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-1\Desktop\Pożyczka Rozwojowa\www\"/>
    </mc:Choice>
  </mc:AlternateContent>
  <xr:revisionPtr revIDLastSave="0" documentId="8_{6E6C999E-7915-4105-873B-863F94E2FEC9}" xr6:coauthVersionLast="47" xr6:coauthVersionMax="47" xr10:uidLastSave="{00000000-0000-0000-0000-000000000000}"/>
  <bookViews>
    <workbookView xWindow="1536" yWindow="1536" windowWidth="20700" windowHeight="8964" tabRatio="877" activeTab="1" xr2:uid="{00000000-000D-0000-FFFF-FFFF00000000}"/>
  </bookViews>
  <sheets>
    <sheet name="ORFR" sheetId="124" r:id="rId1"/>
    <sheet name="KPiR" sheetId="131" r:id="rId2"/>
    <sheet name="kredyty i pozyczki" sheetId="132" r:id="rId3"/>
  </sheets>
  <calcPr calcId="181029"/>
</workbook>
</file>

<file path=xl/calcChain.xml><?xml version="1.0" encoding="utf-8"?>
<calcChain xmlns="http://schemas.openxmlformats.org/spreadsheetml/2006/main">
  <c r="C36" i="131" l="1"/>
  <c r="D6" i="131"/>
  <c r="D10" i="131"/>
  <c r="EE24" i="132"/>
  <c r="EE30" i="132"/>
  <c r="EE31" i="132"/>
  <c r="EE32" i="132"/>
  <c r="EE33" i="132"/>
  <c r="CO7" i="132" l="1"/>
  <c r="CC7" i="132"/>
  <c r="BQ7" i="132"/>
  <c r="BE7" i="132"/>
  <c r="AS7" i="132"/>
  <c r="AG7" i="132"/>
  <c r="AB85" i="132" l="1"/>
  <c r="AH85" i="132" s="1"/>
  <c r="AH49" i="132"/>
  <c r="Z10" i="132"/>
  <c r="AI9" i="132"/>
  <c r="AG9" i="132"/>
  <c r="AA8" i="132"/>
  <c r="P298" i="132"/>
  <c r="AB298" i="132" s="1"/>
  <c r="P297" i="132"/>
  <c r="AB297" i="132" s="1"/>
  <c r="P296" i="132"/>
  <c r="AB296" i="132" s="1"/>
  <c r="P295" i="132"/>
  <c r="AB295" i="132" s="1"/>
  <c r="P294" i="132"/>
  <c r="AB294" i="132" s="1"/>
  <c r="P293" i="132"/>
  <c r="AB293" i="132" s="1"/>
  <c r="P292" i="132"/>
  <c r="AB292" i="132" s="1"/>
  <c r="P291" i="132"/>
  <c r="AB291" i="132" s="1"/>
  <c r="P290" i="132"/>
  <c r="AB290" i="132" s="1"/>
  <c r="P289" i="132"/>
  <c r="AB289" i="132" s="1"/>
  <c r="P288" i="132"/>
  <c r="AB288" i="132" s="1"/>
  <c r="P287" i="132"/>
  <c r="AB287" i="132" s="1"/>
  <c r="P286" i="132"/>
  <c r="AB286" i="132" s="1"/>
  <c r="P285" i="132"/>
  <c r="AB285" i="132" s="1"/>
  <c r="P284" i="132"/>
  <c r="AB284" i="132" s="1"/>
  <c r="P283" i="132"/>
  <c r="AB283" i="132" s="1"/>
  <c r="P282" i="132"/>
  <c r="AB282" i="132" s="1"/>
  <c r="P281" i="132"/>
  <c r="AB281" i="132" s="1"/>
  <c r="P280" i="132"/>
  <c r="AB280" i="132" s="1"/>
  <c r="P279" i="132"/>
  <c r="AB279" i="132" s="1"/>
  <c r="P278" i="132"/>
  <c r="AB278" i="132" s="1"/>
  <c r="P277" i="132"/>
  <c r="AB277" i="132" s="1"/>
  <c r="P276" i="132"/>
  <c r="AB276" i="132" s="1"/>
  <c r="P275" i="132"/>
  <c r="AB275" i="132" s="1"/>
  <c r="P274" i="132"/>
  <c r="AB274" i="132" s="1"/>
  <c r="P273" i="132"/>
  <c r="AB273" i="132" s="1"/>
  <c r="P272" i="132"/>
  <c r="AB272" i="132" s="1"/>
  <c r="P271" i="132"/>
  <c r="AB271" i="132" s="1"/>
  <c r="P270" i="132"/>
  <c r="AB270" i="132" s="1"/>
  <c r="P269" i="132"/>
  <c r="AB269" i="132" s="1"/>
  <c r="P268" i="132"/>
  <c r="AB268" i="132" s="1"/>
  <c r="P267" i="132"/>
  <c r="AB267" i="132" s="1"/>
  <c r="P266" i="132"/>
  <c r="AB266" i="132" s="1"/>
  <c r="P265" i="132"/>
  <c r="AB265" i="132" s="1"/>
  <c r="P264" i="132"/>
  <c r="AB264" i="132" s="1"/>
  <c r="P263" i="132"/>
  <c r="AB263" i="132" s="1"/>
  <c r="P262" i="132"/>
  <c r="AB262" i="132" s="1"/>
  <c r="P261" i="132"/>
  <c r="AB261" i="132" s="1"/>
  <c r="P260" i="132"/>
  <c r="AB260" i="132" s="1"/>
  <c r="P259" i="132"/>
  <c r="AB259" i="132" s="1"/>
  <c r="P258" i="132"/>
  <c r="AB258" i="132" s="1"/>
  <c r="P257" i="132"/>
  <c r="AB257" i="132" s="1"/>
  <c r="P256" i="132"/>
  <c r="AB256" i="132" s="1"/>
  <c r="P255" i="132"/>
  <c r="AB255" i="132" s="1"/>
  <c r="P254" i="132"/>
  <c r="AB254" i="132" s="1"/>
  <c r="P253" i="132"/>
  <c r="AB253" i="132" s="1"/>
  <c r="P252" i="132"/>
  <c r="AB252" i="132" s="1"/>
  <c r="P251" i="132"/>
  <c r="AB251" i="132" s="1"/>
  <c r="P250" i="132"/>
  <c r="AB250" i="132" s="1"/>
  <c r="P249" i="132"/>
  <c r="AB249" i="132" s="1"/>
  <c r="P248" i="132"/>
  <c r="AB248" i="132" s="1"/>
  <c r="P247" i="132"/>
  <c r="AB247" i="132" s="1"/>
  <c r="P246" i="132"/>
  <c r="AB246" i="132" s="1"/>
  <c r="P245" i="132"/>
  <c r="AB245" i="132" s="1"/>
  <c r="P244" i="132"/>
  <c r="AB244" i="132" s="1"/>
  <c r="P243" i="132"/>
  <c r="AB243" i="132" s="1"/>
  <c r="P242" i="132"/>
  <c r="AB242" i="132" s="1"/>
  <c r="P241" i="132"/>
  <c r="AB241" i="132" s="1"/>
  <c r="P240" i="132"/>
  <c r="AB240" i="132" s="1"/>
  <c r="P239" i="132"/>
  <c r="AB239" i="132" s="1"/>
  <c r="P238" i="132"/>
  <c r="AB238" i="132" s="1"/>
  <c r="P237" i="132"/>
  <c r="AB237" i="132" s="1"/>
  <c r="P236" i="132"/>
  <c r="AB236" i="132" s="1"/>
  <c r="P235" i="132"/>
  <c r="AB235" i="132" s="1"/>
  <c r="P234" i="132"/>
  <c r="AB234" i="132" s="1"/>
  <c r="P233" i="132"/>
  <c r="AB233" i="132" s="1"/>
  <c r="P232" i="132"/>
  <c r="AB232" i="132" s="1"/>
  <c r="P231" i="132"/>
  <c r="AB231" i="132" s="1"/>
  <c r="P230" i="132"/>
  <c r="AB230" i="132" s="1"/>
  <c r="P229" i="132"/>
  <c r="AB229" i="132" s="1"/>
  <c r="P228" i="132"/>
  <c r="AB228" i="132" s="1"/>
  <c r="P227" i="132"/>
  <c r="AB227" i="132" s="1"/>
  <c r="P226" i="132"/>
  <c r="AB226" i="132" s="1"/>
  <c r="P225" i="132"/>
  <c r="AB225" i="132" s="1"/>
  <c r="P224" i="132"/>
  <c r="AB224" i="132" s="1"/>
  <c r="P223" i="132"/>
  <c r="AB223" i="132" s="1"/>
  <c r="P222" i="132"/>
  <c r="AB222" i="132" s="1"/>
  <c r="P221" i="132"/>
  <c r="AB221" i="132" s="1"/>
  <c r="P220" i="132"/>
  <c r="AB220" i="132" s="1"/>
  <c r="P219" i="132"/>
  <c r="AB219" i="132" s="1"/>
  <c r="P218" i="132"/>
  <c r="AB218" i="132" s="1"/>
  <c r="P217" i="132"/>
  <c r="AB217" i="132" s="1"/>
  <c r="P216" i="132"/>
  <c r="AB216" i="132" s="1"/>
  <c r="P215" i="132"/>
  <c r="AB215" i="132" s="1"/>
  <c r="P214" i="132"/>
  <c r="AB214" i="132" s="1"/>
  <c r="P213" i="132"/>
  <c r="AB213" i="132" s="1"/>
  <c r="P212" i="132"/>
  <c r="AB212" i="132" s="1"/>
  <c r="P211" i="132"/>
  <c r="AB211" i="132" s="1"/>
  <c r="P210" i="132"/>
  <c r="AB210" i="132" s="1"/>
  <c r="P209" i="132"/>
  <c r="AB209" i="132" s="1"/>
  <c r="P208" i="132"/>
  <c r="AB208" i="132" s="1"/>
  <c r="P207" i="132"/>
  <c r="AB207" i="132" s="1"/>
  <c r="P206" i="132"/>
  <c r="AB206" i="132" s="1"/>
  <c r="P205" i="132"/>
  <c r="AB205" i="132" s="1"/>
  <c r="P204" i="132"/>
  <c r="AB204" i="132" s="1"/>
  <c r="P203" i="132"/>
  <c r="AB203" i="132" s="1"/>
  <c r="P202" i="132"/>
  <c r="AB202" i="132" s="1"/>
  <c r="P201" i="132"/>
  <c r="AB201" i="132" s="1"/>
  <c r="P200" i="132"/>
  <c r="AB200" i="132" s="1"/>
  <c r="P199" i="132"/>
  <c r="AB199" i="132" s="1"/>
  <c r="P198" i="132"/>
  <c r="AB198" i="132" s="1"/>
  <c r="P197" i="132"/>
  <c r="AB197" i="132" s="1"/>
  <c r="P196" i="132"/>
  <c r="AB196" i="132" s="1"/>
  <c r="P195" i="132"/>
  <c r="AB195" i="132" s="1"/>
  <c r="P194" i="132"/>
  <c r="AB194" i="132" s="1"/>
  <c r="P193" i="132"/>
  <c r="AB193" i="132" s="1"/>
  <c r="P192" i="132"/>
  <c r="AB192" i="132" s="1"/>
  <c r="P191" i="132"/>
  <c r="AB191" i="132" s="1"/>
  <c r="P190" i="132"/>
  <c r="AB190" i="132" s="1"/>
  <c r="P189" i="132"/>
  <c r="AB189" i="132" s="1"/>
  <c r="P188" i="132"/>
  <c r="AB188" i="132" s="1"/>
  <c r="P187" i="132"/>
  <c r="AB187" i="132" s="1"/>
  <c r="P186" i="132"/>
  <c r="AB186" i="132" s="1"/>
  <c r="P185" i="132"/>
  <c r="AB185" i="132" s="1"/>
  <c r="P184" i="132"/>
  <c r="AB184" i="132" s="1"/>
  <c r="P183" i="132"/>
  <c r="AB183" i="132" s="1"/>
  <c r="P182" i="132"/>
  <c r="AB182" i="132" s="1"/>
  <c r="P181" i="132"/>
  <c r="AB181" i="132" s="1"/>
  <c r="P180" i="132"/>
  <c r="AB180" i="132" s="1"/>
  <c r="P179" i="132"/>
  <c r="AB179" i="132" s="1"/>
  <c r="P178" i="132"/>
  <c r="AB178" i="132" s="1"/>
  <c r="P177" i="132"/>
  <c r="AB177" i="132" s="1"/>
  <c r="P176" i="132"/>
  <c r="AB176" i="132" s="1"/>
  <c r="P175" i="132"/>
  <c r="AB175" i="132" s="1"/>
  <c r="P174" i="132"/>
  <c r="AB174" i="132" s="1"/>
  <c r="P173" i="132"/>
  <c r="AB173" i="132" s="1"/>
  <c r="P172" i="132"/>
  <c r="AB172" i="132" s="1"/>
  <c r="P171" i="132"/>
  <c r="AB171" i="132" s="1"/>
  <c r="P170" i="132"/>
  <c r="AB170" i="132" s="1"/>
  <c r="P169" i="132"/>
  <c r="AB169" i="132" s="1"/>
  <c r="P168" i="132"/>
  <c r="AB168" i="132" s="1"/>
  <c r="P167" i="132"/>
  <c r="AB167" i="132" s="1"/>
  <c r="P166" i="132"/>
  <c r="AB166" i="132" s="1"/>
  <c r="P165" i="132"/>
  <c r="AB165" i="132" s="1"/>
  <c r="P164" i="132"/>
  <c r="AB164" i="132" s="1"/>
  <c r="P163" i="132"/>
  <c r="AB163" i="132" s="1"/>
  <c r="P162" i="132"/>
  <c r="AB162" i="132" s="1"/>
  <c r="P161" i="132"/>
  <c r="AB161" i="132" s="1"/>
  <c r="P160" i="132"/>
  <c r="AB160" i="132" s="1"/>
  <c r="P159" i="132"/>
  <c r="AB159" i="132" s="1"/>
  <c r="P158" i="132"/>
  <c r="AB158" i="132" s="1"/>
  <c r="P157" i="132"/>
  <c r="AB157" i="132" s="1"/>
  <c r="P156" i="132"/>
  <c r="AB156" i="132" s="1"/>
  <c r="P155" i="132"/>
  <c r="AB155" i="132" s="1"/>
  <c r="P154" i="132"/>
  <c r="AB154" i="132" s="1"/>
  <c r="P153" i="132"/>
  <c r="AB153" i="132" s="1"/>
  <c r="P152" i="132"/>
  <c r="AB152" i="132" s="1"/>
  <c r="P151" i="132"/>
  <c r="AB151" i="132" s="1"/>
  <c r="P150" i="132"/>
  <c r="AB150" i="132" s="1"/>
  <c r="P149" i="132"/>
  <c r="AB149" i="132" s="1"/>
  <c r="P148" i="132"/>
  <c r="AB148" i="132" s="1"/>
  <c r="P147" i="132"/>
  <c r="AB147" i="132" s="1"/>
  <c r="P146" i="132"/>
  <c r="AB146" i="132" s="1"/>
  <c r="P145" i="132"/>
  <c r="AB145" i="132" s="1"/>
  <c r="P144" i="132"/>
  <c r="AB144" i="132" s="1"/>
  <c r="P143" i="132"/>
  <c r="AB143" i="132" s="1"/>
  <c r="P142" i="132"/>
  <c r="AB142" i="132" s="1"/>
  <c r="P141" i="132"/>
  <c r="AB141" i="132" s="1"/>
  <c r="P140" i="132"/>
  <c r="AB140" i="132" s="1"/>
  <c r="P139" i="132"/>
  <c r="AB139" i="132" s="1"/>
  <c r="P138" i="132"/>
  <c r="AB138" i="132" s="1"/>
  <c r="P137" i="132"/>
  <c r="AB137" i="132" s="1"/>
  <c r="P136" i="132"/>
  <c r="AB136" i="132" s="1"/>
  <c r="P135" i="132"/>
  <c r="AB135" i="132" s="1"/>
  <c r="P134" i="132"/>
  <c r="AB134" i="132" s="1"/>
  <c r="P133" i="132"/>
  <c r="AB133" i="132" s="1"/>
  <c r="P132" i="132"/>
  <c r="AB132" i="132" s="1"/>
  <c r="P131" i="132"/>
  <c r="AB131" i="132" s="1"/>
  <c r="P130" i="132"/>
  <c r="AB130" i="132" s="1"/>
  <c r="P129" i="132"/>
  <c r="AB129" i="132" s="1"/>
  <c r="P128" i="132"/>
  <c r="AB128" i="132" s="1"/>
  <c r="P127" i="132"/>
  <c r="AB127" i="132" s="1"/>
  <c r="P126" i="132"/>
  <c r="AB126" i="132" s="1"/>
  <c r="P125" i="132"/>
  <c r="AB125" i="132" s="1"/>
  <c r="P124" i="132"/>
  <c r="AB124" i="132" s="1"/>
  <c r="P123" i="132"/>
  <c r="AB123" i="132" s="1"/>
  <c r="P122" i="132"/>
  <c r="P121" i="132"/>
  <c r="AB121" i="132" s="1"/>
  <c r="AH121" i="132" s="1"/>
  <c r="P120" i="132"/>
  <c r="P119" i="132"/>
  <c r="AB119" i="132" s="1"/>
  <c r="AH119" i="132" s="1"/>
  <c r="P118" i="132"/>
  <c r="AB118" i="132" s="1"/>
  <c r="AH118" i="132" s="1"/>
  <c r="P117" i="132"/>
  <c r="P116" i="132"/>
  <c r="AB116" i="132" s="1"/>
  <c r="AH116" i="132" s="1"/>
  <c r="P115" i="132"/>
  <c r="P114" i="132"/>
  <c r="AB114" i="132" s="1"/>
  <c r="AH114" i="132" s="1"/>
  <c r="P113" i="132"/>
  <c r="AB113" i="132" s="1"/>
  <c r="AH113" i="132" s="1"/>
  <c r="P112" i="132"/>
  <c r="AB112" i="132" s="1"/>
  <c r="AH112" i="132" s="1"/>
  <c r="P111" i="132"/>
  <c r="P110" i="132"/>
  <c r="AB110" i="132" s="1"/>
  <c r="AH110" i="132" s="1"/>
  <c r="P109" i="132"/>
  <c r="AB109" i="132" s="1"/>
  <c r="AH109" i="132" s="1"/>
  <c r="P108" i="132"/>
  <c r="AB108" i="132" s="1"/>
  <c r="AH108" i="132" s="1"/>
  <c r="P107" i="132"/>
  <c r="AB107" i="132" s="1"/>
  <c r="AH107" i="132" s="1"/>
  <c r="P106" i="132"/>
  <c r="AB106" i="132" s="1"/>
  <c r="AH106" i="132" s="1"/>
  <c r="P105" i="132"/>
  <c r="AB105" i="132" s="1"/>
  <c r="AH105" i="132" s="1"/>
  <c r="P104" i="132"/>
  <c r="P103" i="132"/>
  <c r="P102" i="132"/>
  <c r="P101" i="132"/>
  <c r="AB101" i="132" s="1"/>
  <c r="AH101" i="132" s="1"/>
  <c r="P100" i="132"/>
  <c r="P99" i="132"/>
  <c r="P98" i="132"/>
  <c r="AB98" i="132" s="1"/>
  <c r="AH98" i="132" s="1"/>
  <c r="P97" i="132"/>
  <c r="AB97" i="132" s="1"/>
  <c r="AH97" i="132" s="1"/>
  <c r="P96" i="132"/>
  <c r="P95" i="132"/>
  <c r="P94" i="132"/>
  <c r="AB94" i="132" s="1"/>
  <c r="AH94" i="132" s="1"/>
  <c r="P93" i="132"/>
  <c r="P92" i="132"/>
  <c r="P91" i="132"/>
  <c r="P90" i="132"/>
  <c r="AB90" i="132" s="1"/>
  <c r="AH90" i="132" s="1"/>
  <c r="P89" i="132"/>
  <c r="AB89" i="132" s="1"/>
  <c r="AH89" i="132" s="1"/>
  <c r="P88" i="132"/>
  <c r="AB88" i="132" s="1"/>
  <c r="AH88" i="132" s="1"/>
  <c r="P87" i="132"/>
  <c r="P86" i="132"/>
  <c r="AB86" i="132" s="1"/>
  <c r="AH86" i="132" s="1"/>
  <c r="P85" i="132"/>
  <c r="P84" i="132"/>
  <c r="AB84" i="132" s="1"/>
  <c r="AH84" i="132" s="1"/>
  <c r="P83" i="132"/>
  <c r="P82" i="132"/>
  <c r="AB82" i="132" s="1"/>
  <c r="AH82" i="132" s="1"/>
  <c r="P81" i="132"/>
  <c r="P80" i="132"/>
  <c r="P79" i="132"/>
  <c r="P78" i="132"/>
  <c r="P77" i="132"/>
  <c r="P76" i="132"/>
  <c r="P75" i="132"/>
  <c r="P74" i="132"/>
  <c r="AB74" i="132" s="1"/>
  <c r="AH74" i="132" s="1"/>
  <c r="P73" i="132"/>
  <c r="AB73" i="132" s="1"/>
  <c r="AH73" i="132" s="1"/>
  <c r="P72" i="132"/>
  <c r="P71" i="132"/>
  <c r="P70" i="132"/>
  <c r="P69" i="132"/>
  <c r="AB69" i="132" s="1"/>
  <c r="AH69" i="132" s="1"/>
  <c r="P68" i="132"/>
  <c r="AB68" i="132" s="1"/>
  <c r="AH68" i="132" s="1"/>
  <c r="P67" i="132"/>
  <c r="AB67" i="132" s="1"/>
  <c r="AH67" i="132" s="1"/>
  <c r="P66" i="132"/>
  <c r="P65" i="132"/>
  <c r="P64" i="132"/>
  <c r="P63" i="132"/>
  <c r="P62" i="132"/>
  <c r="P61" i="132"/>
  <c r="AB61" i="132" s="1"/>
  <c r="AH61" i="132" s="1"/>
  <c r="P60" i="132"/>
  <c r="AB60" i="132" s="1"/>
  <c r="AH60" i="132" s="1"/>
  <c r="P59" i="132"/>
  <c r="AB59" i="132" s="1"/>
  <c r="AH59" i="132" s="1"/>
  <c r="P58" i="132"/>
  <c r="P57" i="132"/>
  <c r="P56" i="132"/>
  <c r="P55" i="132"/>
  <c r="P54" i="132"/>
  <c r="P53" i="132"/>
  <c r="P52" i="132"/>
  <c r="P51" i="132"/>
  <c r="P50" i="132"/>
  <c r="AB50" i="132" s="1"/>
  <c r="AH50" i="132" s="1"/>
  <c r="P49" i="132"/>
  <c r="AB49" i="132" s="1"/>
  <c r="P48" i="132"/>
  <c r="P47" i="132"/>
  <c r="AB47" i="132" s="1"/>
  <c r="AH47" i="132" s="1"/>
  <c r="P46" i="132"/>
  <c r="P45" i="132"/>
  <c r="AB45" i="132" s="1"/>
  <c r="AH45" i="132" s="1"/>
  <c r="P44" i="132"/>
  <c r="AB44" i="132" s="1"/>
  <c r="AH44" i="132" s="1"/>
  <c r="P43" i="132"/>
  <c r="AB43" i="132" s="1"/>
  <c r="P42" i="132"/>
  <c r="AB42" i="132" s="1"/>
  <c r="AH42" i="132" s="1"/>
  <c r="P41" i="132"/>
  <c r="AB41" i="132" s="1"/>
  <c r="AH41" i="132" s="1"/>
  <c r="P40" i="132"/>
  <c r="P39" i="132"/>
  <c r="P38" i="132"/>
  <c r="AB38" i="132" s="1"/>
  <c r="AH38" i="132" s="1"/>
  <c r="P37" i="132"/>
  <c r="P36" i="132"/>
  <c r="AB36" i="132" s="1"/>
  <c r="AH36" i="132" s="1"/>
  <c r="P35" i="132"/>
  <c r="P34" i="132"/>
  <c r="AB34" i="132" s="1"/>
  <c r="AH34" i="132" s="1"/>
  <c r="P33" i="132"/>
  <c r="AB33" i="132" s="1"/>
  <c r="AH33" i="132" s="1"/>
  <c r="P32" i="132"/>
  <c r="P31" i="132"/>
  <c r="AB31" i="132" s="1"/>
  <c r="AH31" i="132" s="1"/>
  <c r="P30" i="132"/>
  <c r="P29" i="132"/>
  <c r="AB29" i="132" s="1"/>
  <c r="AH29" i="132" s="1"/>
  <c r="P28" i="132"/>
  <c r="P27" i="132"/>
  <c r="P26" i="132"/>
  <c r="AB26" i="132" s="1"/>
  <c r="AH26" i="132" s="1"/>
  <c r="P25" i="132"/>
  <c r="AB25" i="132" s="1"/>
  <c r="AH25" i="132" s="1"/>
  <c r="P24" i="132"/>
  <c r="P23" i="132"/>
  <c r="P22" i="132"/>
  <c r="P21" i="132"/>
  <c r="AB21" i="132" s="1"/>
  <c r="AH21" i="132" s="1"/>
  <c r="P20" i="132"/>
  <c r="P19" i="132"/>
  <c r="P18" i="132"/>
  <c r="AB18" i="132" s="1"/>
  <c r="AH18" i="132" s="1"/>
  <c r="P17" i="132"/>
  <c r="AB17" i="132" s="1"/>
  <c r="AH17" i="132" s="1"/>
  <c r="P16" i="132"/>
  <c r="P15" i="132"/>
  <c r="P14" i="132"/>
  <c r="P13" i="132"/>
  <c r="AB13" i="132" s="1"/>
  <c r="AH13" i="132" s="1"/>
  <c r="P12" i="132"/>
  <c r="P11" i="132"/>
  <c r="P10" i="132"/>
  <c r="AB10" i="132" s="1"/>
  <c r="AH10" i="132" s="1"/>
  <c r="N10" i="132"/>
  <c r="W9" i="132"/>
  <c r="U9" i="132"/>
  <c r="P9" i="132"/>
  <c r="AB9" i="132" s="1"/>
  <c r="O8" i="132"/>
  <c r="AH124" i="132" l="1"/>
  <c r="AN124" i="132"/>
  <c r="AN126" i="132"/>
  <c r="AH126" i="132"/>
  <c r="AN128" i="132"/>
  <c r="AH128" i="132"/>
  <c r="AH130" i="132"/>
  <c r="AN130" i="132"/>
  <c r="AH132" i="132"/>
  <c r="AN132" i="132"/>
  <c r="AH134" i="132"/>
  <c r="AN134" i="132"/>
  <c r="AN136" i="132"/>
  <c r="AH136" i="132"/>
  <c r="AH138" i="132"/>
  <c r="AN138" i="132"/>
  <c r="AH140" i="132"/>
  <c r="AN140" i="132"/>
  <c r="AH142" i="132"/>
  <c r="AN142" i="132"/>
  <c r="AN144" i="132"/>
  <c r="AH144" i="132"/>
  <c r="AH146" i="132"/>
  <c r="AN146" i="132"/>
  <c r="AH148" i="132"/>
  <c r="AN148" i="132"/>
  <c r="AH150" i="132"/>
  <c r="AN150" i="132"/>
  <c r="AH152" i="132"/>
  <c r="AN152" i="132"/>
  <c r="AH154" i="132"/>
  <c r="AN154" i="132"/>
  <c r="AH156" i="132"/>
  <c r="AN156" i="132"/>
  <c r="AH158" i="132"/>
  <c r="AN158" i="132"/>
  <c r="AH160" i="132"/>
  <c r="AN160" i="132"/>
  <c r="AN162" i="132"/>
  <c r="AH162" i="132"/>
  <c r="AH164" i="132"/>
  <c r="AN164" i="132"/>
  <c r="AH166" i="132"/>
  <c r="AN166" i="132"/>
  <c r="AH168" i="132"/>
  <c r="AN168" i="132"/>
  <c r="AH170" i="132"/>
  <c r="AN170" i="132"/>
  <c r="AH172" i="132"/>
  <c r="AN172" i="132"/>
  <c r="AN174" i="132"/>
  <c r="AH174" i="132"/>
  <c r="AH176" i="132"/>
  <c r="AN176" i="132"/>
  <c r="AH178" i="132"/>
  <c r="AN178" i="132"/>
  <c r="AH180" i="132"/>
  <c r="AN180" i="132"/>
  <c r="AH182" i="132"/>
  <c r="AN182" i="132"/>
  <c r="AH184" i="132"/>
  <c r="AN184" i="132"/>
  <c r="AH186" i="132"/>
  <c r="AN186" i="132"/>
  <c r="AH188" i="132"/>
  <c r="AN188" i="132"/>
  <c r="AH190" i="132"/>
  <c r="AN190" i="132"/>
  <c r="AH192" i="132"/>
  <c r="AN192" i="132"/>
  <c r="AH194" i="132"/>
  <c r="AN194" i="132"/>
  <c r="AN196" i="132"/>
  <c r="AH196" i="132"/>
  <c r="AH198" i="132"/>
  <c r="AN198" i="132"/>
  <c r="AN200" i="132"/>
  <c r="AH200" i="132"/>
  <c r="AH202" i="132"/>
  <c r="AN202" i="132"/>
  <c r="AN204" i="132"/>
  <c r="AH204" i="132"/>
  <c r="AH206" i="132"/>
  <c r="AN206" i="132"/>
  <c r="AN208" i="132"/>
  <c r="AH208" i="132"/>
  <c r="AH210" i="132"/>
  <c r="AN210" i="132"/>
  <c r="AN212" i="132"/>
  <c r="AH212" i="132"/>
  <c r="AH214" i="132"/>
  <c r="AN214" i="132"/>
  <c r="AN216" i="132"/>
  <c r="AH216" i="132"/>
  <c r="AH218" i="132"/>
  <c r="AN218" i="132"/>
  <c r="AN220" i="132"/>
  <c r="AH220" i="132"/>
  <c r="AH222" i="132"/>
  <c r="AN222" i="132"/>
  <c r="AN224" i="132"/>
  <c r="AH224" i="132"/>
  <c r="AH226" i="132"/>
  <c r="AN226" i="132"/>
  <c r="AN228" i="132"/>
  <c r="AH228" i="132"/>
  <c r="AH230" i="132"/>
  <c r="AN230" i="132"/>
  <c r="AH232" i="132"/>
  <c r="AN232" i="132"/>
  <c r="AN234" i="132"/>
  <c r="AH234" i="132"/>
  <c r="AH236" i="132"/>
  <c r="AN236" i="132"/>
  <c r="AH238" i="132"/>
  <c r="AN238" i="132"/>
  <c r="AH240" i="132"/>
  <c r="AN240" i="132"/>
  <c r="AN242" i="132"/>
  <c r="AH242" i="132"/>
  <c r="AH244" i="132"/>
  <c r="AN244" i="132"/>
  <c r="AN246" i="132"/>
  <c r="AH246" i="132"/>
  <c r="AN248" i="132"/>
  <c r="AH248" i="132"/>
  <c r="AH250" i="132"/>
  <c r="AN250" i="132"/>
  <c r="AH252" i="132"/>
  <c r="AN252" i="132"/>
  <c r="AH254" i="132"/>
  <c r="AN254" i="132"/>
  <c r="AH256" i="132"/>
  <c r="AN256" i="132"/>
  <c r="AN258" i="132"/>
  <c r="AH258" i="132"/>
  <c r="AH260" i="132"/>
  <c r="AN260" i="132"/>
  <c r="AN262" i="132"/>
  <c r="AH262" i="132"/>
  <c r="AN264" i="132"/>
  <c r="AH264" i="132"/>
  <c r="AH266" i="132"/>
  <c r="AN266" i="132"/>
  <c r="AH268" i="132"/>
  <c r="AN268" i="132"/>
  <c r="AH270" i="132"/>
  <c r="AN270" i="132"/>
  <c r="AH272" i="132"/>
  <c r="AN272" i="132"/>
  <c r="AH274" i="132"/>
  <c r="AN274" i="132"/>
  <c r="AH276" i="132"/>
  <c r="AN276" i="132"/>
  <c r="AN278" i="132"/>
  <c r="AH278" i="132"/>
  <c r="AN280" i="132"/>
  <c r="AH280" i="132"/>
  <c r="AH282" i="132"/>
  <c r="AN282" i="132"/>
  <c r="AH284" i="132"/>
  <c r="AN284" i="132"/>
  <c r="AN286" i="132"/>
  <c r="AH286" i="132"/>
  <c r="AN288" i="132"/>
  <c r="AH288" i="132"/>
  <c r="AH290" i="132"/>
  <c r="AN290" i="132"/>
  <c r="AH292" i="132"/>
  <c r="AN292" i="132"/>
  <c r="AN294" i="132"/>
  <c r="AH294" i="132"/>
  <c r="AN296" i="132"/>
  <c r="AH296" i="132"/>
  <c r="AH298" i="132"/>
  <c r="AN298" i="132"/>
  <c r="AH123" i="132"/>
  <c r="AN123" i="132"/>
  <c r="AN125" i="132"/>
  <c r="AH125" i="132"/>
  <c r="AH127" i="132"/>
  <c r="AN127" i="132"/>
  <c r="AN129" i="132"/>
  <c r="AH129" i="132"/>
  <c r="AH131" i="132"/>
  <c r="AN131" i="132"/>
  <c r="AN133" i="132"/>
  <c r="AH133" i="132"/>
  <c r="AH135" i="132"/>
  <c r="AN135" i="132"/>
  <c r="AN137" i="132"/>
  <c r="AH137" i="132"/>
  <c r="AH139" i="132"/>
  <c r="AN139" i="132"/>
  <c r="AH141" i="132"/>
  <c r="AN141" i="132"/>
  <c r="AH143" i="132"/>
  <c r="AN143" i="132"/>
  <c r="AH145" i="132"/>
  <c r="AN145" i="132"/>
  <c r="AH147" i="132"/>
  <c r="AN147" i="132"/>
  <c r="AN149" i="132"/>
  <c r="AH149" i="132"/>
  <c r="AN151" i="132"/>
  <c r="AH151" i="132"/>
  <c r="AN153" i="132"/>
  <c r="AH153" i="132"/>
  <c r="AH155" i="132"/>
  <c r="AN155" i="132"/>
  <c r="AN157" i="132"/>
  <c r="AH157" i="132"/>
  <c r="AH159" i="132"/>
  <c r="AN159" i="132"/>
  <c r="AH161" i="132"/>
  <c r="AN161" i="132"/>
  <c r="AH163" i="132"/>
  <c r="AN163" i="132"/>
  <c r="AH165" i="132"/>
  <c r="AN165" i="132"/>
  <c r="AN167" i="132"/>
  <c r="AH167" i="132"/>
  <c r="AN169" i="132"/>
  <c r="AH169" i="132"/>
  <c r="AH171" i="132"/>
  <c r="AN171" i="132"/>
  <c r="AH173" i="132"/>
  <c r="AN173" i="132"/>
  <c r="AN175" i="132"/>
  <c r="AH175" i="132"/>
  <c r="AH177" i="132"/>
  <c r="AN177" i="132"/>
  <c r="AH179" i="132"/>
  <c r="AN179" i="132"/>
  <c r="AH181" i="132"/>
  <c r="AN181" i="132"/>
  <c r="AN183" i="132"/>
  <c r="AH183" i="132"/>
  <c r="AH185" i="132"/>
  <c r="AN185" i="132"/>
  <c r="AN187" i="132"/>
  <c r="AH187" i="132"/>
  <c r="AH189" i="132"/>
  <c r="AN189" i="132"/>
  <c r="AN191" i="132"/>
  <c r="AH191" i="132"/>
  <c r="AH193" i="132"/>
  <c r="AN193" i="132"/>
  <c r="AH195" i="132"/>
  <c r="AN195" i="132"/>
  <c r="AN197" i="132"/>
  <c r="AH197" i="132"/>
  <c r="AN199" i="132"/>
  <c r="AH199" i="132"/>
  <c r="AH201" i="132"/>
  <c r="AN201" i="132"/>
  <c r="AH203" i="132"/>
  <c r="AN203" i="132"/>
  <c r="AH205" i="132"/>
  <c r="AN205" i="132"/>
  <c r="AN207" i="132"/>
  <c r="AH207" i="132"/>
  <c r="AH209" i="132"/>
  <c r="AN209" i="132"/>
  <c r="AH211" i="132"/>
  <c r="AN211" i="132"/>
  <c r="AH213" i="132"/>
  <c r="AN213" i="132"/>
  <c r="AN215" i="132"/>
  <c r="AH215" i="132"/>
  <c r="AH217" i="132"/>
  <c r="AN217" i="132"/>
  <c r="AN219" i="132"/>
  <c r="AH219" i="132"/>
  <c r="AH221" i="132"/>
  <c r="AN221" i="132"/>
  <c r="AN223" i="132"/>
  <c r="AH223" i="132"/>
  <c r="AN225" i="132"/>
  <c r="AH225" i="132"/>
  <c r="AN227" i="132"/>
  <c r="AH227" i="132"/>
  <c r="AH229" i="132"/>
  <c r="AN229" i="132"/>
  <c r="AN231" i="132"/>
  <c r="AH231" i="132"/>
  <c r="AH233" i="132"/>
  <c r="AN233" i="132"/>
  <c r="AH235" i="132"/>
  <c r="AN235" i="132"/>
  <c r="AH237" i="132"/>
  <c r="AN237" i="132"/>
  <c r="AH239" i="132"/>
  <c r="AN239" i="132"/>
  <c r="AH241" i="132"/>
  <c r="AN241" i="132"/>
  <c r="AH243" i="132"/>
  <c r="AN243" i="132"/>
  <c r="AN245" i="132"/>
  <c r="AH245" i="132"/>
  <c r="AH247" i="132"/>
  <c r="AN247" i="132"/>
  <c r="AH249" i="132"/>
  <c r="AN249" i="132"/>
  <c r="AH251" i="132"/>
  <c r="AN251" i="132"/>
  <c r="AH253" i="132"/>
  <c r="AN253" i="132"/>
  <c r="AH255" i="132"/>
  <c r="AN255" i="132"/>
  <c r="AH257" i="132"/>
  <c r="AN257" i="132"/>
  <c r="AH259" i="132"/>
  <c r="AN259" i="132"/>
  <c r="AN261" i="132"/>
  <c r="AH261" i="132"/>
  <c r="AN263" i="132"/>
  <c r="AH263" i="132"/>
  <c r="AH265" i="132"/>
  <c r="AN265" i="132"/>
  <c r="AH267" i="132"/>
  <c r="AN267" i="132"/>
  <c r="AH269" i="132"/>
  <c r="AN269" i="132"/>
  <c r="AH271" i="132"/>
  <c r="AN271" i="132"/>
  <c r="AH273" i="132"/>
  <c r="AN273" i="132"/>
  <c r="AH275" i="132"/>
  <c r="AN275" i="132"/>
  <c r="AN277" i="132"/>
  <c r="AH277" i="132"/>
  <c r="AN279" i="132"/>
  <c r="AH279" i="132"/>
  <c r="AH281" i="132"/>
  <c r="AN281" i="132"/>
  <c r="AH283" i="132"/>
  <c r="AN283" i="132"/>
  <c r="AN285" i="132"/>
  <c r="AH285" i="132"/>
  <c r="AN287" i="132"/>
  <c r="AH287" i="132"/>
  <c r="AH289" i="132"/>
  <c r="AN289" i="132"/>
  <c r="AH291" i="132"/>
  <c r="AN291" i="132"/>
  <c r="AN293" i="132"/>
  <c r="AH293" i="132"/>
  <c r="AN295" i="132"/>
  <c r="AH295" i="132"/>
  <c r="AH297" i="132"/>
  <c r="AN297" i="132"/>
  <c r="AJ10" i="132"/>
  <c r="AB19" i="132"/>
  <c r="AH19" i="132" s="1"/>
  <c r="AB22" i="132"/>
  <c r="AH22" i="132" s="1"/>
  <c r="AB53" i="132"/>
  <c r="AH53" i="132" s="1"/>
  <c r="AB55" i="132"/>
  <c r="AH55" i="132" s="1"/>
  <c r="AB57" i="132"/>
  <c r="AH57" i="132" s="1"/>
  <c r="AB72" i="132"/>
  <c r="AH72" i="132" s="1"/>
  <c r="AB76" i="132"/>
  <c r="AH76" i="132" s="1"/>
  <c r="AB91" i="132"/>
  <c r="AH91" i="132" s="1"/>
  <c r="AB102" i="132"/>
  <c r="AH102" i="132" s="1"/>
  <c r="AB104" i="132"/>
  <c r="AH104" i="132" s="1"/>
  <c r="AB120" i="132"/>
  <c r="AH120" i="132" s="1"/>
  <c r="AB28" i="132"/>
  <c r="AH28" i="132" s="1"/>
  <c r="AB37" i="132"/>
  <c r="AB39" i="132"/>
  <c r="AH39" i="132" s="1"/>
  <c r="AB52" i="132"/>
  <c r="AH52" i="132" s="1"/>
  <c r="AB62" i="132"/>
  <c r="AH62" i="132" s="1"/>
  <c r="AB65" i="132"/>
  <c r="AH65" i="132" s="1"/>
  <c r="AB70" i="132"/>
  <c r="AH70" i="132" s="1"/>
  <c r="AB78" i="132"/>
  <c r="AH78" i="132" s="1"/>
  <c r="AB81" i="132"/>
  <c r="AH81" i="132" s="1"/>
  <c r="AB93" i="132"/>
  <c r="AH93" i="132" s="1"/>
  <c r="AB96" i="132"/>
  <c r="AH96" i="132" s="1"/>
  <c r="AB115" i="132"/>
  <c r="AH115" i="132" s="1"/>
  <c r="AB14" i="132"/>
  <c r="AH14" i="132" s="1"/>
  <c r="AB16" i="132"/>
  <c r="AH16" i="132" s="1"/>
  <c r="AB20" i="132"/>
  <c r="AH20" i="132" s="1"/>
  <c r="AB23" i="132"/>
  <c r="AH23" i="132" s="1"/>
  <c r="AB46" i="132"/>
  <c r="AH46" i="132" s="1"/>
  <c r="AB51" i="132"/>
  <c r="AH51" i="132" s="1"/>
  <c r="AB54" i="132"/>
  <c r="AH54" i="132" s="1"/>
  <c r="AB58" i="132"/>
  <c r="AH58" i="132" s="1"/>
  <c r="AB64" i="132"/>
  <c r="AH64" i="132" s="1"/>
  <c r="AB66" i="132"/>
  <c r="AH66" i="132" s="1"/>
  <c r="AB75" i="132"/>
  <c r="AH75" i="132" s="1"/>
  <c r="AB80" i="132"/>
  <c r="AH80" i="132" s="1"/>
  <c r="AB99" i="132"/>
  <c r="AH99" i="132" s="1"/>
  <c r="AB103" i="132"/>
  <c r="AH103" i="132" s="1"/>
  <c r="AB122" i="132"/>
  <c r="AH122" i="132" s="1"/>
  <c r="AB11" i="132"/>
  <c r="AH11" i="132" s="1"/>
  <c r="Z12" i="132" s="1"/>
  <c r="AB12" i="132"/>
  <c r="AH12" i="132" s="1"/>
  <c r="AB15" i="132"/>
  <c r="AH15" i="132" s="1"/>
  <c r="AB24" i="132"/>
  <c r="AH24" i="132" s="1"/>
  <c r="AB27" i="132"/>
  <c r="AH27" i="132" s="1"/>
  <c r="AB30" i="132"/>
  <c r="AH30" i="132" s="1"/>
  <c r="AB32" i="132"/>
  <c r="AH32" i="132" s="1"/>
  <c r="AB35" i="132"/>
  <c r="AH35" i="132" s="1"/>
  <c r="AB40" i="132"/>
  <c r="AH40" i="132" s="1"/>
  <c r="AB48" i="132"/>
  <c r="AH48" i="132" s="1"/>
  <c r="AB56" i="132"/>
  <c r="AH56" i="132" s="1"/>
  <c r="AB63" i="132"/>
  <c r="AH63" i="132" s="1"/>
  <c r="AB71" i="132"/>
  <c r="AH71" i="132" s="1"/>
  <c r="AB77" i="132"/>
  <c r="AH77" i="132" s="1"/>
  <c r="AB79" i="132"/>
  <c r="AH79" i="132" s="1"/>
  <c r="AB83" i="132"/>
  <c r="AH83" i="132" s="1"/>
  <c r="AB87" i="132"/>
  <c r="AH87" i="132" s="1"/>
  <c r="AB92" i="132"/>
  <c r="AH92" i="132" s="1"/>
  <c r="AB95" i="132"/>
  <c r="AH95" i="132" s="1"/>
  <c r="AB100" i="132"/>
  <c r="AH100" i="132" s="1"/>
  <c r="AB111" i="132"/>
  <c r="AH111" i="132" s="1"/>
  <c r="AB117" i="132"/>
  <c r="AH117" i="132" s="1"/>
  <c r="AI10" i="132"/>
  <c r="AA10" i="132"/>
  <c r="AC10" i="132" s="1"/>
  <c r="Z11" i="132"/>
  <c r="AF10" i="132"/>
  <c r="AG10" i="132" s="1"/>
  <c r="P6" i="131"/>
  <c r="O6" i="131"/>
  <c r="N6" i="131"/>
  <c r="AT297" i="132" l="1"/>
  <c r="AZ297" i="132"/>
  <c r="AT291" i="132"/>
  <c r="AZ291" i="132"/>
  <c r="AT289" i="132"/>
  <c r="AZ289" i="132"/>
  <c r="AT283" i="132"/>
  <c r="AZ283" i="132"/>
  <c r="AT281" i="132"/>
  <c r="AZ281" i="132"/>
  <c r="AT275" i="132"/>
  <c r="AZ275" i="132"/>
  <c r="AT273" i="132"/>
  <c r="AZ273" i="132"/>
  <c r="AZ271" i="132"/>
  <c r="AT271" i="132"/>
  <c r="AT269" i="132"/>
  <c r="AZ269" i="132"/>
  <c r="AT267" i="132"/>
  <c r="AZ267" i="132"/>
  <c r="AT265" i="132"/>
  <c r="AZ265" i="132"/>
  <c r="AT259" i="132"/>
  <c r="AZ259" i="132"/>
  <c r="AT257" i="132"/>
  <c r="AZ257" i="132"/>
  <c r="AZ255" i="132"/>
  <c r="AT255" i="132"/>
  <c r="AZ253" i="132"/>
  <c r="AT253" i="132"/>
  <c r="AT251" i="132"/>
  <c r="AZ251" i="132"/>
  <c r="AZ249" i="132"/>
  <c r="AT249" i="132"/>
  <c r="AT247" i="132"/>
  <c r="AZ247" i="132"/>
  <c r="AT243" i="132"/>
  <c r="AZ243" i="132"/>
  <c r="AT241" i="132"/>
  <c r="AZ241" i="132"/>
  <c r="AT239" i="132"/>
  <c r="AZ239" i="132"/>
  <c r="AT237" i="132"/>
  <c r="AZ237" i="132"/>
  <c r="AT235" i="132"/>
  <c r="AZ235" i="132"/>
  <c r="AT233" i="132"/>
  <c r="AZ233" i="132"/>
  <c r="AT229" i="132"/>
  <c r="AZ229" i="132"/>
  <c r="AT221" i="132"/>
  <c r="AZ221" i="132"/>
  <c r="AT217" i="132"/>
  <c r="AZ217" i="132"/>
  <c r="AT213" i="132"/>
  <c r="AZ213" i="132"/>
  <c r="AZ211" i="132"/>
  <c r="AT211" i="132"/>
  <c r="AT209" i="132"/>
  <c r="AZ209" i="132"/>
  <c r="AT205" i="132"/>
  <c r="AZ205" i="132"/>
  <c r="AT203" i="132"/>
  <c r="AZ203" i="132"/>
  <c r="AZ201" i="132"/>
  <c r="AT201" i="132"/>
  <c r="AZ195" i="132"/>
  <c r="AT195" i="132"/>
  <c r="AT193" i="132"/>
  <c r="AZ193" i="132"/>
  <c r="AT189" i="132"/>
  <c r="AZ189" i="132"/>
  <c r="AT185" i="132"/>
  <c r="AZ185" i="132"/>
  <c r="AZ181" i="132"/>
  <c r="AT181" i="132"/>
  <c r="AT179" i="132"/>
  <c r="AZ179" i="132"/>
  <c r="AZ177" i="132"/>
  <c r="AT177" i="132"/>
  <c r="AT173" i="132"/>
  <c r="AZ173" i="132"/>
  <c r="AT171" i="132"/>
  <c r="AZ171" i="132"/>
  <c r="AZ165" i="132"/>
  <c r="AT165" i="132"/>
  <c r="AT163" i="132"/>
  <c r="AZ163" i="132"/>
  <c r="AT161" i="132"/>
  <c r="AZ161" i="132"/>
  <c r="AT159" i="132"/>
  <c r="AZ159" i="132"/>
  <c r="AZ155" i="132"/>
  <c r="AT155" i="132"/>
  <c r="AT147" i="132"/>
  <c r="AZ147" i="132"/>
  <c r="AT145" i="132"/>
  <c r="AZ145" i="132"/>
  <c r="AT143" i="132"/>
  <c r="AZ143" i="132"/>
  <c r="AT141" i="132"/>
  <c r="AZ141" i="132"/>
  <c r="AT139" i="132"/>
  <c r="AZ139" i="132"/>
  <c r="AT135" i="132"/>
  <c r="AZ135" i="132"/>
  <c r="AZ131" i="132"/>
  <c r="AT131" i="132"/>
  <c r="AT127" i="132"/>
  <c r="AZ127" i="132"/>
  <c r="AZ123" i="132"/>
  <c r="AT123" i="132"/>
  <c r="AT298" i="132"/>
  <c r="AZ298" i="132"/>
  <c r="AT292" i="132"/>
  <c r="AZ292" i="132"/>
  <c r="AT290" i="132"/>
  <c r="AZ290" i="132"/>
  <c r="AT284" i="132"/>
  <c r="AZ284" i="132"/>
  <c r="AT282" i="132"/>
  <c r="AZ282" i="132"/>
  <c r="AT276" i="132"/>
  <c r="AZ276" i="132"/>
  <c r="AZ274" i="132"/>
  <c r="AT274" i="132"/>
  <c r="AT272" i="132"/>
  <c r="AZ272" i="132"/>
  <c r="AZ270" i="132"/>
  <c r="AT270" i="132"/>
  <c r="AT268" i="132"/>
  <c r="AZ268" i="132"/>
  <c r="AT266" i="132"/>
  <c r="AZ266" i="132"/>
  <c r="AT260" i="132"/>
  <c r="AZ260" i="132"/>
  <c r="AZ256" i="132"/>
  <c r="AT256" i="132"/>
  <c r="AZ254" i="132"/>
  <c r="AT254" i="132"/>
  <c r="AT252" i="132"/>
  <c r="AZ252" i="132"/>
  <c r="AT250" i="132"/>
  <c r="AZ250" i="132"/>
  <c r="AT244" i="132"/>
  <c r="AZ244" i="132"/>
  <c r="AZ240" i="132"/>
  <c r="AT240" i="132"/>
  <c r="AZ238" i="132"/>
  <c r="AT238" i="132"/>
  <c r="AT236" i="132"/>
  <c r="AZ236" i="132"/>
  <c r="AT232" i="132"/>
  <c r="AZ232" i="132"/>
  <c r="AT230" i="132"/>
  <c r="AZ230" i="132"/>
  <c r="AZ226" i="132"/>
  <c r="AT226" i="132"/>
  <c r="AT222" i="132"/>
  <c r="AZ222" i="132"/>
  <c r="AZ218" i="132"/>
  <c r="AT218" i="132"/>
  <c r="AT214" i="132"/>
  <c r="AZ214" i="132"/>
  <c r="AZ210" i="132"/>
  <c r="AT210" i="132"/>
  <c r="AZ206" i="132"/>
  <c r="AT206" i="132"/>
  <c r="AZ202" i="132"/>
  <c r="AT202" i="132"/>
  <c r="AT198" i="132"/>
  <c r="AZ198" i="132"/>
  <c r="AZ194" i="132"/>
  <c r="AT194" i="132"/>
  <c r="AT192" i="132"/>
  <c r="AZ192" i="132"/>
  <c r="AT190" i="132"/>
  <c r="AZ190" i="132"/>
  <c r="AZ188" i="132"/>
  <c r="AT188" i="132"/>
  <c r="AT186" i="132"/>
  <c r="AZ186" i="132"/>
  <c r="AT184" i="132"/>
  <c r="AZ184" i="132"/>
  <c r="AT182" i="132"/>
  <c r="AZ182" i="132"/>
  <c r="AT180" i="132"/>
  <c r="AZ180" i="132"/>
  <c r="AT178" i="132"/>
  <c r="AZ178" i="132"/>
  <c r="AZ176" i="132"/>
  <c r="AT176" i="132"/>
  <c r="AT172" i="132"/>
  <c r="AZ172" i="132"/>
  <c r="AT170" i="132"/>
  <c r="AZ170" i="132"/>
  <c r="AZ168" i="132"/>
  <c r="AT168" i="132"/>
  <c r="AT166" i="132"/>
  <c r="AZ166" i="132"/>
  <c r="AZ164" i="132"/>
  <c r="AT164" i="132"/>
  <c r="AT160" i="132"/>
  <c r="AZ160" i="132"/>
  <c r="AT158" i="132"/>
  <c r="AZ158" i="132"/>
  <c r="AZ156" i="132"/>
  <c r="AT156" i="132"/>
  <c r="AT154" i="132"/>
  <c r="AZ154" i="132"/>
  <c r="AT152" i="132"/>
  <c r="AZ152" i="132"/>
  <c r="AT150" i="132"/>
  <c r="AZ150" i="132"/>
  <c r="AZ148" i="132"/>
  <c r="AT148" i="132"/>
  <c r="AT146" i="132"/>
  <c r="AZ146" i="132"/>
  <c r="AZ142" i="132"/>
  <c r="AT142" i="132"/>
  <c r="AT140" i="132"/>
  <c r="AZ140" i="132"/>
  <c r="AT138" i="132"/>
  <c r="AZ138" i="132"/>
  <c r="AZ134" i="132"/>
  <c r="AT134" i="132"/>
  <c r="AT132" i="132"/>
  <c r="AZ132" i="132"/>
  <c r="AT130" i="132"/>
  <c r="AZ130" i="132"/>
  <c r="AT124" i="132"/>
  <c r="AZ124" i="132"/>
  <c r="AZ295" i="132"/>
  <c r="AT295" i="132"/>
  <c r="AZ293" i="132"/>
  <c r="AT293" i="132"/>
  <c r="AZ287" i="132"/>
  <c r="AT287" i="132"/>
  <c r="AZ285" i="132"/>
  <c r="AT285" i="132"/>
  <c r="AZ279" i="132"/>
  <c r="AT279" i="132"/>
  <c r="AZ277" i="132"/>
  <c r="AT277" i="132"/>
  <c r="AZ263" i="132"/>
  <c r="AT263" i="132"/>
  <c r="AZ261" i="132"/>
  <c r="AT261" i="132"/>
  <c r="AZ245" i="132"/>
  <c r="AT245" i="132"/>
  <c r="AZ231" i="132"/>
  <c r="AT231" i="132"/>
  <c r="AZ227" i="132"/>
  <c r="AT227" i="132"/>
  <c r="AT225" i="132"/>
  <c r="AZ225" i="132"/>
  <c r="AZ223" i="132"/>
  <c r="AT223" i="132"/>
  <c r="AZ219" i="132"/>
  <c r="AT219" i="132"/>
  <c r="AZ215" i="132"/>
  <c r="AT215" i="132"/>
  <c r="AZ207" i="132"/>
  <c r="AT207" i="132"/>
  <c r="AZ199" i="132"/>
  <c r="AT199" i="132"/>
  <c r="AT197" i="132"/>
  <c r="AZ197" i="132"/>
  <c r="AT191" i="132"/>
  <c r="AZ191" i="132"/>
  <c r="AT187" i="132"/>
  <c r="AZ187" i="132"/>
  <c r="AT183" i="132"/>
  <c r="AZ183" i="132"/>
  <c r="AT175" i="132"/>
  <c r="AZ175" i="132"/>
  <c r="AT169" i="132"/>
  <c r="AZ169" i="132"/>
  <c r="AT167" i="132"/>
  <c r="AZ167" i="132"/>
  <c r="AZ157" i="132"/>
  <c r="AT157" i="132"/>
  <c r="AZ153" i="132"/>
  <c r="AT153" i="132"/>
  <c r="AT151" i="132"/>
  <c r="AZ151" i="132"/>
  <c r="AT149" i="132"/>
  <c r="AZ149" i="132"/>
  <c r="AT137" i="132"/>
  <c r="AZ137" i="132"/>
  <c r="AT133" i="132"/>
  <c r="AZ133" i="132"/>
  <c r="AT129" i="132"/>
  <c r="AZ129" i="132"/>
  <c r="AZ125" i="132"/>
  <c r="AT125" i="132"/>
  <c r="AZ296" i="132"/>
  <c r="AT296" i="132"/>
  <c r="AZ294" i="132"/>
  <c r="AT294" i="132"/>
  <c r="AZ288" i="132"/>
  <c r="AT288" i="132"/>
  <c r="AZ286" i="132"/>
  <c r="AT286" i="132"/>
  <c r="AZ280" i="132"/>
  <c r="AT280" i="132"/>
  <c r="AZ278" i="132"/>
  <c r="AT278" i="132"/>
  <c r="AZ264" i="132"/>
  <c r="AT264" i="132"/>
  <c r="AZ262" i="132"/>
  <c r="AT262" i="132"/>
  <c r="AZ258" i="132"/>
  <c r="AT258" i="132"/>
  <c r="AZ248" i="132"/>
  <c r="AT248" i="132"/>
  <c r="AZ246" i="132"/>
  <c r="AT246" i="132"/>
  <c r="AT242" i="132"/>
  <c r="AZ242" i="132"/>
  <c r="AT234" i="132"/>
  <c r="AZ234" i="132"/>
  <c r="AZ228" i="132"/>
  <c r="AT228" i="132"/>
  <c r="AT224" i="132"/>
  <c r="AZ224" i="132"/>
  <c r="AZ220" i="132"/>
  <c r="AT220" i="132"/>
  <c r="AT216" i="132"/>
  <c r="AZ216" i="132"/>
  <c r="AZ212" i="132"/>
  <c r="AT212" i="132"/>
  <c r="AT208" i="132"/>
  <c r="AZ208" i="132"/>
  <c r="AT204" i="132"/>
  <c r="AZ204" i="132"/>
  <c r="AT200" i="132"/>
  <c r="AZ200" i="132"/>
  <c r="AZ196" i="132"/>
  <c r="AT196" i="132"/>
  <c r="AT174" i="132"/>
  <c r="AZ174" i="132"/>
  <c r="AT162" i="132"/>
  <c r="AZ162" i="132"/>
  <c r="AT144" i="132"/>
  <c r="AZ144" i="132"/>
  <c r="AT136" i="132"/>
  <c r="AZ136" i="132"/>
  <c r="AT128" i="132"/>
  <c r="AZ128" i="132"/>
  <c r="AZ126" i="132"/>
  <c r="AT126" i="132"/>
  <c r="AJ20" i="132"/>
  <c r="Z17" i="132"/>
  <c r="AJ35" i="132"/>
  <c r="AJ23" i="132"/>
  <c r="Z20" i="132"/>
  <c r="AJ32" i="132"/>
  <c r="AJ24" i="132"/>
  <c r="Z19" i="132"/>
  <c r="AJ25" i="132"/>
  <c r="AJ28" i="132"/>
  <c r="AI11" i="132"/>
  <c r="AE12" i="132" s="1"/>
  <c r="AJ30" i="132"/>
  <c r="AJ11" i="132"/>
  <c r="AJ16" i="132"/>
  <c r="AA11" i="132"/>
  <c r="AC11" i="132" s="1"/>
  <c r="AF11" i="132"/>
  <c r="AG11" i="132" s="1"/>
  <c r="AJ18" i="132"/>
  <c r="AJ12" i="132"/>
  <c r="AJ31" i="132"/>
  <c r="AJ21" i="132"/>
  <c r="AJ17" i="132"/>
  <c r="AJ29" i="132"/>
  <c r="AJ26" i="132"/>
  <c r="Z14" i="132"/>
  <c r="AJ34" i="132"/>
  <c r="Z18" i="132"/>
  <c r="Z13" i="132"/>
  <c r="Z16" i="132"/>
  <c r="AJ14" i="132"/>
  <c r="AH43" i="132"/>
  <c r="AH37" i="132"/>
  <c r="AJ59" i="132" s="1"/>
  <c r="AJ22" i="132"/>
  <c r="AJ19" i="132"/>
  <c r="AJ36" i="132"/>
  <c r="Z15" i="132"/>
  <c r="AJ27" i="132"/>
  <c r="AJ33" i="132"/>
  <c r="AJ15" i="132"/>
  <c r="AJ13" i="132"/>
  <c r="Z22" i="132"/>
  <c r="Z21" i="132"/>
  <c r="BF128" i="132" l="1"/>
  <c r="BL128" i="132"/>
  <c r="BF136" i="132"/>
  <c r="BL136" i="132"/>
  <c r="BF144" i="132"/>
  <c r="BL144" i="132"/>
  <c r="BL162" i="132"/>
  <c r="BF162" i="132"/>
  <c r="BF174" i="132"/>
  <c r="BL174" i="132"/>
  <c r="BF200" i="132"/>
  <c r="BL200" i="132"/>
  <c r="BF204" i="132"/>
  <c r="BL204" i="132"/>
  <c r="BL208" i="132"/>
  <c r="BF208" i="132"/>
  <c r="BL216" i="132"/>
  <c r="BF216" i="132"/>
  <c r="BF224" i="132"/>
  <c r="BL224" i="132"/>
  <c r="BF234" i="132"/>
  <c r="BL234" i="132"/>
  <c r="BL242" i="132"/>
  <c r="BF242" i="132"/>
  <c r="BF129" i="132"/>
  <c r="BL129" i="132"/>
  <c r="BF133" i="132"/>
  <c r="BL133" i="132"/>
  <c r="BF137" i="132"/>
  <c r="BL137" i="132"/>
  <c r="BL149" i="132"/>
  <c r="BF149" i="132"/>
  <c r="BL151" i="132"/>
  <c r="BF151" i="132"/>
  <c r="BL167" i="132"/>
  <c r="BF167" i="132"/>
  <c r="BF169" i="132"/>
  <c r="BL169" i="132"/>
  <c r="BF175" i="132"/>
  <c r="BL175" i="132"/>
  <c r="BL183" i="132"/>
  <c r="BF183" i="132"/>
  <c r="BL187" i="132"/>
  <c r="BF187" i="132"/>
  <c r="BL191" i="132"/>
  <c r="BF191" i="132"/>
  <c r="BL197" i="132"/>
  <c r="BF197" i="132"/>
  <c r="BL225" i="132"/>
  <c r="BF225" i="132"/>
  <c r="BF124" i="132"/>
  <c r="BL124" i="132"/>
  <c r="BF130" i="132"/>
  <c r="BL130" i="132"/>
  <c r="BF132" i="132"/>
  <c r="BL132" i="132"/>
  <c r="BL138" i="132"/>
  <c r="BF138" i="132"/>
  <c r="BF140" i="132"/>
  <c r="BL140" i="132"/>
  <c r="BL146" i="132"/>
  <c r="BF146" i="132"/>
  <c r="BL150" i="132"/>
  <c r="BF150" i="132"/>
  <c r="BF152" i="132"/>
  <c r="BL152" i="132"/>
  <c r="BL154" i="132"/>
  <c r="BF154" i="132"/>
  <c r="BF158" i="132"/>
  <c r="BL158" i="132"/>
  <c r="BF160" i="132"/>
  <c r="BL160" i="132"/>
  <c r="BL166" i="132"/>
  <c r="BF166" i="132"/>
  <c r="BF170" i="132"/>
  <c r="BL170" i="132"/>
  <c r="BL172" i="132"/>
  <c r="BF172" i="132"/>
  <c r="BL178" i="132"/>
  <c r="BF178" i="132"/>
  <c r="BF180" i="132"/>
  <c r="BL180" i="132"/>
  <c r="BF182" i="132"/>
  <c r="BL182" i="132"/>
  <c r="BL184" i="132"/>
  <c r="BF184" i="132"/>
  <c r="BL186" i="132"/>
  <c r="BF186" i="132"/>
  <c r="BF190" i="132"/>
  <c r="BL190" i="132"/>
  <c r="BF192" i="132"/>
  <c r="BL192" i="132"/>
  <c r="BL198" i="132"/>
  <c r="BF198" i="132"/>
  <c r="BL214" i="132"/>
  <c r="BF214" i="132"/>
  <c r="BL222" i="132"/>
  <c r="BF222" i="132"/>
  <c r="BL230" i="132"/>
  <c r="BF230" i="132"/>
  <c r="BL232" i="132"/>
  <c r="BF232" i="132"/>
  <c r="BL236" i="132"/>
  <c r="BF236" i="132"/>
  <c r="BF244" i="132"/>
  <c r="BL244" i="132"/>
  <c r="BF250" i="132"/>
  <c r="BL250" i="132"/>
  <c r="BF252" i="132"/>
  <c r="BL252" i="132"/>
  <c r="BF260" i="132"/>
  <c r="BL260" i="132"/>
  <c r="BF266" i="132"/>
  <c r="BL266" i="132"/>
  <c r="BF268" i="132"/>
  <c r="BL268" i="132"/>
  <c r="BL272" i="132"/>
  <c r="BF272" i="132"/>
  <c r="BF276" i="132"/>
  <c r="BL276" i="132"/>
  <c r="BF282" i="132"/>
  <c r="BL282" i="132"/>
  <c r="BL284" i="132"/>
  <c r="BF284" i="132"/>
  <c r="BF290" i="132"/>
  <c r="BL290" i="132"/>
  <c r="BL292" i="132"/>
  <c r="BF292" i="132"/>
  <c r="BL298" i="132"/>
  <c r="BF298" i="132"/>
  <c r="BF127" i="132"/>
  <c r="BL127" i="132"/>
  <c r="BL135" i="132"/>
  <c r="BF135" i="132"/>
  <c r="BL139" i="132"/>
  <c r="BF139" i="132"/>
  <c r="BF141" i="132"/>
  <c r="BL141" i="132"/>
  <c r="BL143" i="132"/>
  <c r="BF143" i="132"/>
  <c r="BF145" i="132"/>
  <c r="BL145" i="132"/>
  <c r="BF147" i="132"/>
  <c r="BL147" i="132"/>
  <c r="BL159" i="132"/>
  <c r="BF159" i="132"/>
  <c r="BF161" i="132"/>
  <c r="BL161" i="132"/>
  <c r="BF163" i="132"/>
  <c r="BL163" i="132"/>
  <c r="BL171" i="132"/>
  <c r="BF171" i="132"/>
  <c r="BF173" i="132"/>
  <c r="BL173" i="132"/>
  <c r="BL179" i="132"/>
  <c r="BF179" i="132"/>
  <c r="BF185" i="132"/>
  <c r="BL185" i="132"/>
  <c r="BF189" i="132"/>
  <c r="BL189" i="132"/>
  <c r="BF193" i="132"/>
  <c r="BL193" i="132"/>
  <c r="BF203" i="132"/>
  <c r="BL203" i="132"/>
  <c r="BF205" i="132"/>
  <c r="BL205" i="132"/>
  <c r="BL209" i="132"/>
  <c r="BF209" i="132"/>
  <c r="BL213" i="132"/>
  <c r="BF213" i="132"/>
  <c r="BL217" i="132"/>
  <c r="BF217" i="132"/>
  <c r="BF221" i="132"/>
  <c r="BL221" i="132"/>
  <c r="BF229" i="132"/>
  <c r="BL229" i="132"/>
  <c r="BF233" i="132"/>
  <c r="BL233" i="132"/>
  <c r="BF235" i="132"/>
  <c r="BL235" i="132"/>
  <c r="BL237" i="132"/>
  <c r="BF237" i="132"/>
  <c r="BF239" i="132"/>
  <c r="BL239" i="132"/>
  <c r="BF241" i="132"/>
  <c r="BL241" i="132"/>
  <c r="BF243" i="132"/>
  <c r="BL243" i="132"/>
  <c r="BF247" i="132"/>
  <c r="BL247" i="132"/>
  <c r="BF251" i="132"/>
  <c r="BL251" i="132"/>
  <c r="BF257" i="132"/>
  <c r="BL257" i="132"/>
  <c r="BF259" i="132"/>
  <c r="BL259" i="132"/>
  <c r="BF265" i="132"/>
  <c r="BL265" i="132"/>
  <c r="BF267" i="132"/>
  <c r="BL267" i="132"/>
  <c r="BL269" i="132"/>
  <c r="BF269" i="132"/>
  <c r="BF273" i="132"/>
  <c r="BL273" i="132"/>
  <c r="BF275" i="132"/>
  <c r="BL275" i="132"/>
  <c r="BF281" i="132"/>
  <c r="BL281" i="132"/>
  <c r="BF283" i="132"/>
  <c r="BL283" i="132"/>
  <c r="BF289" i="132"/>
  <c r="BL289" i="132"/>
  <c r="BF291" i="132"/>
  <c r="BL291" i="132"/>
  <c r="BF297" i="132"/>
  <c r="BL297" i="132"/>
  <c r="BL126" i="132"/>
  <c r="BF126" i="132"/>
  <c r="BL196" i="132"/>
  <c r="BF196" i="132"/>
  <c r="BF212" i="132"/>
  <c r="BL212" i="132"/>
  <c r="BF220" i="132"/>
  <c r="BL220" i="132"/>
  <c r="BF228" i="132"/>
  <c r="BL228" i="132"/>
  <c r="BF246" i="132"/>
  <c r="BL246" i="132"/>
  <c r="BL248" i="132"/>
  <c r="BF248" i="132"/>
  <c r="BF258" i="132"/>
  <c r="BL258" i="132"/>
  <c r="BF262" i="132"/>
  <c r="BL262" i="132"/>
  <c r="BL264" i="132"/>
  <c r="BF264" i="132"/>
  <c r="BF278" i="132"/>
  <c r="BL278" i="132"/>
  <c r="BF280" i="132"/>
  <c r="BL280" i="132"/>
  <c r="BF286" i="132"/>
  <c r="BL286" i="132"/>
  <c r="BL288" i="132"/>
  <c r="BF288" i="132"/>
  <c r="BF294" i="132"/>
  <c r="BL294" i="132"/>
  <c r="BL296" i="132"/>
  <c r="BF296" i="132"/>
  <c r="BF125" i="132"/>
  <c r="BL125" i="132"/>
  <c r="BL153" i="132"/>
  <c r="BF153" i="132"/>
  <c r="BL157" i="132"/>
  <c r="BF157" i="132"/>
  <c r="BF199" i="132"/>
  <c r="BL199" i="132"/>
  <c r="BF207" i="132"/>
  <c r="BL207" i="132"/>
  <c r="BF215" i="132"/>
  <c r="BL215" i="132"/>
  <c r="BF219" i="132"/>
  <c r="BL219" i="132"/>
  <c r="BF223" i="132"/>
  <c r="BL223" i="132"/>
  <c r="BL227" i="132"/>
  <c r="BF227" i="132"/>
  <c r="BF231" i="132"/>
  <c r="BL231" i="132"/>
  <c r="BL245" i="132"/>
  <c r="BF245" i="132"/>
  <c r="BL261" i="132"/>
  <c r="BF261" i="132"/>
  <c r="BF263" i="132"/>
  <c r="BL263" i="132"/>
  <c r="BF277" i="132"/>
  <c r="BL277" i="132"/>
  <c r="BF279" i="132"/>
  <c r="BL279" i="132"/>
  <c r="BL285" i="132"/>
  <c r="BF285" i="132"/>
  <c r="BF287" i="132"/>
  <c r="BL287" i="132"/>
  <c r="BF293" i="132"/>
  <c r="BL293" i="132"/>
  <c r="BF295" i="132"/>
  <c r="BL295" i="132"/>
  <c r="BF134" i="132"/>
  <c r="BL134" i="132"/>
  <c r="BF142" i="132"/>
  <c r="BL142" i="132"/>
  <c r="BF148" i="132"/>
  <c r="BL148" i="132"/>
  <c r="BF156" i="132"/>
  <c r="BL156" i="132"/>
  <c r="BL164" i="132"/>
  <c r="BF164" i="132"/>
  <c r="BF168" i="132"/>
  <c r="BL168" i="132"/>
  <c r="BL176" i="132"/>
  <c r="BF176" i="132"/>
  <c r="BF188" i="132"/>
  <c r="BL188" i="132"/>
  <c r="BL194" i="132"/>
  <c r="BF194" i="132"/>
  <c r="BL202" i="132"/>
  <c r="BF202" i="132"/>
  <c r="BL206" i="132"/>
  <c r="BF206" i="132"/>
  <c r="BF210" i="132"/>
  <c r="BL210" i="132"/>
  <c r="BF218" i="132"/>
  <c r="BL218" i="132"/>
  <c r="BF226" i="132"/>
  <c r="BL226" i="132"/>
  <c r="BF238" i="132"/>
  <c r="BL238" i="132"/>
  <c r="BL240" i="132"/>
  <c r="BF240" i="132"/>
  <c r="BF254" i="132"/>
  <c r="BL254" i="132"/>
  <c r="BL256" i="132"/>
  <c r="BF256" i="132"/>
  <c r="BF270" i="132"/>
  <c r="BL270" i="132"/>
  <c r="BF274" i="132"/>
  <c r="BL274" i="132"/>
  <c r="BL123" i="132"/>
  <c r="BF123" i="132"/>
  <c r="BL131" i="132"/>
  <c r="BF131" i="132"/>
  <c r="BF155" i="132"/>
  <c r="BL155" i="132"/>
  <c r="BL165" i="132"/>
  <c r="BF165" i="132"/>
  <c r="BF177" i="132"/>
  <c r="BL177" i="132"/>
  <c r="BL181" i="132"/>
  <c r="BF181" i="132"/>
  <c r="BL195" i="132"/>
  <c r="BF195" i="132"/>
  <c r="BL201" i="132"/>
  <c r="BF201" i="132"/>
  <c r="BF211" i="132"/>
  <c r="BL211" i="132"/>
  <c r="BF249" i="132"/>
  <c r="BL249" i="132"/>
  <c r="BL253" i="132"/>
  <c r="BF253" i="132"/>
  <c r="BF255" i="132"/>
  <c r="BL255" i="132"/>
  <c r="BF271" i="132"/>
  <c r="BL271" i="132"/>
  <c r="AI12" i="132"/>
  <c r="AE13" i="132" s="1"/>
  <c r="AI13" i="132" s="1"/>
  <c r="AJ53" i="132"/>
  <c r="AJ156" i="132"/>
  <c r="AJ143" i="132"/>
  <c r="AJ169" i="132"/>
  <c r="AJ218" i="132"/>
  <c r="AJ102" i="132"/>
  <c r="AJ155" i="132"/>
  <c r="AJ201" i="132"/>
  <c r="AJ157" i="132"/>
  <c r="AJ281" i="132"/>
  <c r="AJ125" i="132"/>
  <c r="AJ166" i="132"/>
  <c r="AJ189" i="132"/>
  <c r="AJ136" i="132"/>
  <c r="AJ253" i="132"/>
  <c r="AJ252" i="132"/>
  <c r="AJ242" i="132"/>
  <c r="AJ207" i="132"/>
  <c r="AJ161" i="132"/>
  <c r="AJ202" i="132"/>
  <c r="AJ215" i="132"/>
  <c r="AJ255" i="132"/>
  <c r="AJ233" i="132"/>
  <c r="AJ173" i="132"/>
  <c r="AJ220" i="132"/>
  <c r="AJ232" i="132"/>
  <c r="AJ168" i="132"/>
  <c r="AJ269" i="132"/>
  <c r="AJ183" i="132"/>
  <c r="AJ246" i="132"/>
  <c r="AJ147" i="132"/>
  <c r="AJ197" i="132"/>
  <c r="AJ237" i="132"/>
  <c r="AJ124" i="132"/>
  <c r="AJ231" i="132"/>
  <c r="AJ172" i="132"/>
  <c r="AA12" i="132"/>
  <c r="AJ96" i="132"/>
  <c r="AJ268" i="132"/>
  <c r="AF12" i="132"/>
  <c r="AG12" i="132" s="1"/>
  <c r="AJ206" i="132"/>
  <c r="AJ222" i="132"/>
  <c r="AJ275" i="132"/>
  <c r="AJ293" i="132"/>
  <c r="AJ193" i="132"/>
  <c r="AJ259" i="132"/>
  <c r="AJ186" i="132"/>
  <c r="AJ284" i="132"/>
  <c r="AJ132" i="132"/>
  <c r="AJ200" i="132"/>
  <c r="AJ194" i="132"/>
  <c r="AJ267" i="132"/>
  <c r="AJ285" i="132"/>
  <c r="AJ226" i="132"/>
  <c r="AJ238" i="132"/>
  <c r="AJ261" i="132"/>
  <c r="AJ298" i="132"/>
  <c r="AJ196" i="132"/>
  <c r="AJ280" i="132"/>
  <c r="AJ289" i="132"/>
  <c r="AJ167" i="132"/>
  <c r="AJ187" i="132"/>
  <c r="AJ126" i="132"/>
  <c r="AJ139" i="132"/>
  <c r="AJ292" i="132"/>
  <c r="AJ217" i="132"/>
  <c r="AJ164" i="132"/>
  <c r="AJ191" i="132"/>
  <c r="AJ266" i="132"/>
  <c r="AJ128" i="132"/>
  <c r="AJ209" i="132"/>
  <c r="AJ223" i="132"/>
  <c r="AJ106" i="132"/>
  <c r="AJ234" i="132"/>
  <c r="AJ297" i="132"/>
  <c r="AJ150" i="132"/>
  <c r="AJ138" i="132"/>
  <c r="AJ177" i="132"/>
  <c r="AJ291" i="132"/>
  <c r="AJ214" i="132"/>
  <c r="AJ282" i="132"/>
  <c r="AJ192" i="132"/>
  <c r="AJ129" i="132"/>
  <c r="AJ262" i="132"/>
  <c r="AJ240" i="132"/>
  <c r="AJ153" i="132"/>
  <c r="AJ141" i="132"/>
  <c r="AJ213" i="132"/>
  <c r="AJ176" i="132"/>
  <c r="AJ296" i="132"/>
  <c r="AJ165" i="132"/>
  <c r="AJ210" i="132"/>
  <c r="AJ146" i="132"/>
  <c r="AJ287" i="132"/>
  <c r="AJ248" i="132"/>
  <c r="AJ276" i="132"/>
  <c r="AJ151" i="132"/>
  <c r="AJ230" i="132"/>
  <c r="AJ163" i="132"/>
  <c r="AJ174" i="132"/>
  <c r="AJ294" i="132"/>
  <c r="AJ116" i="132"/>
  <c r="AJ227" i="132"/>
  <c r="AJ257" i="132"/>
  <c r="AJ149" i="132"/>
  <c r="AJ203" i="132"/>
  <c r="AJ271" i="132"/>
  <c r="AJ184" i="132"/>
  <c r="AJ247" i="132"/>
  <c r="AJ195" i="132"/>
  <c r="AJ225" i="132"/>
  <c r="AJ142" i="132"/>
  <c r="AJ131" i="132"/>
  <c r="AJ264" i="132"/>
  <c r="AJ182" i="132"/>
  <c r="AJ241" i="132"/>
  <c r="AJ158" i="132"/>
  <c r="AJ251" i="132"/>
  <c r="AJ270" i="132"/>
  <c r="AJ256" i="132"/>
  <c r="AJ175" i="132"/>
  <c r="AJ159" i="132"/>
  <c r="AJ148" i="132"/>
  <c r="AJ211" i="132"/>
  <c r="AJ258" i="132"/>
  <c r="AJ198" i="132"/>
  <c r="AJ135" i="132"/>
  <c r="AJ254" i="132"/>
  <c r="AJ190" i="132"/>
  <c r="AJ154" i="132"/>
  <c r="AJ178" i="132"/>
  <c r="AJ228" i="132"/>
  <c r="AJ295" i="132"/>
  <c r="AH299" i="132"/>
  <c r="AJ288" i="132"/>
  <c r="AJ263" i="132"/>
  <c r="AJ224" i="132"/>
  <c r="AJ229" i="132"/>
  <c r="AJ181" i="132"/>
  <c r="AJ170" i="132"/>
  <c r="AJ118" i="132"/>
  <c r="AJ243" i="132"/>
  <c r="AJ245" i="132"/>
  <c r="AJ180" i="132"/>
  <c r="AJ144" i="132"/>
  <c r="AJ219" i="132"/>
  <c r="AJ239" i="132"/>
  <c r="AJ260" i="132"/>
  <c r="AJ205" i="132"/>
  <c r="AJ134" i="132"/>
  <c r="AJ95" i="132"/>
  <c r="AJ121" i="132"/>
  <c r="AJ137" i="132"/>
  <c r="AJ188" i="132"/>
  <c r="AJ208" i="132"/>
  <c r="AJ249" i="132"/>
  <c r="AJ278" i="132"/>
  <c r="AJ274" i="132"/>
  <c r="AJ272" i="132"/>
  <c r="AJ171" i="132"/>
  <c r="AJ160" i="132"/>
  <c r="AJ179" i="132"/>
  <c r="AJ130" i="132"/>
  <c r="AJ127" i="132"/>
  <c r="AJ273" i="132"/>
  <c r="AJ235" i="132"/>
  <c r="AJ212" i="132"/>
  <c r="AJ279" i="132"/>
  <c r="AJ204" i="132"/>
  <c r="AJ216" i="132"/>
  <c r="AJ286" i="132"/>
  <c r="AJ221" i="132"/>
  <c r="AJ290" i="132"/>
  <c r="AJ283" i="132"/>
  <c r="AJ133" i="132"/>
  <c r="AJ185" i="132"/>
  <c r="AJ162" i="132"/>
  <c r="AJ265" i="132"/>
  <c r="AJ145" i="132"/>
  <c r="AJ199" i="132"/>
  <c r="AJ123" i="132"/>
  <c r="AJ140" i="132"/>
  <c r="AJ244" i="132"/>
  <c r="AJ236" i="132"/>
  <c r="AJ250" i="132"/>
  <c r="AJ152" i="132"/>
  <c r="AJ277" i="132"/>
  <c r="AJ43" i="132"/>
  <c r="AJ37" i="132"/>
  <c r="AJ71" i="132"/>
  <c r="AJ80" i="132"/>
  <c r="AJ44" i="132"/>
  <c r="AJ75" i="132"/>
  <c r="AJ69" i="132"/>
  <c r="AJ81" i="132"/>
  <c r="AJ76" i="132"/>
  <c r="AJ57" i="132"/>
  <c r="AJ38" i="132"/>
  <c r="AJ72" i="132"/>
  <c r="AJ85" i="132"/>
  <c r="AJ67" i="132"/>
  <c r="AJ110" i="132"/>
  <c r="AJ40" i="132"/>
  <c r="AJ47" i="132"/>
  <c r="AJ79" i="132"/>
  <c r="AJ113" i="132"/>
  <c r="AJ90" i="132"/>
  <c r="AJ101" i="132"/>
  <c r="AJ108" i="132"/>
  <c r="AJ98" i="132"/>
  <c r="AJ120" i="132"/>
  <c r="AJ103" i="132"/>
  <c r="AJ52" i="132"/>
  <c r="AJ93" i="132"/>
  <c r="AJ99" i="132"/>
  <c r="AJ105" i="132"/>
  <c r="AJ88" i="132"/>
  <c r="AJ64" i="132"/>
  <c r="AJ46" i="132"/>
  <c r="AJ94" i="132"/>
  <c r="AJ62" i="132"/>
  <c r="AJ97" i="132"/>
  <c r="AJ70" i="132"/>
  <c r="AJ60" i="132"/>
  <c r="AJ68" i="132"/>
  <c r="AJ66" i="132"/>
  <c r="AJ84" i="132"/>
  <c r="AJ48" i="132"/>
  <c r="AJ77" i="132"/>
  <c r="AJ117" i="132"/>
  <c r="AJ55" i="132"/>
  <c r="AJ65" i="132"/>
  <c r="AJ54" i="132"/>
  <c r="AJ100" i="132"/>
  <c r="AJ39" i="132"/>
  <c r="AJ45" i="132"/>
  <c r="AJ82" i="132"/>
  <c r="AJ86" i="132"/>
  <c r="AJ42" i="132"/>
  <c r="AJ74" i="132"/>
  <c r="AJ109" i="132"/>
  <c r="AJ119" i="132"/>
  <c r="AJ91" i="132"/>
  <c r="AJ104" i="132"/>
  <c r="AJ78" i="132"/>
  <c r="AJ115" i="132"/>
  <c r="AJ111" i="132"/>
  <c r="AJ107" i="132"/>
  <c r="AJ114" i="132"/>
  <c r="AJ87" i="132"/>
  <c r="AJ56" i="132"/>
  <c r="AJ41" i="132"/>
  <c r="AJ73" i="132"/>
  <c r="AJ112" i="132"/>
  <c r="AJ49" i="132"/>
  <c r="AJ122" i="132"/>
  <c r="AJ89" i="132"/>
  <c r="AJ50" i="132"/>
  <c r="AJ61" i="132"/>
  <c r="AJ63" i="132"/>
  <c r="AJ92" i="132"/>
  <c r="AJ51" i="132"/>
  <c r="AJ58" i="132"/>
  <c r="AJ83" i="132"/>
  <c r="Z23" i="132"/>
  <c r="BX271" i="132" l="1"/>
  <c r="BR271" i="132"/>
  <c r="BX255" i="132"/>
  <c r="BR255" i="132"/>
  <c r="BR249" i="132"/>
  <c r="BX249" i="132"/>
  <c r="BR211" i="132"/>
  <c r="BX211" i="132"/>
  <c r="BR177" i="132"/>
  <c r="BX177" i="132"/>
  <c r="BR155" i="132"/>
  <c r="BX155" i="132"/>
  <c r="BR274" i="132"/>
  <c r="BX274" i="132"/>
  <c r="BX270" i="132"/>
  <c r="BR270" i="132"/>
  <c r="BX254" i="132"/>
  <c r="BR254" i="132"/>
  <c r="BX238" i="132"/>
  <c r="BR238" i="132"/>
  <c r="BR226" i="132"/>
  <c r="BX226" i="132"/>
  <c r="BR218" i="132"/>
  <c r="BX218" i="132"/>
  <c r="BR210" i="132"/>
  <c r="BX210" i="132"/>
  <c r="BR188" i="132"/>
  <c r="BX188" i="132"/>
  <c r="BR168" i="132"/>
  <c r="BX168" i="132"/>
  <c r="BX156" i="132"/>
  <c r="BR156" i="132"/>
  <c r="BR148" i="132"/>
  <c r="BX148" i="132"/>
  <c r="BR142" i="132"/>
  <c r="BX142" i="132"/>
  <c r="BX134" i="132"/>
  <c r="BR134" i="132"/>
  <c r="BX295" i="132"/>
  <c r="BR295" i="132"/>
  <c r="BR293" i="132"/>
  <c r="BX293" i="132"/>
  <c r="BX287" i="132"/>
  <c r="BR287" i="132"/>
  <c r="BX279" i="132"/>
  <c r="BR279" i="132"/>
  <c r="BR277" i="132"/>
  <c r="BX277" i="132"/>
  <c r="BX263" i="132"/>
  <c r="BR263" i="132"/>
  <c r="BX231" i="132"/>
  <c r="BR231" i="132"/>
  <c r="BX223" i="132"/>
  <c r="BR223" i="132"/>
  <c r="BR219" i="132"/>
  <c r="BX219" i="132"/>
  <c r="BX215" i="132"/>
  <c r="BR215" i="132"/>
  <c r="BX207" i="132"/>
  <c r="BR207" i="132"/>
  <c r="BX199" i="132"/>
  <c r="BR199" i="132"/>
  <c r="BR125" i="132"/>
  <c r="BX125" i="132"/>
  <c r="BX294" i="132"/>
  <c r="BR294" i="132"/>
  <c r="BX286" i="132"/>
  <c r="BR286" i="132"/>
  <c r="BR280" i="132"/>
  <c r="BX280" i="132"/>
  <c r="BX278" i="132"/>
  <c r="BR278" i="132"/>
  <c r="BX262" i="132"/>
  <c r="BR262" i="132"/>
  <c r="BR258" i="132"/>
  <c r="BX258" i="132"/>
  <c r="BX246" i="132"/>
  <c r="BR246" i="132"/>
  <c r="BX228" i="132"/>
  <c r="BR228" i="132"/>
  <c r="BR220" i="132"/>
  <c r="BX220" i="132"/>
  <c r="BR212" i="132"/>
  <c r="BX212" i="132"/>
  <c r="BR297" i="132"/>
  <c r="BX297" i="132"/>
  <c r="BX291" i="132"/>
  <c r="BR291" i="132"/>
  <c r="BR289" i="132"/>
  <c r="BX289" i="132"/>
  <c r="BX283" i="132"/>
  <c r="BR283" i="132"/>
  <c r="BR281" i="132"/>
  <c r="BX281" i="132"/>
  <c r="BX275" i="132"/>
  <c r="BR275" i="132"/>
  <c r="BR273" i="132"/>
  <c r="BX273" i="132"/>
  <c r="BR267" i="132"/>
  <c r="BX267" i="132"/>
  <c r="BR265" i="132"/>
  <c r="BX265" i="132"/>
  <c r="BR259" i="132"/>
  <c r="BX259" i="132"/>
  <c r="BR257" i="132"/>
  <c r="BX257" i="132"/>
  <c r="BR251" i="132"/>
  <c r="BX251" i="132"/>
  <c r="BX247" i="132"/>
  <c r="BR247" i="132"/>
  <c r="BR243" i="132"/>
  <c r="BX243" i="132"/>
  <c r="BR241" i="132"/>
  <c r="BX241" i="132"/>
  <c r="BR239" i="132"/>
  <c r="BX239" i="132"/>
  <c r="BR235" i="132"/>
  <c r="BX235" i="132"/>
  <c r="BR233" i="132"/>
  <c r="BX233" i="132"/>
  <c r="BR229" i="132"/>
  <c r="BX229" i="132"/>
  <c r="BR221" i="132"/>
  <c r="BX221" i="132"/>
  <c r="BR205" i="132"/>
  <c r="BX205" i="132"/>
  <c r="BR203" i="132"/>
  <c r="BX203" i="132"/>
  <c r="BR193" i="132"/>
  <c r="BX193" i="132"/>
  <c r="BR189" i="132"/>
  <c r="BX189" i="132"/>
  <c r="BR185" i="132"/>
  <c r="BX185" i="132"/>
  <c r="BR173" i="132"/>
  <c r="BX173" i="132"/>
  <c r="BX163" i="132"/>
  <c r="BR163" i="132"/>
  <c r="BX161" i="132"/>
  <c r="BR161" i="132"/>
  <c r="BR147" i="132"/>
  <c r="BX147" i="132"/>
  <c r="BR145" i="132"/>
  <c r="BX145" i="132"/>
  <c r="BR141" i="132"/>
  <c r="BX141" i="132"/>
  <c r="BR127" i="132"/>
  <c r="BX127" i="132"/>
  <c r="BR290" i="132"/>
  <c r="BX290" i="132"/>
  <c r="BR282" i="132"/>
  <c r="BX282" i="132"/>
  <c r="BR276" i="132"/>
  <c r="BX276" i="132"/>
  <c r="BR268" i="132"/>
  <c r="BX268" i="132"/>
  <c r="BR266" i="132"/>
  <c r="BX266" i="132"/>
  <c r="BR260" i="132"/>
  <c r="BX260" i="132"/>
  <c r="BR252" i="132"/>
  <c r="BX252" i="132"/>
  <c r="BR250" i="132"/>
  <c r="BX250" i="132"/>
  <c r="BR244" i="132"/>
  <c r="BX244" i="132"/>
  <c r="BX192" i="132"/>
  <c r="BR192" i="132"/>
  <c r="BX190" i="132"/>
  <c r="BR190" i="132"/>
  <c r="BR182" i="132"/>
  <c r="BX182" i="132"/>
  <c r="BX180" i="132"/>
  <c r="BR180" i="132"/>
  <c r="BX170" i="132"/>
  <c r="BR170" i="132"/>
  <c r="BR160" i="132"/>
  <c r="BX160" i="132"/>
  <c r="BX158" i="132"/>
  <c r="BR158" i="132"/>
  <c r="BR152" i="132"/>
  <c r="BX152" i="132"/>
  <c r="BR140" i="132"/>
  <c r="BX140" i="132"/>
  <c r="BR132" i="132"/>
  <c r="BX132" i="132"/>
  <c r="BR130" i="132"/>
  <c r="BX130" i="132"/>
  <c r="BX124" i="132"/>
  <c r="BR124" i="132"/>
  <c r="BX175" i="132"/>
  <c r="BR175" i="132"/>
  <c r="BX169" i="132"/>
  <c r="BR169" i="132"/>
  <c r="BR137" i="132"/>
  <c r="BX137" i="132"/>
  <c r="BX133" i="132"/>
  <c r="BR133" i="132"/>
  <c r="BR129" i="132"/>
  <c r="BX129" i="132"/>
  <c r="BR234" i="132"/>
  <c r="BX234" i="132"/>
  <c r="BR224" i="132"/>
  <c r="BX224" i="132"/>
  <c r="BX204" i="132"/>
  <c r="BR204" i="132"/>
  <c r="BX200" i="132"/>
  <c r="BR200" i="132"/>
  <c r="BR174" i="132"/>
  <c r="BX174" i="132"/>
  <c r="BR144" i="132"/>
  <c r="BX144" i="132"/>
  <c r="BR136" i="132"/>
  <c r="BX136" i="132"/>
  <c r="BR128" i="132"/>
  <c r="BX128" i="132"/>
  <c r="BX253" i="132"/>
  <c r="BR253" i="132"/>
  <c r="BX201" i="132"/>
  <c r="BR201" i="132"/>
  <c r="BR195" i="132"/>
  <c r="BX195" i="132"/>
  <c r="BR181" i="132"/>
  <c r="BX181" i="132"/>
  <c r="BR165" i="132"/>
  <c r="BX165" i="132"/>
  <c r="BX131" i="132"/>
  <c r="BR131" i="132"/>
  <c r="BR123" i="132"/>
  <c r="BX123" i="132"/>
  <c r="BX256" i="132"/>
  <c r="BR256" i="132"/>
  <c r="BR240" i="132"/>
  <c r="BX240" i="132"/>
  <c r="BR206" i="132"/>
  <c r="BX206" i="132"/>
  <c r="BR202" i="132"/>
  <c r="BX202" i="132"/>
  <c r="BR194" i="132"/>
  <c r="BX194" i="132"/>
  <c r="BR176" i="132"/>
  <c r="BX176" i="132"/>
  <c r="BR164" i="132"/>
  <c r="BX164" i="132"/>
  <c r="BX285" i="132"/>
  <c r="BR285" i="132"/>
  <c r="BX261" i="132"/>
  <c r="BR261" i="132"/>
  <c r="BR245" i="132"/>
  <c r="BX245" i="132"/>
  <c r="BR227" i="132"/>
  <c r="BX227" i="132"/>
  <c r="BR157" i="132"/>
  <c r="BX157" i="132"/>
  <c r="BR153" i="132"/>
  <c r="BX153" i="132"/>
  <c r="BR296" i="132"/>
  <c r="BX296" i="132"/>
  <c r="BR288" i="132"/>
  <c r="BX288" i="132"/>
  <c r="BX264" i="132"/>
  <c r="BR264" i="132"/>
  <c r="BX248" i="132"/>
  <c r="BR248" i="132"/>
  <c r="BR196" i="132"/>
  <c r="BX196" i="132"/>
  <c r="BR126" i="132"/>
  <c r="BX126" i="132"/>
  <c r="BX269" i="132"/>
  <c r="BR269" i="132"/>
  <c r="BX237" i="132"/>
  <c r="BR237" i="132"/>
  <c r="BX217" i="132"/>
  <c r="BR217" i="132"/>
  <c r="BR213" i="132"/>
  <c r="BX213" i="132"/>
  <c r="BX209" i="132"/>
  <c r="BR209" i="132"/>
  <c r="BX179" i="132"/>
  <c r="BR179" i="132"/>
  <c r="BR171" i="132"/>
  <c r="BX171" i="132"/>
  <c r="BX159" i="132"/>
  <c r="BR159" i="132"/>
  <c r="BR143" i="132"/>
  <c r="BX143" i="132"/>
  <c r="BR139" i="132"/>
  <c r="BX139" i="132"/>
  <c r="BR135" i="132"/>
  <c r="BX135" i="132"/>
  <c r="BR298" i="132"/>
  <c r="BX298" i="132"/>
  <c r="BR292" i="132"/>
  <c r="BX292" i="132"/>
  <c r="BR284" i="132"/>
  <c r="BX284" i="132"/>
  <c r="BX272" i="132"/>
  <c r="BR272" i="132"/>
  <c r="BR236" i="132"/>
  <c r="BX236" i="132"/>
  <c r="BR232" i="132"/>
  <c r="BX232" i="132"/>
  <c r="BX230" i="132"/>
  <c r="BR230" i="132"/>
  <c r="BX222" i="132"/>
  <c r="BR222" i="132"/>
  <c r="BX214" i="132"/>
  <c r="BR214" i="132"/>
  <c r="BX198" i="132"/>
  <c r="BR198" i="132"/>
  <c r="BR186" i="132"/>
  <c r="BX186" i="132"/>
  <c r="BR184" i="132"/>
  <c r="BX184" i="132"/>
  <c r="BR178" i="132"/>
  <c r="BX178" i="132"/>
  <c r="BX172" i="132"/>
  <c r="BR172" i="132"/>
  <c r="BR166" i="132"/>
  <c r="BX166" i="132"/>
  <c r="BX154" i="132"/>
  <c r="BR154" i="132"/>
  <c r="BX150" i="132"/>
  <c r="BR150" i="132"/>
  <c r="BX146" i="132"/>
  <c r="BR146" i="132"/>
  <c r="BR138" i="132"/>
  <c r="BX138" i="132"/>
  <c r="BX225" i="132"/>
  <c r="BR225" i="132"/>
  <c r="BR197" i="132"/>
  <c r="BX197" i="132"/>
  <c r="BX191" i="132"/>
  <c r="BR191" i="132"/>
  <c r="BX187" i="132"/>
  <c r="BR187" i="132"/>
  <c r="BX183" i="132"/>
  <c r="BR183" i="132"/>
  <c r="BR167" i="132"/>
  <c r="BX167" i="132"/>
  <c r="BX151" i="132"/>
  <c r="BR151" i="132"/>
  <c r="BR149" i="132"/>
  <c r="BX149" i="132"/>
  <c r="BX242" i="132"/>
  <c r="BR242" i="132"/>
  <c r="BX216" i="132"/>
  <c r="BR216" i="132"/>
  <c r="BR208" i="132"/>
  <c r="BX208" i="132"/>
  <c r="BR162" i="132"/>
  <c r="BX162" i="132"/>
  <c r="AJ299" i="132"/>
  <c r="AA13" i="132"/>
  <c r="AF13" i="132"/>
  <c r="AG13" i="132" s="1"/>
  <c r="AC12" i="132"/>
  <c r="AD11" i="132"/>
  <c r="Z24" i="132"/>
  <c r="AA14" i="132"/>
  <c r="AF14" i="132" s="1"/>
  <c r="AE14" i="132"/>
  <c r="AI14" i="132" s="1"/>
  <c r="CD216" i="132" l="1"/>
  <c r="CJ216" i="132"/>
  <c r="CP216" i="132" s="1"/>
  <c r="CD242" i="132"/>
  <c r="CJ242" i="132"/>
  <c r="CP242" i="132" s="1"/>
  <c r="CD151" i="132"/>
  <c r="CJ151" i="132"/>
  <c r="CP151" i="132" s="1"/>
  <c r="CJ187" i="132"/>
  <c r="CP187" i="132" s="1"/>
  <c r="CD187" i="132"/>
  <c r="CJ191" i="132"/>
  <c r="CP191" i="132" s="1"/>
  <c r="CD191" i="132"/>
  <c r="CD225" i="132"/>
  <c r="CJ225" i="132"/>
  <c r="CP225" i="132" s="1"/>
  <c r="CD146" i="132"/>
  <c r="CJ146" i="132"/>
  <c r="CP146" i="132" s="1"/>
  <c r="CJ150" i="132"/>
  <c r="CP150" i="132" s="1"/>
  <c r="CD150" i="132"/>
  <c r="CD154" i="132"/>
  <c r="CJ154" i="132"/>
  <c r="CP154" i="132" s="1"/>
  <c r="CJ172" i="132"/>
  <c r="CP172" i="132" s="1"/>
  <c r="CD172" i="132"/>
  <c r="CJ198" i="132"/>
  <c r="CP198" i="132" s="1"/>
  <c r="CD198" i="132"/>
  <c r="CJ214" i="132"/>
  <c r="CP214" i="132" s="1"/>
  <c r="CD214" i="132"/>
  <c r="CD230" i="132"/>
  <c r="CJ230" i="132"/>
  <c r="CP230" i="132" s="1"/>
  <c r="CJ272" i="132"/>
  <c r="CP272" i="132" s="1"/>
  <c r="CD272" i="132"/>
  <c r="CJ159" i="132"/>
  <c r="CP159" i="132" s="1"/>
  <c r="CD159" i="132"/>
  <c r="CD209" i="132"/>
  <c r="CJ209" i="132"/>
  <c r="CP209" i="132" s="1"/>
  <c r="CD217" i="132"/>
  <c r="CJ217" i="132"/>
  <c r="CP217" i="132" s="1"/>
  <c r="CJ237" i="132"/>
  <c r="CP237" i="132" s="1"/>
  <c r="CD237" i="132"/>
  <c r="CJ269" i="132"/>
  <c r="CP269" i="132" s="1"/>
  <c r="CD269" i="132"/>
  <c r="CJ248" i="132"/>
  <c r="CP248" i="132" s="1"/>
  <c r="CD248" i="132"/>
  <c r="CD162" i="132"/>
  <c r="CJ162" i="132"/>
  <c r="CP162" i="132" s="1"/>
  <c r="CD208" i="132"/>
  <c r="CJ208" i="132"/>
  <c r="CP208" i="132" s="1"/>
  <c r="CD149" i="132"/>
  <c r="CJ149" i="132"/>
  <c r="CP149" i="132" s="1"/>
  <c r="CJ167" i="132"/>
  <c r="CP167" i="132" s="1"/>
  <c r="CD167" i="132"/>
  <c r="CD197" i="132"/>
  <c r="CJ197" i="132"/>
  <c r="CP197" i="132" s="1"/>
  <c r="CD138" i="132"/>
  <c r="CJ138" i="132"/>
  <c r="CP138" i="132" s="1"/>
  <c r="CJ166" i="132"/>
  <c r="CP166" i="132" s="1"/>
  <c r="CD166" i="132"/>
  <c r="CD178" i="132"/>
  <c r="CJ178" i="132"/>
  <c r="CP178" i="132" s="1"/>
  <c r="CD184" i="132"/>
  <c r="CJ184" i="132"/>
  <c r="CP184" i="132" s="1"/>
  <c r="CD186" i="132"/>
  <c r="CJ186" i="132"/>
  <c r="CP186" i="132" s="1"/>
  <c r="CJ232" i="132"/>
  <c r="CP232" i="132" s="1"/>
  <c r="CD232" i="132"/>
  <c r="CJ236" i="132"/>
  <c r="CP236" i="132" s="1"/>
  <c r="CD236" i="132"/>
  <c r="CJ284" i="132"/>
  <c r="CP284" i="132" s="1"/>
  <c r="CD284" i="132"/>
  <c r="CD292" i="132"/>
  <c r="CJ292" i="132"/>
  <c r="CP292" i="132" s="1"/>
  <c r="CD298" i="132"/>
  <c r="CJ298" i="132"/>
  <c r="CP298" i="132" s="1"/>
  <c r="CJ135" i="132"/>
  <c r="CP135" i="132" s="1"/>
  <c r="CD135" i="132"/>
  <c r="CJ139" i="132"/>
  <c r="CP139" i="132" s="1"/>
  <c r="CD139" i="132"/>
  <c r="CJ143" i="132"/>
  <c r="CP143" i="132" s="1"/>
  <c r="CD143" i="132"/>
  <c r="CJ171" i="132"/>
  <c r="CP171" i="132" s="1"/>
  <c r="CD171" i="132"/>
  <c r="CJ213" i="132"/>
  <c r="CP213" i="132" s="1"/>
  <c r="CD213" i="132"/>
  <c r="CD126" i="132"/>
  <c r="CJ126" i="132"/>
  <c r="CP126" i="132" s="1"/>
  <c r="CD196" i="132"/>
  <c r="CJ196" i="132"/>
  <c r="CP196" i="132" s="1"/>
  <c r="CJ288" i="132"/>
  <c r="CP288" i="132" s="1"/>
  <c r="CD288" i="132"/>
  <c r="CJ296" i="132"/>
  <c r="CP296" i="132" s="1"/>
  <c r="CD296" i="132"/>
  <c r="CD153" i="132"/>
  <c r="CJ153" i="132"/>
  <c r="CP153" i="132" s="1"/>
  <c r="CJ157" i="132"/>
  <c r="CP157" i="132" s="1"/>
  <c r="CD157" i="132"/>
  <c r="CJ227" i="132"/>
  <c r="CP227" i="132" s="1"/>
  <c r="CD227" i="132"/>
  <c r="CJ245" i="132"/>
  <c r="CP245" i="132" s="1"/>
  <c r="CD245" i="132"/>
  <c r="CJ164" i="132"/>
  <c r="CP164" i="132" s="1"/>
  <c r="CD164" i="132"/>
  <c r="CJ176" i="132"/>
  <c r="CP176" i="132" s="1"/>
  <c r="CD176" i="132"/>
  <c r="CD194" i="132"/>
  <c r="CJ194" i="132"/>
  <c r="CP194" i="132" s="1"/>
  <c r="CJ202" i="132"/>
  <c r="CP202" i="132" s="1"/>
  <c r="CD202" i="132"/>
  <c r="CD206" i="132"/>
  <c r="CJ206" i="132"/>
  <c r="CP206" i="132" s="1"/>
  <c r="CJ240" i="132"/>
  <c r="CP240" i="132" s="1"/>
  <c r="CD240" i="132"/>
  <c r="CD123" i="132"/>
  <c r="CJ123" i="132"/>
  <c r="CP123" i="132" s="1"/>
  <c r="CD165" i="132"/>
  <c r="CJ165" i="132"/>
  <c r="CP165" i="132" s="1"/>
  <c r="CD181" i="132"/>
  <c r="CJ181" i="132"/>
  <c r="CP181" i="132" s="1"/>
  <c r="CJ195" i="132"/>
  <c r="CP195" i="132" s="1"/>
  <c r="CD195" i="132"/>
  <c r="CJ128" i="132"/>
  <c r="CP128" i="132" s="1"/>
  <c r="CD128" i="132"/>
  <c r="CD136" i="132"/>
  <c r="CJ136" i="132"/>
  <c r="CP136" i="132" s="1"/>
  <c r="CJ144" i="132"/>
  <c r="CP144" i="132" s="1"/>
  <c r="CD144" i="132"/>
  <c r="CJ174" i="132"/>
  <c r="CP174" i="132" s="1"/>
  <c r="CD174" i="132"/>
  <c r="CD224" i="132"/>
  <c r="CJ224" i="132"/>
  <c r="CP224" i="132" s="1"/>
  <c r="CD234" i="132"/>
  <c r="CJ234" i="132"/>
  <c r="CP234" i="132" s="1"/>
  <c r="CD129" i="132"/>
  <c r="CJ129" i="132"/>
  <c r="CP129" i="132" s="1"/>
  <c r="CD137" i="132"/>
  <c r="CJ137" i="132"/>
  <c r="CP137" i="132" s="1"/>
  <c r="CJ130" i="132"/>
  <c r="CP130" i="132" s="1"/>
  <c r="CD130" i="132"/>
  <c r="CD132" i="132"/>
  <c r="CJ132" i="132"/>
  <c r="CP132" i="132" s="1"/>
  <c r="CJ140" i="132"/>
  <c r="CP140" i="132" s="1"/>
  <c r="CD140" i="132"/>
  <c r="CJ152" i="132"/>
  <c r="CP152" i="132" s="1"/>
  <c r="CD152" i="132"/>
  <c r="CJ160" i="132"/>
  <c r="CP160" i="132" s="1"/>
  <c r="CD160" i="132"/>
  <c r="CJ182" i="132"/>
  <c r="CP182" i="132" s="1"/>
  <c r="CD182" i="132"/>
  <c r="CJ244" i="132"/>
  <c r="CP244" i="132" s="1"/>
  <c r="CD244" i="132"/>
  <c r="CD250" i="132"/>
  <c r="CJ250" i="132"/>
  <c r="CP250" i="132" s="1"/>
  <c r="CD252" i="132"/>
  <c r="CJ252" i="132"/>
  <c r="CP252" i="132" s="1"/>
  <c r="CD260" i="132"/>
  <c r="CJ260" i="132"/>
  <c r="CP260" i="132" s="1"/>
  <c r="CJ266" i="132"/>
  <c r="CP266" i="132" s="1"/>
  <c r="CD266" i="132"/>
  <c r="CJ268" i="132"/>
  <c r="CP268" i="132" s="1"/>
  <c r="CD268" i="132"/>
  <c r="CJ276" i="132"/>
  <c r="CP276" i="132" s="1"/>
  <c r="CD276" i="132"/>
  <c r="CD282" i="132"/>
  <c r="CJ282" i="132"/>
  <c r="CP282" i="132" s="1"/>
  <c r="CD290" i="132"/>
  <c r="CJ290" i="132"/>
  <c r="CP290" i="132" s="1"/>
  <c r="CD127" i="132"/>
  <c r="CJ127" i="132"/>
  <c r="CP127" i="132" s="1"/>
  <c r="CJ141" i="132"/>
  <c r="CP141" i="132" s="1"/>
  <c r="CD141" i="132"/>
  <c r="CD145" i="132"/>
  <c r="CJ145" i="132"/>
  <c r="CP145" i="132" s="1"/>
  <c r="CJ147" i="132"/>
  <c r="CP147" i="132" s="1"/>
  <c r="CD147" i="132"/>
  <c r="CJ173" i="132"/>
  <c r="CP173" i="132" s="1"/>
  <c r="CD173" i="132"/>
  <c r="CD185" i="132"/>
  <c r="CJ185" i="132"/>
  <c r="CP185" i="132" s="1"/>
  <c r="CD189" i="132"/>
  <c r="CJ189" i="132"/>
  <c r="CP189" i="132" s="1"/>
  <c r="CD193" i="132"/>
  <c r="CJ193" i="132"/>
  <c r="CP193" i="132" s="1"/>
  <c r="CJ203" i="132"/>
  <c r="CP203" i="132" s="1"/>
  <c r="CD203" i="132"/>
  <c r="CD205" i="132"/>
  <c r="CJ205" i="132"/>
  <c r="CP205" i="132" s="1"/>
  <c r="CJ221" i="132"/>
  <c r="CP221" i="132" s="1"/>
  <c r="CD221" i="132"/>
  <c r="CJ229" i="132"/>
  <c r="CP229" i="132" s="1"/>
  <c r="CD229" i="132"/>
  <c r="CJ233" i="132"/>
  <c r="CP233" i="132" s="1"/>
  <c r="CD233" i="132"/>
  <c r="CD235" i="132"/>
  <c r="CJ235" i="132"/>
  <c r="CP235" i="132" s="1"/>
  <c r="CD239" i="132"/>
  <c r="CJ239" i="132"/>
  <c r="CP239" i="132" s="1"/>
  <c r="CJ241" i="132"/>
  <c r="CP241" i="132" s="1"/>
  <c r="CD241" i="132"/>
  <c r="CD243" i="132"/>
  <c r="CJ243" i="132"/>
  <c r="CP243" i="132" s="1"/>
  <c r="CD251" i="132"/>
  <c r="CJ251" i="132"/>
  <c r="CP251" i="132" s="1"/>
  <c r="CJ257" i="132"/>
  <c r="CP257" i="132" s="1"/>
  <c r="CD257" i="132"/>
  <c r="CD259" i="132"/>
  <c r="CJ259" i="132"/>
  <c r="CP259" i="132" s="1"/>
  <c r="CJ265" i="132"/>
  <c r="CP265" i="132" s="1"/>
  <c r="CD265" i="132"/>
  <c r="CD267" i="132"/>
  <c r="CJ267" i="132"/>
  <c r="CP267" i="132" s="1"/>
  <c r="CJ273" i="132"/>
  <c r="CP273" i="132" s="1"/>
  <c r="CD273" i="132"/>
  <c r="CJ281" i="132"/>
  <c r="CP281" i="132" s="1"/>
  <c r="CD281" i="132"/>
  <c r="CD289" i="132"/>
  <c r="CJ289" i="132"/>
  <c r="CP289" i="132" s="1"/>
  <c r="CJ297" i="132"/>
  <c r="CP297" i="132" s="1"/>
  <c r="CD297" i="132"/>
  <c r="CD212" i="132"/>
  <c r="CJ212" i="132"/>
  <c r="CP212" i="132" s="1"/>
  <c r="CJ220" i="132"/>
  <c r="CP220" i="132" s="1"/>
  <c r="CD220" i="132"/>
  <c r="CJ258" i="132"/>
  <c r="CP258" i="132" s="1"/>
  <c r="CD258" i="132"/>
  <c r="CJ280" i="132"/>
  <c r="CP280" i="132" s="1"/>
  <c r="CD280" i="132"/>
  <c r="CJ125" i="132"/>
  <c r="CP125" i="132" s="1"/>
  <c r="CD125" i="132"/>
  <c r="CJ219" i="132"/>
  <c r="CP219" i="132" s="1"/>
  <c r="CD219" i="132"/>
  <c r="CJ277" i="132"/>
  <c r="CP277" i="132" s="1"/>
  <c r="CD277" i="132"/>
  <c r="CJ293" i="132"/>
  <c r="CP293" i="132" s="1"/>
  <c r="CD293" i="132"/>
  <c r="CJ142" i="132"/>
  <c r="CP142" i="132" s="1"/>
  <c r="CD142" i="132"/>
  <c r="CJ148" i="132"/>
  <c r="CP148" i="132" s="1"/>
  <c r="CD148" i="132"/>
  <c r="CD168" i="132"/>
  <c r="CJ168" i="132"/>
  <c r="CP168" i="132" s="1"/>
  <c r="CJ188" i="132"/>
  <c r="CP188" i="132" s="1"/>
  <c r="CD188" i="132"/>
  <c r="CJ210" i="132"/>
  <c r="CP210" i="132" s="1"/>
  <c r="CD210" i="132"/>
  <c r="CJ218" i="132"/>
  <c r="CP218" i="132" s="1"/>
  <c r="CD218" i="132"/>
  <c r="CJ226" i="132"/>
  <c r="CP226" i="132" s="1"/>
  <c r="CD226" i="132"/>
  <c r="CD274" i="132"/>
  <c r="CJ274" i="132"/>
  <c r="CP274" i="132" s="1"/>
  <c r="CJ155" i="132"/>
  <c r="CP155" i="132" s="1"/>
  <c r="CD155" i="132"/>
  <c r="CD177" i="132"/>
  <c r="CJ177" i="132"/>
  <c r="CP177" i="132" s="1"/>
  <c r="CJ211" i="132"/>
  <c r="CP211" i="132" s="1"/>
  <c r="CD211" i="132"/>
  <c r="CJ249" i="132"/>
  <c r="CP249" i="132" s="1"/>
  <c r="CD249" i="132"/>
  <c r="CD183" i="132"/>
  <c r="CJ183" i="132"/>
  <c r="CP183" i="132" s="1"/>
  <c r="CJ222" i="132"/>
  <c r="CP222" i="132" s="1"/>
  <c r="CD222" i="132"/>
  <c r="CJ179" i="132"/>
  <c r="CP179" i="132" s="1"/>
  <c r="CD179" i="132"/>
  <c r="CJ264" i="132"/>
  <c r="CP264" i="132" s="1"/>
  <c r="CD264" i="132"/>
  <c r="CJ261" i="132"/>
  <c r="CP261" i="132" s="1"/>
  <c r="CD261" i="132"/>
  <c r="CD285" i="132"/>
  <c r="CJ285" i="132"/>
  <c r="CP285" i="132" s="1"/>
  <c r="CJ256" i="132"/>
  <c r="CP256" i="132" s="1"/>
  <c r="CD256" i="132"/>
  <c r="CD131" i="132"/>
  <c r="CJ131" i="132"/>
  <c r="CP131" i="132" s="1"/>
  <c r="CD201" i="132"/>
  <c r="CJ201" i="132"/>
  <c r="CP201" i="132" s="1"/>
  <c r="CJ253" i="132"/>
  <c r="CP253" i="132" s="1"/>
  <c r="CD253" i="132"/>
  <c r="CD200" i="132"/>
  <c r="CJ200" i="132"/>
  <c r="CP200" i="132" s="1"/>
  <c r="CJ204" i="132"/>
  <c r="CP204" i="132" s="1"/>
  <c r="CD204" i="132"/>
  <c r="CJ133" i="132"/>
  <c r="CP133" i="132" s="1"/>
  <c r="CD133" i="132"/>
  <c r="CD169" i="132"/>
  <c r="CJ169" i="132"/>
  <c r="CP169" i="132" s="1"/>
  <c r="CJ175" i="132"/>
  <c r="CP175" i="132" s="1"/>
  <c r="CD175" i="132"/>
  <c r="CD124" i="132"/>
  <c r="CJ124" i="132"/>
  <c r="CP124" i="132" s="1"/>
  <c r="CJ158" i="132"/>
  <c r="CP158" i="132" s="1"/>
  <c r="CD158" i="132"/>
  <c r="CD170" i="132"/>
  <c r="CJ170" i="132"/>
  <c r="CP170" i="132" s="1"/>
  <c r="CJ180" i="132"/>
  <c r="CP180" i="132" s="1"/>
  <c r="CD180" i="132"/>
  <c r="CJ190" i="132"/>
  <c r="CP190" i="132" s="1"/>
  <c r="CD190" i="132"/>
  <c r="CD192" i="132"/>
  <c r="CJ192" i="132"/>
  <c r="CP192" i="132" s="1"/>
  <c r="CD161" i="132"/>
  <c r="CJ161" i="132"/>
  <c r="CP161" i="132" s="1"/>
  <c r="CJ163" i="132"/>
  <c r="CP163" i="132" s="1"/>
  <c r="CD163" i="132"/>
  <c r="CD247" i="132"/>
  <c r="CJ247" i="132"/>
  <c r="CP247" i="132" s="1"/>
  <c r="CD275" i="132"/>
  <c r="CJ275" i="132"/>
  <c r="CP275" i="132" s="1"/>
  <c r="CD283" i="132"/>
  <c r="CJ283" i="132"/>
  <c r="CP283" i="132" s="1"/>
  <c r="CD291" i="132"/>
  <c r="CJ291" i="132"/>
  <c r="CP291" i="132" s="1"/>
  <c r="CD228" i="132"/>
  <c r="CJ228" i="132"/>
  <c r="CP228" i="132" s="1"/>
  <c r="CD246" i="132"/>
  <c r="CJ246" i="132"/>
  <c r="CP246" i="132" s="1"/>
  <c r="CD262" i="132"/>
  <c r="CJ262" i="132"/>
  <c r="CP262" i="132" s="1"/>
  <c r="CD278" i="132"/>
  <c r="CJ278" i="132"/>
  <c r="CP278" i="132" s="1"/>
  <c r="CD286" i="132"/>
  <c r="CJ286" i="132"/>
  <c r="CP286" i="132" s="1"/>
  <c r="CD294" i="132"/>
  <c r="CJ294" i="132"/>
  <c r="CP294" i="132" s="1"/>
  <c r="CJ199" i="132"/>
  <c r="CP199" i="132" s="1"/>
  <c r="CD199" i="132"/>
  <c r="CD207" i="132"/>
  <c r="CJ207" i="132"/>
  <c r="CP207" i="132" s="1"/>
  <c r="CJ215" i="132"/>
  <c r="CP215" i="132" s="1"/>
  <c r="CD215" i="132"/>
  <c r="CJ223" i="132"/>
  <c r="CP223" i="132" s="1"/>
  <c r="CD223" i="132"/>
  <c r="CD231" i="132"/>
  <c r="CJ231" i="132"/>
  <c r="CP231" i="132" s="1"/>
  <c r="CD263" i="132"/>
  <c r="CJ263" i="132"/>
  <c r="CP263" i="132" s="1"/>
  <c r="CD279" i="132"/>
  <c r="CJ279" i="132"/>
  <c r="CP279" i="132" s="1"/>
  <c r="CD287" i="132"/>
  <c r="CJ287" i="132"/>
  <c r="CP287" i="132" s="1"/>
  <c r="CD295" i="132"/>
  <c r="CJ295" i="132"/>
  <c r="CP295" i="132" s="1"/>
  <c r="CD134" i="132"/>
  <c r="CJ134" i="132"/>
  <c r="CP134" i="132" s="1"/>
  <c r="CJ156" i="132"/>
  <c r="CP156" i="132" s="1"/>
  <c r="CD156" i="132"/>
  <c r="CD238" i="132"/>
  <c r="CJ238" i="132"/>
  <c r="CP238" i="132" s="1"/>
  <c r="CD254" i="132"/>
  <c r="CJ254" i="132"/>
  <c r="CP254" i="132" s="1"/>
  <c r="CD270" i="132"/>
  <c r="CJ270" i="132"/>
  <c r="CP270" i="132" s="1"/>
  <c r="CD255" i="132"/>
  <c r="CJ255" i="132"/>
  <c r="CP255" i="132" s="1"/>
  <c r="CD271" i="132"/>
  <c r="CJ271" i="132"/>
  <c r="CP271" i="132" s="1"/>
  <c r="Z25" i="132"/>
  <c r="AD12" i="132"/>
  <c r="AC13" i="132"/>
  <c r="AA15" i="132"/>
  <c r="AD14" i="132" s="1"/>
  <c r="AE15" i="132"/>
  <c r="AI15" i="132" s="1"/>
  <c r="AG14" i="132"/>
  <c r="AC14" i="132"/>
  <c r="AD13" i="132"/>
  <c r="Z26" i="132"/>
  <c r="AF15" i="132" l="1"/>
  <c r="AG15" i="132" s="1"/>
  <c r="AC15" i="132"/>
  <c r="AA16" i="132"/>
  <c r="AD15" i="132" s="1"/>
  <c r="AF16" i="132"/>
  <c r="AE16" i="132"/>
  <c r="Z27" i="132"/>
  <c r="AG16" i="132" l="1"/>
  <c r="AI16" i="132"/>
  <c r="AC16" i="132"/>
  <c r="Z28" i="132"/>
  <c r="CH10" i="132"/>
  <c r="BV10" i="132"/>
  <c r="BJ10" i="132"/>
  <c r="AX10" i="132"/>
  <c r="AL10" i="132"/>
  <c r="B10" i="132"/>
  <c r="AA17" i="132" l="1"/>
  <c r="AF17" i="132" s="1"/>
  <c r="AE17" i="132"/>
  <c r="AI17" i="132" s="1"/>
  <c r="Z29" i="132"/>
  <c r="E41" i="131"/>
  <c r="E37" i="131" s="1"/>
  <c r="D41" i="131"/>
  <c r="D37" i="131" s="1"/>
  <c r="Z30" i="132" l="1"/>
  <c r="AG17" i="132"/>
  <c r="AC17" i="132"/>
  <c r="AD16" i="132"/>
  <c r="AA18" i="132"/>
  <c r="AD17" i="132" s="1"/>
  <c r="AE18" i="132"/>
  <c r="AI18" i="132" s="1"/>
  <c r="D24" i="131"/>
  <c r="AN117" i="132"/>
  <c r="AZ117" i="132" s="1"/>
  <c r="BL117" i="132" s="1"/>
  <c r="BX117" i="132" s="1"/>
  <c r="AN109" i="132"/>
  <c r="AZ109" i="132" s="1"/>
  <c r="BL109" i="132" s="1"/>
  <c r="BX109" i="132" s="1"/>
  <c r="AN93" i="132"/>
  <c r="AZ93" i="132" s="1"/>
  <c r="BL93" i="132" s="1"/>
  <c r="BX93" i="132" s="1"/>
  <c r="AN92" i="132"/>
  <c r="AZ92" i="132" s="1"/>
  <c r="BL92" i="132" s="1"/>
  <c r="BX92" i="132" s="1"/>
  <c r="AN84" i="132"/>
  <c r="AZ84" i="132" s="1"/>
  <c r="BL84" i="132" s="1"/>
  <c r="BX84" i="132" s="1"/>
  <c r="AN77" i="132"/>
  <c r="AZ77" i="132" s="1"/>
  <c r="BL77" i="132" s="1"/>
  <c r="BX77" i="132" s="1"/>
  <c r="AN76" i="132"/>
  <c r="AZ76" i="132" s="1"/>
  <c r="BL76" i="132" s="1"/>
  <c r="BX76" i="132" s="1"/>
  <c r="AN69" i="132"/>
  <c r="AZ69" i="132" s="1"/>
  <c r="BL69" i="132" s="1"/>
  <c r="BX69" i="132" s="1"/>
  <c r="AN68" i="132"/>
  <c r="AZ68" i="132" s="1"/>
  <c r="BL68" i="132" s="1"/>
  <c r="BX68" i="132" s="1"/>
  <c r="AN61" i="132"/>
  <c r="AZ61" i="132" s="1"/>
  <c r="BL61" i="132" s="1"/>
  <c r="BX61" i="132" s="1"/>
  <c r="AN60" i="132"/>
  <c r="AZ60" i="132" s="1"/>
  <c r="BL60" i="132" s="1"/>
  <c r="BX60" i="132" s="1"/>
  <c r="AN52" i="132"/>
  <c r="AZ52" i="132" s="1"/>
  <c r="BL52" i="132" s="1"/>
  <c r="BX52" i="132" s="1"/>
  <c r="AN44" i="132"/>
  <c r="AZ44" i="132" s="1"/>
  <c r="BL44" i="132" s="1"/>
  <c r="BX44" i="132" s="1"/>
  <c r="AN37" i="132"/>
  <c r="AZ37" i="132" s="1"/>
  <c r="BL37" i="132" s="1"/>
  <c r="BX37" i="132" s="1"/>
  <c r="AN36" i="132"/>
  <c r="AZ36" i="132" s="1"/>
  <c r="BL36" i="132" s="1"/>
  <c r="BX36" i="132" s="1"/>
  <c r="AN29" i="132"/>
  <c r="AZ29" i="132" s="1"/>
  <c r="BL29" i="132" s="1"/>
  <c r="BX29" i="132" s="1"/>
  <c r="AN28" i="132"/>
  <c r="AZ28" i="132" s="1"/>
  <c r="BL28" i="132" s="1"/>
  <c r="BX28" i="132" s="1"/>
  <c r="AN20" i="132"/>
  <c r="AZ20" i="132" s="1"/>
  <c r="BL20" i="132" s="1"/>
  <c r="BX20" i="132" s="1"/>
  <c r="AN12" i="132"/>
  <c r="AZ12" i="132" s="1"/>
  <c r="BL12" i="132" s="1"/>
  <c r="BX12" i="132" s="1"/>
  <c r="CV128" i="132"/>
  <c r="AN122" i="132"/>
  <c r="AZ122" i="132" s="1"/>
  <c r="BL122" i="132" s="1"/>
  <c r="BX122" i="132" s="1"/>
  <c r="AN121" i="132"/>
  <c r="AZ121" i="132" s="1"/>
  <c r="BL121" i="132" s="1"/>
  <c r="BX121" i="132" s="1"/>
  <c r="AN120" i="132"/>
  <c r="AZ120" i="132" s="1"/>
  <c r="BL120" i="132" s="1"/>
  <c r="BX120" i="132" s="1"/>
  <c r="AN119" i="132"/>
  <c r="AZ119" i="132" s="1"/>
  <c r="BL119" i="132" s="1"/>
  <c r="BX119" i="132" s="1"/>
  <c r="AN118" i="132"/>
  <c r="AZ118" i="132" s="1"/>
  <c r="BL118" i="132" s="1"/>
  <c r="BX118" i="132" s="1"/>
  <c r="AN116" i="132"/>
  <c r="AZ116" i="132" s="1"/>
  <c r="BL116" i="132" s="1"/>
  <c r="BX116" i="132" s="1"/>
  <c r="AN115" i="132"/>
  <c r="AZ115" i="132" s="1"/>
  <c r="BL115" i="132" s="1"/>
  <c r="BX115" i="132" s="1"/>
  <c r="AN114" i="132"/>
  <c r="AZ114" i="132" s="1"/>
  <c r="BL114" i="132" s="1"/>
  <c r="BX114" i="132" s="1"/>
  <c r="AN113" i="132"/>
  <c r="AZ113" i="132" s="1"/>
  <c r="BL113" i="132" s="1"/>
  <c r="BX113" i="132" s="1"/>
  <c r="AN112" i="132"/>
  <c r="AZ112" i="132" s="1"/>
  <c r="BL112" i="132" s="1"/>
  <c r="BX112" i="132" s="1"/>
  <c r="AN111" i="132"/>
  <c r="AZ111" i="132" s="1"/>
  <c r="BL111" i="132" s="1"/>
  <c r="BX111" i="132" s="1"/>
  <c r="AN110" i="132"/>
  <c r="AZ110" i="132" s="1"/>
  <c r="BL110" i="132" s="1"/>
  <c r="BX110" i="132" s="1"/>
  <c r="AN108" i="132"/>
  <c r="AZ108" i="132" s="1"/>
  <c r="BL108" i="132" s="1"/>
  <c r="BX108" i="132" s="1"/>
  <c r="AN107" i="132"/>
  <c r="AZ107" i="132" s="1"/>
  <c r="BL107" i="132" s="1"/>
  <c r="AN106" i="132"/>
  <c r="AZ106" i="132" s="1"/>
  <c r="BL106" i="132" s="1"/>
  <c r="BX106" i="132" s="1"/>
  <c r="AN105" i="132"/>
  <c r="AZ105" i="132" s="1"/>
  <c r="BL105" i="132" s="1"/>
  <c r="BX105" i="132" s="1"/>
  <c r="AN104" i="132"/>
  <c r="AZ104" i="132" s="1"/>
  <c r="BL104" i="132" s="1"/>
  <c r="BX104" i="132" s="1"/>
  <c r="AN103" i="132"/>
  <c r="AZ103" i="132" s="1"/>
  <c r="BL103" i="132" s="1"/>
  <c r="BX103" i="132" s="1"/>
  <c r="AN102" i="132"/>
  <c r="AZ102" i="132" s="1"/>
  <c r="BL102" i="132" s="1"/>
  <c r="BX102" i="132" s="1"/>
  <c r="AN101" i="132"/>
  <c r="AZ101" i="132" s="1"/>
  <c r="BL101" i="132" s="1"/>
  <c r="BX101" i="132" s="1"/>
  <c r="AN100" i="132"/>
  <c r="AZ100" i="132" s="1"/>
  <c r="BL100" i="132" s="1"/>
  <c r="BX100" i="132" s="1"/>
  <c r="AN99" i="132"/>
  <c r="AZ99" i="132" s="1"/>
  <c r="BL99" i="132" s="1"/>
  <c r="BX99" i="132" s="1"/>
  <c r="AN98" i="132"/>
  <c r="AZ98" i="132" s="1"/>
  <c r="BL98" i="132" s="1"/>
  <c r="BX98" i="132" s="1"/>
  <c r="AN97" i="132"/>
  <c r="AZ97" i="132" s="1"/>
  <c r="BL97" i="132" s="1"/>
  <c r="BX97" i="132" s="1"/>
  <c r="AN96" i="132"/>
  <c r="AZ96" i="132" s="1"/>
  <c r="BL96" i="132" s="1"/>
  <c r="BX96" i="132" s="1"/>
  <c r="AN95" i="132"/>
  <c r="AZ95" i="132" s="1"/>
  <c r="BL95" i="132" s="1"/>
  <c r="BX95" i="132" s="1"/>
  <c r="AN94" i="132"/>
  <c r="AZ94" i="132" s="1"/>
  <c r="BL94" i="132" s="1"/>
  <c r="BX94" i="132" s="1"/>
  <c r="AN91" i="132"/>
  <c r="AZ91" i="132" s="1"/>
  <c r="BL91" i="132" s="1"/>
  <c r="BX91" i="132" s="1"/>
  <c r="AN90" i="132"/>
  <c r="AZ90" i="132" s="1"/>
  <c r="BL90" i="132" s="1"/>
  <c r="BX90" i="132" s="1"/>
  <c r="AN89" i="132"/>
  <c r="AZ89" i="132" s="1"/>
  <c r="BL89" i="132" s="1"/>
  <c r="BX89" i="132" s="1"/>
  <c r="AN88" i="132"/>
  <c r="AZ88" i="132" s="1"/>
  <c r="BL88" i="132" s="1"/>
  <c r="BX88" i="132" s="1"/>
  <c r="AN87" i="132"/>
  <c r="AZ87" i="132" s="1"/>
  <c r="BL87" i="132" s="1"/>
  <c r="BX87" i="132" s="1"/>
  <c r="AN86" i="132"/>
  <c r="AZ86" i="132" s="1"/>
  <c r="BL86" i="132" s="1"/>
  <c r="BX86" i="132" s="1"/>
  <c r="AN85" i="132"/>
  <c r="AZ85" i="132" s="1"/>
  <c r="BL85" i="132" s="1"/>
  <c r="BX85" i="132" s="1"/>
  <c r="AN83" i="132"/>
  <c r="AZ83" i="132" s="1"/>
  <c r="BL83" i="132" s="1"/>
  <c r="BX83" i="132" s="1"/>
  <c r="AN82" i="132"/>
  <c r="AZ82" i="132" s="1"/>
  <c r="BL82" i="132" s="1"/>
  <c r="BX82" i="132" s="1"/>
  <c r="AN81" i="132"/>
  <c r="AZ81" i="132" s="1"/>
  <c r="BL81" i="132" s="1"/>
  <c r="BX81" i="132" s="1"/>
  <c r="AN80" i="132"/>
  <c r="AZ80" i="132" s="1"/>
  <c r="BL80" i="132" s="1"/>
  <c r="BX80" i="132" s="1"/>
  <c r="AN79" i="132"/>
  <c r="AZ79" i="132" s="1"/>
  <c r="BL79" i="132" s="1"/>
  <c r="BX79" i="132" s="1"/>
  <c r="AN78" i="132"/>
  <c r="AZ78" i="132" s="1"/>
  <c r="BL78" i="132" s="1"/>
  <c r="BX78" i="132" s="1"/>
  <c r="AN75" i="132"/>
  <c r="AZ75" i="132" s="1"/>
  <c r="BL75" i="132" s="1"/>
  <c r="BX75" i="132" s="1"/>
  <c r="AN74" i="132"/>
  <c r="AZ74" i="132" s="1"/>
  <c r="BL74" i="132" s="1"/>
  <c r="BX74" i="132" s="1"/>
  <c r="AN73" i="132"/>
  <c r="AZ73" i="132" s="1"/>
  <c r="BL73" i="132" s="1"/>
  <c r="BX73" i="132" s="1"/>
  <c r="AN72" i="132"/>
  <c r="AZ72" i="132" s="1"/>
  <c r="BL72" i="132" s="1"/>
  <c r="BX72" i="132" s="1"/>
  <c r="AN71" i="132"/>
  <c r="AZ71" i="132" s="1"/>
  <c r="BL71" i="132" s="1"/>
  <c r="BX71" i="132" s="1"/>
  <c r="AN70" i="132"/>
  <c r="AZ70" i="132" s="1"/>
  <c r="BL70" i="132" s="1"/>
  <c r="BX70" i="132" s="1"/>
  <c r="AN67" i="132"/>
  <c r="AZ67" i="132" s="1"/>
  <c r="BL67" i="132" s="1"/>
  <c r="BX67" i="132" s="1"/>
  <c r="AN66" i="132"/>
  <c r="AZ66" i="132" s="1"/>
  <c r="BL66" i="132" s="1"/>
  <c r="BX66" i="132" s="1"/>
  <c r="AN65" i="132"/>
  <c r="AZ65" i="132" s="1"/>
  <c r="BL65" i="132" s="1"/>
  <c r="BX65" i="132" s="1"/>
  <c r="AN64" i="132"/>
  <c r="AZ64" i="132" s="1"/>
  <c r="BL64" i="132" s="1"/>
  <c r="BX64" i="132" s="1"/>
  <c r="CV64" i="132" s="1"/>
  <c r="AN63" i="132"/>
  <c r="AZ63" i="132" s="1"/>
  <c r="BL63" i="132" s="1"/>
  <c r="BX63" i="132" s="1"/>
  <c r="AN62" i="132"/>
  <c r="AZ62" i="132" s="1"/>
  <c r="BL62" i="132" s="1"/>
  <c r="BX62" i="132" s="1"/>
  <c r="AN59" i="132"/>
  <c r="AZ59" i="132" s="1"/>
  <c r="BL59" i="132" s="1"/>
  <c r="BX59" i="132" s="1"/>
  <c r="AN58" i="132"/>
  <c r="AZ58" i="132" s="1"/>
  <c r="BL58" i="132" s="1"/>
  <c r="BX58" i="132" s="1"/>
  <c r="AN57" i="132"/>
  <c r="AZ57" i="132" s="1"/>
  <c r="BL57" i="132" s="1"/>
  <c r="BX57" i="132" s="1"/>
  <c r="AN56" i="132"/>
  <c r="AZ56" i="132" s="1"/>
  <c r="BL56" i="132" s="1"/>
  <c r="BX56" i="132" s="1"/>
  <c r="AN55" i="132"/>
  <c r="AZ55" i="132" s="1"/>
  <c r="BL55" i="132" s="1"/>
  <c r="BX55" i="132" s="1"/>
  <c r="AN54" i="132"/>
  <c r="AZ54" i="132" s="1"/>
  <c r="BL54" i="132" s="1"/>
  <c r="BX54" i="132" s="1"/>
  <c r="AN53" i="132"/>
  <c r="AZ53" i="132" s="1"/>
  <c r="BL53" i="132" s="1"/>
  <c r="BX53" i="132" s="1"/>
  <c r="AN51" i="132"/>
  <c r="AZ51" i="132" s="1"/>
  <c r="BL51" i="132" s="1"/>
  <c r="BX51" i="132" s="1"/>
  <c r="AN50" i="132"/>
  <c r="AZ50" i="132" s="1"/>
  <c r="BL50" i="132" s="1"/>
  <c r="BX50" i="132" s="1"/>
  <c r="AN49" i="132"/>
  <c r="AZ49" i="132" s="1"/>
  <c r="BL49" i="132" s="1"/>
  <c r="BX49" i="132" s="1"/>
  <c r="AN48" i="132"/>
  <c r="AZ48" i="132" s="1"/>
  <c r="BL48" i="132" s="1"/>
  <c r="BX48" i="132" s="1"/>
  <c r="AN47" i="132"/>
  <c r="AZ47" i="132" s="1"/>
  <c r="BL47" i="132" s="1"/>
  <c r="BX47" i="132" s="1"/>
  <c r="AN46" i="132"/>
  <c r="AZ46" i="132" s="1"/>
  <c r="BL46" i="132" s="1"/>
  <c r="BX46" i="132" s="1"/>
  <c r="AN45" i="132"/>
  <c r="AZ45" i="132" s="1"/>
  <c r="BL45" i="132" s="1"/>
  <c r="BX45" i="132" s="1"/>
  <c r="AN43" i="132"/>
  <c r="AZ43" i="132" s="1"/>
  <c r="BL43" i="132" s="1"/>
  <c r="BX43" i="132" s="1"/>
  <c r="AN42" i="132"/>
  <c r="AZ42" i="132" s="1"/>
  <c r="BL42" i="132" s="1"/>
  <c r="BX42" i="132" s="1"/>
  <c r="AN41" i="132"/>
  <c r="AZ41" i="132" s="1"/>
  <c r="BL41" i="132" s="1"/>
  <c r="BX41" i="132" s="1"/>
  <c r="AN40" i="132"/>
  <c r="AZ40" i="132" s="1"/>
  <c r="BL40" i="132" s="1"/>
  <c r="BX40" i="132" s="1"/>
  <c r="AN39" i="132"/>
  <c r="AZ39" i="132" s="1"/>
  <c r="BL39" i="132" s="1"/>
  <c r="BX39" i="132" s="1"/>
  <c r="AN38" i="132"/>
  <c r="AZ38" i="132" s="1"/>
  <c r="BL38" i="132" s="1"/>
  <c r="BX38" i="132" s="1"/>
  <c r="AN35" i="132"/>
  <c r="AZ35" i="132" s="1"/>
  <c r="BL35" i="132" s="1"/>
  <c r="BX35" i="132" s="1"/>
  <c r="AN34" i="132"/>
  <c r="AZ34" i="132" s="1"/>
  <c r="BL34" i="132" s="1"/>
  <c r="BX34" i="132" s="1"/>
  <c r="AN33" i="132"/>
  <c r="AZ33" i="132" s="1"/>
  <c r="BL33" i="132" s="1"/>
  <c r="BX33" i="132" s="1"/>
  <c r="AN32" i="132"/>
  <c r="AZ32" i="132" s="1"/>
  <c r="BL32" i="132" s="1"/>
  <c r="BX32" i="132" s="1"/>
  <c r="AN31" i="132"/>
  <c r="AZ31" i="132" s="1"/>
  <c r="BL31" i="132" s="1"/>
  <c r="BX31" i="132" s="1"/>
  <c r="AN30" i="132"/>
  <c r="AZ30" i="132" s="1"/>
  <c r="BL30" i="132" s="1"/>
  <c r="BX30" i="132" s="1"/>
  <c r="AN27" i="132"/>
  <c r="AZ27" i="132" s="1"/>
  <c r="BL27" i="132" s="1"/>
  <c r="BX27" i="132" s="1"/>
  <c r="AN26" i="132"/>
  <c r="AZ26" i="132" s="1"/>
  <c r="BL26" i="132" s="1"/>
  <c r="BX26" i="132" s="1"/>
  <c r="AN25" i="132"/>
  <c r="AZ25" i="132" s="1"/>
  <c r="BL25" i="132" s="1"/>
  <c r="BX25" i="132" s="1"/>
  <c r="AN24" i="132"/>
  <c r="AZ24" i="132" s="1"/>
  <c r="BL24" i="132" s="1"/>
  <c r="BX24" i="132" s="1"/>
  <c r="AN23" i="132"/>
  <c r="AZ23" i="132" s="1"/>
  <c r="BL23" i="132" s="1"/>
  <c r="BX23" i="132" s="1"/>
  <c r="AN22" i="132"/>
  <c r="AZ22" i="132" s="1"/>
  <c r="BL22" i="132" s="1"/>
  <c r="BX22" i="132" s="1"/>
  <c r="AN21" i="132"/>
  <c r="AZ21" i="132" s="1"/>
  <c r="BL21" i="132" s="1"/>
  <c r="BX21" i="132" s="1"/>
  <c r="AN19" i="132"/>
  <c r="AZ19" i="132" s="1"/>
  <c r="BL19" i="132" s="1"/>
  <c r="BX19" i="132" s="1"/>
  <c r="AN18" i="132"/>
  <c r="AZ18" i="132" s="1"/>
  <c r="BL18" i="132" s="1"/>
  <c r="BX18" i="132" s="1"/>
  <c r="AN17" i="132"/>
  <c r="AZ17" i="132" s="1"/>
  <c r="BL17" i="132" s="1"/>
  <c r="BX17" i="132" s="1"/>
  <c r="AN16" i="132"/>
  <c r="AZ16" i="132" s="1"/>
  <c r="BL16" i="132" s="1"/>
  <c r="BX16" i="132" s="1"/>
  <c r="AN15" i="132"/>
  <c r="AZ15" i="132" s="1"/>
  <c r="BL15" i="132" s="1"/>
  <c r="BX15" i="132" s="1"/>
  <c r="AN14" i="132"/>
  <c r="AZ14" i="132" s="1"/>
  <c r="BL14" i="132" s="1"/>
  <c r="BX14" i="132" s="1"/>
  <c r="AN13" i="132"/>
  <c r="AZ13" i="132" s="1"/>
  <c r="BL13" i="132" s="1"/>
  <c r="BX13" i="132" s="1"/>
  <c r="AN11" i="132"/>
  <c r="AZ11" i="132" s="1"/>
  <c r="BL11" i="132" s="1"/>
  <c r="BX11" i="132" s="1"/>
  <c r="CJ11" i="132" s="1"/>
  <c r="AN9" i="132"/>
  <c r="AZ9" i="132" s="1"/>
  <c r="BL9" i="132" s="1"/>
  <c r="BX9" i="132" s="1"/>
  <c r="CJ9" i="132" s="1"/>
  <c r="E24" i="131"/>
  <c r="R6" i="131"/>
  <c r="Q6" i="131"/>
  <c r="EC9" i="132"/>
  <c r="EA9" i="132"/>
  <c r="DY9" i="132"/>
  <c r="DF9" i="132"/>
  <c r="CQ9" i="132"/>
  <c r="CO9" i="132"/>
  <c r="CI8" i="132"/>
  <c r="CE9" i="132"/>
  <c r="CC9" i="132"/>
  <c r="BW8" i="132"/>
  <c r="BS9" i="132"/>
  <c r="BQ9" i="132"/>
  <c r="BK8" i="132"/>
  <c r="BG9" i="132"/>
  <c r="BE9" i="132"/>
  <c r="AY8" i="132"/>
  <c r="AU9" i="132"/>
  <c r="AS9" i="132"/>
  <c r="AM8" i="132"/>
  <c r="DE298" i="132"/>
  <c r="PH11" i="132" s="1"/>
  <c r="PH18" i="132" s="1"/>
  <c r="EE16" i="132"/>
  <c r="EE29" i="132" s="1"/>
  <c r="EE15" i="132"/>
  <c r="EE28" i="132" s="1"/>
  <c r="EE14" i="132"/>
  <c r="EE27" i="132" s="1"/>
  <c r="EE13" i="132"/>
  <c r="EE26" i="132" s="1"/>
  <c r="EE12" i="132"/>
  <c r="EE25" i="132" s="1"/>
  <c r="CU12" i="132"/>
  <c r="DN11" i="132"/>
  <c r="DM11" i="132"/>
  <c r="DL11" i="132"/>
  <c r="DK11" i="132"/>
  <c r="DJ11" i="132"/>
  <c r="DI11" i="132"/>
  <c r="DH11" i="132"/>
  <c r="DG11" i="132"/>
  <c r="EE10" i="132"/>
  <c r="EE23" i="132" s="1"/>
  <c r="K9" i="132"/>
  <c r="I9" i="132"/>
  <c r="EE8" i="132"/>
  <c r="EE22" i="132" s="1"/>
  <c r="CX8" i="132"/>
  <c r="CY8" i="132" s="1"/>
  <c r="CZ8" i="132" s="1"/>
  <c r="DA8" i="132" s="1"/>
  <c r="DB8" i="132" s="1"/>
  <c r="DC8" i="132" s="1"/>
  <c r="DD8" i="132" s="1"/>
  <c r="C8" i="132"/>
  <c r="J297" i="132" l="1"/>
  <c r="J289" i="132"/>
  <c r="J281" i="132"/>
  <c r="J273" i="132"/>
  <c r="J265" i="132"/>
  <c r="J257" i="132"/>
  <c r="J249" i="132"/>
  <c r="J241" i="132"/>
  <c r="J233" i="132"/>
  <c r="J225" i="132"/>
  <c r="J217" i="132"/>
  <c r="J209" i="132"/>
  <c r="J201" i="132"/>
  <c r="J193" i="132"/>
  <c r="J185" i="132"/>
  <c r="J177" i="132"/>
  <c r="J169" i="132"/>
  <c r="J161" i="132"/>
  <c r="J153" i="132"/>
  <c r="J145" i="132"/>
  <c r="J259" i="132"/>
  <c r="J211" i="132"/>
  <c r="J163" i="132"/>
  <c r="J296" i="132"/>
  <c r="J288" i="132"/>
  <c r="J280" i="132"/>
  <c r="J272" i="132"/>
  <c r="J264" i="132"/>
  <c r="J256" i="132"/>
  <c r="J248" i="132"/>
  <c r="J240" i="132"/>
  <c r="J232" i="132"/>
  <c r="J224" i="132"/>
  <c r="J216" i="132"/>
  <c r="J208" i="132"/>
  <c r="J200" i="132"/>
  <c r="J192" i="132"/>
  <c r="J184" i="132"/>
  <c r="J176" i="132"/>
  <c r="J168" i="132"/>
  <c r="J160" i="132"/>
  <c r="J152" i="132"/>
  <c r="J144" i="132"/>
  <c r="J243" i="132"/>
  <c r="J187" i="132"/>
  <c r="J295" i="132"/>
  <c r="J287" i="132"/>
  <c r="J279" i="132"/>
  <c r="J271" i="132"/>
  <c r="J263" i="132"/>
  <c r="J255" i="132"/>
  <c r="J247" i="132"/>
  <c r="J239" i="132"/>
  <c r="J231" i="132"/>
  <c r="J223" i="132"/>
  <c r="J215" i="132"/>
  <c r="J207" i="132"/>
  <c r="J199" i="132"/>
  <c r="J191" i="132"/>
  <c r="J183" i="132"/>
  <c r="J175" i="132"/>
  <c r="J167" i="132"/>
  <c r="J159" i="132"/>
  <c r="J151" i="132"/>
  <c r="J143" i="132"/>
  <c r="J275" i="132"/>
  <c r="J219" i="132"/>
  <c r="J147" i="132"/>
  <c r="J294" i="132"/>
  <c r="J286" i="132"/>
  <c r="J278" i="132"/>
  <c r="J270" i="132"/>
  <c r="J262" i="132"/>
  <c r="J254" i="132"/>
  <c r="J246" i="132"/>
  <c r="J238" i="132"/>
  <c r="J230" i="132"/>
  <c r="J222" i="132"/>
  <c r="J214" i="132"/>
  <c r="J206" i="132"/>
  <c r="J198" i="132"/>
  <c r="J190" i="132"/>
  <c r="J182" i="132"/>
  <c r="J174" i="132"/>
  <c r="J166" i="132"/>
  <c r="J158" i="132"/>
  <c r="J150" i="132"/>
  <c r="J142" i="132"/>
  <c r="J283" i="132"/>
  <c r="J235" i="132"/>
  <c r="J195" i="132"/>
  <c r="J171" i="132"/>
  <c r="J293" i="132"/>
  <c r="J285" i="132"/>
  <c r="J277" i="132"/>
  <c r="J269" i="132"/>
  <c r="J261" i="132"/>
  <c r="J253" i="132"/>
  <c r="J245" i="132"/>
  <c r="J237" i="132"/>
  <c r="J229" i="132"/>
  <c r="J221" i="132"/>
  <c r="J213" i="132"/>
  <c r="J205" i="132"/>
  <c r="J197" i="132"/>
  <c r="J189" i="132"/>
  <c r="J181" i="132"/>
  <c r="J173" i="132"/>
  <c r="J165" i="132"/>
  <c r="J157" i="132"/>
  <c r="J149" i="132"/>
  <c r="J141" i="132"/>
  <c r="J155" i="132"/>
  <c r="J292" i="132"/>
  <c r="J284" i="132"/>
  <c r="J276" i="132"/>
  <c r="J268" i="132"/>
  <c r="J260" i="132"/>
  <c r="J252" i="132"/>
  <c r="J244" i="132"/>
  <c r="J236" i="132"/>
  <c r="J228" i="132"/>
  <c r="J220" i="132"/>
  <c r="J212" i="132"/>
  <c r="J204" i="132"/>
  <c r="J196" i="132"/>
  <c r="J188" i="132"/>
  <c r="J180" i="132"/>
  <c r="J172" i="132"/>
  <c r="J164" i="132"/>
  <c r="J156" i="132"/>
  <c r="J148" i="132"/>
  <c r="J140" i="132"/>
  <c r="J267" i="132"/>
  <c r="J203" i="132"/>
  <c r="J298" i="132"/>
  <c r="J290" i="132"/>
  <c r="J282" i="132"/>
  <c r="J274" i="132"/>
  <c r="J266" i="132"/>
  <c r="J258" i="132"/>
  <c r="J250" i="132"/>
  <c r="J242" i="132"/>
  <c r="J234" i="132"/>
  <c r="J226" i="132"/>
  <c r="J218" i="132"/>
  <c r="J210" i="132"/>
  <c r="J202" i="132"/>
  <c r="J194" i="132"/>
  <c r="J186" i="132"/>
  <c r="J178" i="132"/>
  <c r="J170" i="132"/>
  <c r="J162" i="132"/>
  <c r="J154" i="132"/>
  <c r="J146" i="132"/>
  <c r="J291" i="132"/>
  <c r="J251" i="132"/>
  <c r="J227" i="132"/>
  <c r="J179" i="132"/>
  <c r="J139" i="132"/>
  <c r="AF18" i="132"/>
  <c r="AG18" i="132" s="1"/>
  <c r="I7" i="132"/>
  <c r="AA19" i="132"/>
  <c r="AD18" i="132" s="1"/>
  <c r="AE19" i="132"/>
  <c r="Z31" i="132"/>
  <c r="BR78" i="132"/>
  <c r="AC18" i="132"/>
  <c r="CJ33" i="132"/>
  <c r="CV33" i="132"/>
  <c r="CJ97" i="132"/>
  <c r="CV97" i="132"/>
  <c r="CJ44" i="132"/>
  <c r="CV44" i="132"/>
  <c r="CV130" i="132"/>
  <c r="CJ66" i="132"/>
  <c r="CP66" i="132" s="1"/>
  <c r="CV66" i="132"/>
  <c r="CJ99" i="132"/>
  <c r="CP99" i="132" s="1"/>
  <c r="CV99" i="132"/>
  <c r="CJ13" i="132"/>
  <c r="CV13" i="132"/>
  <c r="CJ21" i="132"/>
  <c r="CP21" i="132" s="1"/>
  <c r="CV21" i="132"/>
  <c r="CJ45" i="132"/>
  <c r="CP45" i="132" s="1"/>
  <c r="CV45" i="132"/>
  <c r="CJ53" i="132"/>
  <c r="CP53" i="132" s="1"/>
  <c r="CV53" i="132"/>
  <c r="CJ85" i="132"/>
  <c r="CV85" i="132"/>
  <c r="CJ101" i="132"/>
  <c r="CP101" i="132" s="1"/>
  <c r="CV101" i="132"/>
  <c r="CV133" i="132"/>
  <c r="CJ28" i="132"/>
  <c r="CV28" i="132"/>
  <c r="CJ68" i="132"/>
  <c r="CV68" i="132"/>
  <c r="CJ36" i="132"/>
  <c r="CP36" i="132" s="1"/>
  <c r="CV36" i="132"/>
  <c r="CV24" i="132"/>
  <c r="CJ24" i="132"/>
  <c r="CP24" i="132" s="1"/>
  <c r="CV40" i="132"/>
  <c r="CJ40" i="132"/>
  <c r="CP40" i="132" s="1"/>
  <c r="CV56" i="132"/>
  <c r="CJ56" i="132"/>
  <c r="CV72" i="132"/>
  <c r="CJ72" i="132"/>
  <c r="CV96" i="132"/>
  <c r="CJ96" i="132"/>
  <c r="CP96" i="132" s="1"/>
  <c r="CV112" i="132"/>
  <c r="CJ112" i="132"/>
  <c r="CP112" i="132" s="1"/>
  <c r="CV120" i="132"/>
  <c r="CJ120" i="132"/>
  <c r="CV136" i="132"/>
  <c r="CJ29" i="132"/>
  <c r="CP29" i="132" s="1"/>
  <c r="CV29" i="132"/>
  <c r="CJ61" i="132"/>
  <c r="CP61" i="132" s="1"/>
  <c r="CV61" i="132"/>
  <c r="CJ93" i="132"/>
  <c r="CP93" i="132" s="1"/>
  <c r="CV93" i="132"/>
  <c r="CJ60" i="132"/>
  <c r="CV60" i="132"/>
  <c r="CJ50" i="132"/>
  <c r="CV50" i="132"/>
  <c r="CJ106" i="132"/>
  <c r="CV106" i="132"/>
  <c r="CJ69" i="132"/>
  <c r="CP69" i="132" s="1"/>
  <c r="CV69" i="132"/>
  <c r="CJ12" i="132"/>
  <c r="CP12" i="132" s="1"/>
  <c r="CV12" i="132"/>
  <c r="CV16" i="132"/>
  <c r="CJ16" i="132"/>
  <c r="CV32" i="132"/>
  <c r="CJ32" i="132"/>
  <c r="CP32" i="132" s="1"/>
  <c r="CV48" i="132"/>
  <c r="CJ48" i="132"/>
  <c r="CP48" i="132" s="1"/>
  <c r="CV80" i="132"/>
  <c r="CJ80" i="132"/>
  <c r="CV88" i="132"/>
  <c r="CJ88" i="132"/>
  <c r="CV104" i="132"/>
  <c r="CJ104" i="132"/>
  <c r="CJ17" i="132"/>
  <c r="CP17" i="132" s="1"/>
  <c r="CV17" i="132"/>
  <c r="CJ25" i="132"/>
  <c r="CP25" i="132" s="1"/>
  <c r="CV25" i="132"/>
  <c r="CJ41" i="132"/>
  <c r="CV41" i="132"/>
  <c r="CJ49" i="132"/>
  <c r="CV49" i="132"/>
  <c r="CJ57" i="132"/>
  <c r="CV57" i="132"/>
  <c r="CJ65" i="132"/>
  <c r="CV65" i="132"/>
  <c r="CJ73" i="132"/>
  <c r="CP73" i="132" s="1"/>
  <c r="CV73" i="132"/>
  <c r="CJ81" i="132"/>
  <c r="CP81" i="132" s="1"/>
  <c r="CV81" i="132"/>
  <c r="CJ89" i="132"/>
  <c r="CP89" i="132" s="1"/>
  <c r="CV89" i="132"/>
  <c r="CJ105" i="132"/>
  <c r="CP105" i="132" s="1"/>
  <c r="CV105" i="132"/>
  <c r="CJ113" i="132"/>
  <c r="CP113" i="132" s="1"/>
  <c r="CV113" i="132"/>
  <c r="CJ121" i="132"/>
  <c r="CP121" i="132" s="1"/>
  <c r="CV121" i="132"/>
  <c r="CV129" i="132"/>
  <c r="CV137" i="132"/>
  <c r="CJ64" i="132"/>
  <c r="CJ18" i="132"/>
  <c r="CV18" i="132"/>
  <c r="CJ58" i="132"/>
  <c r="CP58" i="132" s="1"/>
  <c r="CV58" i="132"/>
  <c r="CJ98" i="132"/>
  <c r="CP98" i="132" s="1"/>
  <c r="CV98" i="132"/>
  <c r="CV138" i="132"/>
  <c r="CJ37" i="132"/>
  <c r="CP37" i="132" s="1"/>
  <c r="CV37" i="132"/>
  <c r="CJ76" i="132"/>
  <c r="CP76" i="132" s="1"/>
  <c r="CV76" i="132"/>
  <c r="CJ27" i="132"/>
  <c r="CP27" i="132" s="1"/>
  <c r="CV27" i="132"/>
  <c r="CJ59" i="132"/>
  <c r="CV59" i="132"/>
  <c r="CJ83" i="132"/>
  <c r="CV83" i="132"/>
  <c r="CV131" i="132"/>
  <c r="CJ84" i="132"/>
  <c r="CP84" i="132" s="1"/>
  <c r="CV84" i="132"/>
  <c r="CJ100" i="132"/>
  <c r="CP100" i="132" s="1"/>
  <c r="CV100" i="132"/>
  <c r="CJ108" i="132"/>
  <c r="CV108" i="132"/>
  <c r="CJ116" i="132"/>
  <c r="CP116" i="132" s="1"/>
  <c r="CV116" i="132"/>
  <c r="CV124" i="132"/>
  <c r="CV132" i="132"/>
  <c r="CV140" i="132"/>
  <c r="CJ77" i="132"/>
  <c r="CV77" i="132"/>
  <c r="CV125" i="132"/>
  <c r="CJ34" i="132"/>
  <c r="CV34" i="132"/>
  <c r="CJ74" i="132"/>
  <c r="CP74" i="132" s="1"/>
  <c r="CV74" i="132"/>
  <c r="CJ114" i="132"/>
  <c r="CP114" i="132" s="1"/>
  <c r="CV114" i="132"/>
  <c r="CJ109" i="132"/>
  <c r="CP109" i="132" s="1"/>
  <c r="CV109" i="132"/>
  <c r="CJ19" i="132"/>
  <c r="CV19" i="132"/>
  <c r="CJ43" i="132"/>
  <c r="CV43" i="132"/>
  <c r="CJ75" i="132"/>
  <c r="CV75" i="132"/>
  <c r="BR107" i="132"/>
  <c r="BX107" i="132"/>
  <c r="CV139" i="132"/>
  <c r="CJ117" i="132"/>
  <c r="CV117" i="132"/>
  <c r="CJ20" i="132"/>
  <c r="CP20" i="132" s="1"/>
  <c r="CV20" i="132"/>
  <c r="CJ26" i="132"/>
  <c r="CV26" i="132"/>
  <c r="CJ90" i="132"/>
  <c r="CP90" i="132" s="1"/>
  <c r="CV90" i="132"/>
  <c r="CJ51" i="132"/>
  <c r="CV51" i="132"/>
  <c r="CJ115" i="132"/>
  <c r="CP115" i="132" s="1"/>
  <c r="CV115" i="132"/>
  <c r="CJ14" i="132"/>
  <c r="CP14" i="132" s="1"/>
  <c r="CV14" i="132"/>
  <c r="CJ22" i="132"/>
  <c r="CP22" i="132" s="1"/>
  <c r="CV22" i="132"/>
  <c r="CJ30" i="132"/>
  <c r="CP30" i="132" s="1"/>
  <c r="CV30" i="132"/>
  <c r="CJ38" i="132"/>
  <c r="CP38" i="132" s="1"/>
  <c r="CV38" i="132"/>
  <c r="CJ46" i="132"/>
  <c r="CP46" i="132" s="1"/>
  <c r="CV46" i="132"/>
  <c r="CJ54" i="132"/>
  <c r="CP54" i="132" s="1"/>
  <c r="CV54" i="132"/>
  <c r="CJ62" i="132"/>
  <c r="CV62" i="132"/>
  <c r="CJ70" i="132"/>
  <c r="CP70" i="132" s="1"/>
  <c r="CV70" i="132"/>
  <c r="CJ78" i="132"/>
  <c r="CV78" i="132"/>
  <c r="CJ86" i="132"/>
  <c r="CV86" i="132"/>
  <c r="CJ94" i="132"/>
  <c r="CV94" i="132"/>
  <c r="CJ102" i="132"/>
  <c r="CP102" i="132" s="1"/>
  <c r="CV102" i="132"/>
  <c r="CJ110" i="132"/>
  <c r="CV110" i="132"/>
  <c r="CJ118" i="132"/>
  <c r="CP118" i="132" s="1"/>
  <c r="CV118" i="132"/>
  <c r="CV126" i="132"/>
  <c r="CV134" i="132"/>
  <c r="CJ42" i="132"/>
  <c r="CV42" i="132"/>
  <c r="CJ82" i="132"/>
  <c r="CP82" i="132" s="1"/>
  <c r="CV82" i="132"/>
  <c r="CJ122" i="132"/>
  <c r="CV122" i="132"/>
  <c r="CJ35" i="132"/>
  <c r="CP35" i="132" s="1"/>
  <c r="CV35" i="132"/>
  <c r="CJ67" i="132"/>
  <c r="CP67" i="132" s="1"/>
  <c r="CV67" i="132"/>
  <c r="CJ91" i="132"/>
  <c r="CV91" i="132"/>
  <c r="CV123" i="132"/>
  <c r="CJ15" i="132"/>
  <c r="CV15" i="132"/>
  <c r="CJ23" i="132"/>
  <c r="CV23" i="132"/>
  <c r="CJ31" i="132"/>
  <c r="CP31" i="132" s="1"/>
  <c r="CV31" i="132"/>
  <c r="CJ39" i="132"/>
  <c r="CP39" i="132" s="1"/>
  <c r="CV39" i="132"/>
  <c r="CJ47" i="132"/>
  <c r="CV47" i="132"/>
  <c r="CJ55" i="132"/>
  <c r="CV55" i="132"/>
  <c r="CJ63" i="132"/>
  <c r="CP63" i="132" s="1"/>
  <c r="CV63" i="132"/>
  <c r="CJ71" i="132"/>
  <c r="CP71" i="132" s="1"/>
  <c r="CV71" i="132"/>
  <c r="CJ79" i="132"/>
  <c r="CV79" i="132"/>
  <c r="CJ87" i="132"/>
  <c r="CV87" i="132"/>
  <c r="CJ95" i="132"/>
  <c r="CP95" i="132" s="1"/>
  <c r="CV95" i="132"/>
  <c r="CJ103" i="132"/>
  <c r="CP103" i="132" s="1"/>
  <c r="CV103" i="132"/>
  <c r="CJ111" i="132"/>
  <c r="CV111" i="132"/>
  <c r="CJ119" i="132"/>
  <c r="CV119" i="132"/>
  <c r="CV127" i="132"/>
  <c r="CV135" i="132"/>
  <c r="CJ92" i="132"/>
  <c r="CV92" i="132"/>
  <c r="CJ52" i="132"/>
  <c r="CV52" i="132"/>
  <c r="BF69" i="132"/>
  <c r="D18" i="131"/>
  <c r="D19" i="131" s="1"/>
  <c r="D21" i="131" s="1"/>
  <c r="D30" i="131"/>
  <c r="D23" i="131" s="1"/>
  <c r="D36" i="131" s="1"/>
  <c r="E30" i="131"/>
  <c r="E23" i="131" s="1"/>
  <c r="E36" i="131" s="1"/>
  <c r="T6" i="131"/>
  <c r="S6" i="131"/>
  <c r="BR54" i="132"/>
  <c r="J41" i="132"/>
  <c r="J71" i="132"/>
  <c r="J97" i="132"/>
  <c r="J127" i="132"/>
  <c r="J33" i="132"/>
  <c r="J119" i="132"/>
  <c r="J39" i="132"/>
  <c r="J12" i="132"/>
  <c r="J44" i="132"/>
  <c r="J73" i="132"/>
  <c r="J103" i="132"/>
  <c r="J129" i="132"/>
  <c r="AT27" i="132"/>
  <c r="J95" i="132"/>
  <c r="J17" i="132"/>
  <c r="J49" i="132"/>
  <c r="J76" i="132"/>
  <c r="J105" i="132"/>
  <c r="J135" i="132"/>
  <c r="AT58" i="132"/>
  <c r="BR21" i="132"/>
  <c r="J65" i="132"/>
  <c r="J52" i="132"/>
  <c r="J81" i="132"/>
  <c r="J108" i="132"/>
  <c r="J137" i="132"/>
  <c r="AT84" i="132"/>
  <c r="BF20" i="132"/>
  <c r="BR25" i="132"/>
  <c r="J63" i="132"/>
  <c r="J124" i="132"/>
  <c r="J28" i="132"/>
  <c r="J55" i="132"/>
  <c r="J84" i="132"/>
  <c r="J113" i="132"/>
  <c r="BR49" i="132"/>
  <c r="J92" i="132"/>
  <c r="J31" i="132"/>
  <c r="J60" i="132"/>
  <c r="J87" i="132"/>
  <c r="J116" i="132"/>
  <c r="BR52" i="132"/>
  <c r="J15" i="132"/>
  <c r="J36" i="132"/>
  <c r="J57" i="132"/>
  <c r="J79" i="132"/>
  <c r="J100" i="132"/>
  <c r="J121" i="132"/>
  <c r="AT31" i="132"/>
  <c r="AT59" i="132"/>
  <c r="AT91" i="132"/>
  <c r="BF15" i="132"/>
  <c r="BR17" i="132"/>
  <c r="BR70" i="132"/>
  <c r="AT36" i="132"/>
  <c r="AT63" i="132"/>
  <c r="AT93" i="132"/>
  <c r="AT38" i="132"/>
  <c r="AT68" i="132"/>
  <c r="AT99" i="132"/>
  <c r="AT15" i="132"/>
  <c r="AT42" i="132"/>
  <c r="AT70" i="132"/>
  <c r="AT108" i="132"/>
  <c r="BR26" i="132"/>
  <c r="J25" i="132"/>
  <c r="J47" i="132"/>
  <c r="J68" i="132"/>
  <c r="J89" i="132"/>
  <c r="J111" i="132"/>
  <c r="J132" i="132"/>
  <c r="AT16" i="132"/>
  <c r="AT47" i="132"/>
  <c r="AT74" i="132"/>
  <c r="AT109" i="132"/>
  <c r="BR37" i="132"/>
  <c r="AT20" i="132"/>
  <c r="AT48" i="132"/>
  <c r="AT79" i="132"/>
  <c r="AT117" i="132"/>
  <c r="AT26" i="132"/>
  <c r="AT52" i="132"/>
  <c r="AT80" i="132"/>
  <c r="CP15" i="132"/>
  <c r="J18" i="132"/>
  <c r="J26" i="132"/>
  <c r="J34" i="132"/>
  <c r="J42" i="132"/>
  <c r="J50" i="132"/>
  <c r="J58" i="132"/>
  <c r="J66" i="132"/>
  <c r="J74" i="132"/>
  <c r="J82" i="132"/>
  <c r="J90" i="132"/>
  <c r="J98" i="132"/>
  <c r="J106" i="132"/>
  <c r="J114" i="132"/>
  <c r="J122" i="132"/>
  <c r="J130" i="132"/>
  <c r="J138" i="132"/>
  <c r="AT18" i="132"/>
  <c r="AT28" i="132"/>
  <c r="AT39" i="132"/>
  <c r="AT50" i="132"/>
  <c r="AT60" i="132"/>
  <c r="AT71" i="132"/>
  <c r="AT82" i="132"/>
  <c r="AT95" i="132"/>
  <c r="AT111" i="132"/>
  <c r="BF25" i="132"/>
  <c r="BR12" i="132"/>
  <c r="BR30" i="132"/>
  <c r="BR57" i="132"/>
  <c r="CP23" i="132"/>
  <c r="CD94" i="132"/>
  <c r="CP11" i="132"/>
  <c r="J11" i="132"/>
  <c r="J19" i="132"/>
  <c r="J27" i="132"/>
  <c r="J35" i="132"/>
  <c r="J43" i="132"/>
  <c r="J51" i="132"/>
  <c r="J59" i="132"/>
  <c r="J67" i="132"/>
  <c r="J75" i="132"/>
  <c r="J83" i="132"/>
  <c r="J91" i="132"/>
  <c r="J99" i="132"/>
  <c r="J107" i="132"/>
  <c r="J115" i="132"/>
  <c r="J123" i="132"/>
  <c r="J131" i="132"/>
  <c r="J10" i="132"/>
  <c r="AT19" i="132"/>
  <c r="AT30" i="132"/>
  <c r="AT40" i="132"/>
  <c r="AT51" i="132"/>
  <c r="AT62" i="132"/>
  <c r="AT72" i="132"/>
  <c r="AT83" i="132"/>
  <c r="AT96" i="132"/>
  <c r="AT113" i="132"/>
  <c r="BF73" i="132"/>
  <c r="BR16" i="132"/>
  <c r="BR36" i="132"/>
  <c r="BR58" i="132"/>
  <c r="CP13" i="132"/>
  <c r="J13" i="132"/>
  <c r="J29" i="132"/>
  <c r="J37" i="132"/>
  <c r="J45" i="132"/>
  <c r="J53" i="132"/>
  <c r="J61" i="132"/>
  <c r="J69" i="132"/>
  <c r="J77" i="132"/>
  <c r="J85" i="132"/>
  <c r="J93" i="132"/>
  <c r="J101" i="132"/>
  <c r="J109" i="132"/>
  <c r="J117" i="132"/>
  <c r="J125" i="132"/>
  <c r="J133" i="132"/>
  <c r="AT11" i="132"/>
  <c r="AT22" i="132"/>
  <c r="AT32" i="132"/>
  <c r="AT43" i="132"/>
  <c r="AT54" i="132"/>
  <c r="AT64" i="132"/>
  <c r="AT75" i="132"/>
  <c r="AT86" i="132"/>
  <c r="AT100" i="132"/>
  <c r="AT119" i="132"/>
  <c r="BR18" i="132"/>
  <c r="BR41" i="132"/>
  <c r="BR74" i="132"/>
  <c r="CP16" i="132"/>
  <c r="J14" i="132"/>
  <c r="J30" i="132"/>
  <c r="J38" i="132"/>
  <c r="J46" i="132"/>
  <c r="J54" i="132"/>
  <c r="J62" i="132"/>
  <c r="J70" i="132"/>
  <c r="J78" i="132"/>
  <c r="J86" i="132"/>
  <c r="J94" i="132"/>
  <c r="J102" i="132"/>
  <c r="J110" i="132"/>
  <c r="J118" i="132"/>
  <c r="J126" i="132"/>
  <c r="J134" i="132"/>
  <c r="AT12" i="132"/>
  <c r="AT23" i="132"/>
  <c r="AT34" i="132"/>
  <c r="AT44" i="132"/>
  <c r="AT55" i="132"/>
  <c r="AT66" i="132"/>
  <c r="AT76" i="132"/>
  <c r="AT87" i="132"/>
  <c r="AT103" i="132"/>
  <c r="AT121" i="132"/>
  <c r="BR20" i="132"/>
  <c r="BR48" i="132"/>
  <c r="CD16" i="132"/>
  <c r="CP28" i="132"/>
  <c r="AT14" i="132"/>
  <c r="AT24" i="132"/>
  <c r="AT35" i="132"/>
  <c r="AT46" i="132"/>
  <c r="AT56" i="132"/>
  <c r="AT67" i="132"/>
  <c r="AT78" i="132"/>
  <c r="AT88" i="132"/>
  <c r="AT104" i="132"/>
  <c r="CD21" i="132"/>
  <c r="CP19" i="132"/>
  <c r="J16" i="132"/>
  <c r="J24" i="132"/>
  <c r="J32" i="132"/>
  <c r="J40" i="132"/>
  <c r="J48" i="132"/>
  <c r="J56" i="132"/>
  <c r="J64" i="132"/>
  <c r="J72" i="132"/>
  <c r="J80" i="132"/>
  <c r="J88" i="132"/>
  <c r="J96" i="132"/>
  <c r="J104" i="132"/>
  <c r="J112" i="132"/>
  <c r="J120" i="132"/>
  <c r="J128" i="132"/>
  <c r="J136" i="132"/>
  <c r="CD89" i="132"/>
  <c r="CP44" i="132"/>
  <c r="CP18" i="132"/>
  <c r="CP26" i="132"/>
  <c r="CP34" i="132"/>
  <c r="CP119" i="132"/>
  <c r="CP111" i="132"/>
  <c r="CP91" i="132"/>
  <c r="CP110" i="132"/>
  <c r="CP86" i="132"/>
  <c r="CP78" i="132"/>
  <c r="CP120" i="132"/>
  <c r="CP94" i="132"/>
  <c r="CP85" i="132"/>
  <c r="CP77" i="132"/>
  <c r="CP97" i="132"/>
  <c r="CP117" i="132"/>
  <c r="CP88" i="132"/>
  <c r="CP80" i="132"/>
  <c r="CP72" i="132"/>
  <c r="CP108" i="132"/>
  <c r="CP59" i="132"/>
  <c r="CP55" i="132"/>
  <c r="CP51" i="132"/>
  <c r="CP47" i="132"/>
  <c r="CP43" i="132"/>
  <c r="CP106" i="132"/>
  <c r="CP75" i="132"/>
  <c r="CP62" i="132"/>
  <c r="CP50" i="132"/>
  <c r="CP42" i="132"/>
  <c r="CP122" i="132"/>
  <c r="CP79" i="132"/>
  <c r="CP83" i="132"/>
  <c r="CP65" i="132"/>
  <c r="CP57" i="132"/>
  <c r="CP49" i="132"/>
  <c r="CP41" i="132"/>
  <c r="CP33" i="132"/>
  <c r="CP104" i="132"/>
  <c r="CP92" i="132"/>
  <c r="CP87" i="132"/>
  <c r="CP68" i="132"/>
  <c r="CP64" i="132"/>
  <c r="CP60" i="132"/>
  <c r="CP56" i="132"/>
  <c r="CP52" i="132"/>
  <c r="CD13" i="132"/>
  <c r="CD31" i="132"/>
  <c r="CD34" i="132"/>
  <c r="CD54" i="132"/>
  <c r="CD58" i="132"/>
  <c r="CD73" i="132"/>
  <c r="CD78" i="132"/>
  <c r="CD12" i="132"/>
  <c r="CD17" i="132"/>
  <c r="CD46" i="132"/>
  <c r="CD117" i="132"/>
  <c r="CD122" i="132"/>
  <c r="CD11" i="132"/>
  <c r="CD20" i="132"/>
  <c r="CD25" i="132"/>
  <c r="CD33" i="132"/>
  <c r="CD61" i="132"/>
  <c r="CD66" i="132"/>
  <c r="CD120" i="132"/>
  <c r="CD116" i="132"/>
  <c r="CD112" i="132"/>
  <c r="CD108" i="132"/>
  <c r="CD104" i="132"/>
  <c r="CD100" i="132"/>
  <c r="CD96" i="132"/>
  <c r="CD92" i="132"/>
  <c r="CD88" i="132"/>
  <c r="CD84" i="132"/>
  <c r="CD80" i="132"/>
  <c r="CD76" i="132"/>
  <c r="CD72" i="132"/>
  <c r="CD68" i="132"/>
  <c r="CD64" i="132"/>
  <c r="CD60" i="132"/>
  <c r="CD56" i="132"/>
  <c r="CD52" i="132"/>
  <c r="CD48" i="132"/>
  <c r="CD44" i="132"/>
  <c r="CD40" i="132"/>
  <c r="CD36" i="132"/>
  <c r="CD119" i="132"/>
  <c r="CD115" i="132"/>
  <c r="CD111" i="132"/>
  <c r="CD107" i="132"/>
  <c r="CD103" i="132"/>
  <c r="CD99" i="132"/>
  <c r="CD95" i="132"/>
  <c r="CD91" i="132"/>
  <c r="CD87" i="132"/>
  <c r="CD83" i="132"/>
  <c r="CD79" i="132"/>
  <c r="CD75" i="132"/>
  <c r="CD71" i="132"/>
  <c r="CD67" i="132"/>
  <c r="CD63" i="132"/>
  <c r="CD59" i="132"/>
  <c r="CD55" i="132"/>
  <c r="CD51" i="132"/>
  <c r="CD47" i="132"/>
  <c r="CD43" i="132"/>
  <c r="CD39" i="132"/>
  <c r="CD118" i="132"/>
  <c r="CD113" i="132"/>
  <c r="CD86" i="132"/>
  <c r="CD81" i="132"/>
  <c r="CD114" i="132"/>
  <c r="CD109" i="132"/>
  <c r="CD82" i="132"/>
  <c r="CD77" i="132"/>
  <c r="CD50" i="132"/>
  <c r="CD45" i="132"/>
  <c r="CD35" i="132"/>
  <c r="CD106" i="132"/>
  <c r="CD101" i="132"/>
  <c r="CD74" i="132"/>
  <c r="CD69" i="132"/>
  <c r="CD42" i="132"/>
  <c r="CD37" i="132"/>
  <c r="CD102" i="132"/>
  <c r="CD97" i="132"/>
  <c r="CD70" i="132"/>
  <c r="CD65" i="132"/>
  <c r="CD38" i="132"/>
  <c r="CD30" i="132"/>
  <c r="CD26" i="132"/>
  <c r="CD22" i="132"/>
  <c r="CD18" i="132"/>
  <c r="CD14" i="132"/>
  <c r="CD15" i="132"/>
  <c r="CD24" i="132"/>
  <c r="CD29" i="132"/>
  <c r="CD49" i="132"/>
  <c r="CD53" i="132"/>
  <c r="CD57" i="132"/>
  <c r="CD105" i="132"/>
  <c r="CD110" i="132"/>
  <c r="CD19" i="132"/>
  <c r="CD28" i="132"/>
  <c r="CD41" i="132"/>
  <c r="CD85" i="132"/>
  <c r="CD90" i="132"/>
  <c r="CD23" i="132"/>
  <c r="CD32" i="132"/>
  <c r="CD62" i="132"/>
  <c r="CD121" i="132"/>
  <c r="CD27" i="132"/>
  <c r="CD93" i="132"/>
  <c r="CD98" i="132"/>
  <c r="BR121" i="132"/>
  <c r="BR117" i="132"/>
  <c r="BR113" i="132"/>
  <c r="BR109" i="132"/>
  <c r="BR105" i="132"/>
  <c r="BR101" i="132"/>
  <c r="BR97" i="132"/>
  <c r="BR93" i="132"/>
  <c r="BR89" i="132"/>
  <c r="BR85" i="132"/>
  <c r="BR81" i="132"/>
  <c r="BR77" i="132"/>
  <c r="BR73" i="132"/>
  <c r="BR69" i="132"/>
  <c r="BR65" i="132"/>
  <c r="BR61" i="132"/>
  <c r="BR108" i="132"/>
  <c r="BR99" i="132"/>
  <c r="BR94" i="132"/>
  <c r="BR76" i="132"/>
  <c r="BR67" i="132"/>
  <c r="BR62" i="132"/>
  <c r="BR118" i="132"/>
  <c r="BR100" i="132"/>
  <c r="BR91" i="132"/>
  <c r="BR86" i="132"/>
  <c r="BR119" i="132"/>
  <c r="BR114" i="132"/>
  <c r="BR96" i="132"/>
  <c r="BR87" i="132"/>
  <c r="BR82" i="132"/>
  <c r="BR95" i="132"/>
  <c r="BR56" i="132"/>
  <c r="BR92" i="132"/>
  <c r="BR88" i="132"/>
  <c r="BR84" i="132"/>
  <c r="BR80" i="132"/>
  <c r="BR68" i="132"/>
  <c r="BR51" i="132"/>
  <c r="BR47" i="132"/>
  <c r="BR43" i="132"/>
  <c r="BR39" i="132"/>
  <c r="BR35" i="132"/>
  <c r="BR31" i="132"/>
  <c r="BR27" i="132"/>
  <c r="BR23" i="132"/>
  <c r="BR19" i="132"/>
  <c r="BR15" i="132"/>
  <c r="BR11" i="132"/>
  <c r="BR90" i="132"/>
  <c r="BR59" i="132"/>
  <c r="BR110" i="132"/>
  <c r="BR106" i="132"/>
  <c r="BR104" i="132"/>
  <c r="BR102" i="132"/>
  <c r="BR98" i="132"/>
  <c r="BR50" i="132"/>
  <c r="BR46" i="132"/>
  <c r="BR42" i="132"/>
  <c r="BR38" i="132"/>
  <c r="BR34" i="132"/>
  <c r="BR120" i="132"/>
  <c r="BR116" i="132"/>
  <c r="BR112" i="132"/>
  <c r="BR83" i="132"/>
  <c r="BR79" i="132"/>
  <c r="BR75" i="132"/>
  <c r="BR71" i="132"/>
  <c r="BR63" i="132"/>
  <c r="BR24" i="132"/>
  <c r="BR29" i="132"/>
  <c r="BR44" i="132"/>
  <c r="BR55" i="132"/>
  <c r="BR66" i="132"/>
  <c r="BR103" i="132"/>
  <c r="BR28" i="132"/>
  <c r="BR33" i="132"/>
  <c r="BR40" i="132"/>
  <c r="BR14" i="132"/>
  <c r="BR32" i="132"/>
  <c r="BR53" i="132"/>
  <c r="BR72" i="132"/>
  <c r="BR115" i="132"/>
  <c r="BR13" i="132"/>
  <c r="BR22" i="132"/>
  <c r="BR45" i="132"/>
  <c r="BR60" i="132"/>
  <c r="BR64" i="132"/>
  <c r="BR111" i="132"/>
  <c r="BR122" i="132"/>
  <c r="BF23" i="132"/>
  <c r="BF28" i="132"/>
  <c r="BF33" i="132"/>
  <c r="BF81" i="132"/>
  <c r="BF27" i="132"/>
  <c r="BF32" i="132"/>
  <c r="BF37" i="132"/>
  <c r="BF122" i="132"/>
  <c r="BF118" i="132"/>
  <c r="BF114" i="132"/>
  <c r="BF110" i="132"/>
  <c r="BF106" i="132"/>
  <c r="BF102" i="132"/>
  <c r="BF98" i="132"/>
  <c r="BF121" i="132"/>
  <c r="BF117" i="132"/>
  <c r="BF113" i="132"/>
  <c r="BF109" i="132"/>
  <c r="BF105" i="132"/>
  <c r="BF101" i="132"/>
  <c r="BF97" i="132"/>
  <c r="BF93" i="132"/>
  <c r="BF120" i="132"/>
  <c r="BF116" i="132"/>
  <c r="BF112" i="132"/>
  <c r="BF108" i="132"/>
  <c r="BF104" i="132"/>
  <c r="BF100" i="132"/>
  <c r="BF96" i="132"/>
  <c r="BF115" i="132"/>
  <c r="BF94" i="132"/>
  <c r="BF119" i="132"/>
  <c r="BF88" i="132"/>
  <c r="BF84" i="132"/>
  <c r="BF80" i="132"/>
  <c r="BF76" i="132"/>
  <c r="BF72" i="132"/>
  <c r="BF68" i="132"/>
  <c r="BF64" i="132"/>
  <c r="BF60" i="132"/>
  <c r="BF56" i="132"/>
  <c r="BF52" i="132"/>
  <c r="BF48" i="132"/>
  <c r="BF92" i="132"/>
  <c r="BF95" i="132"/>
  <c r="BF91" i="132"/>
  <c r="BF87" i="132"/>
  <c r="BF83" i="132"/>
  <c r="BF79" i="132"/>
  <c r="BF75" i="132"/>
  <c r="BF71" i="132"/>
  <c r="BF67" i="132"/>
  <c r="BF63" i="132"/>
  <c r="BF59" i="132"/>
  <c r="BF55" i="132"/>
  <c r="BF51" i="132"/>
  <c r="BF47" i="132"/>
  <c r="BF99" i="132"/>
  <c r="BF103" i="132"/>
  <c r="BF90" i="132"/>
  <c r="BF86" i="132"/>
  <c r="BF82" i="132"/>
  <c r="BF78" i="132"/>
  <c r="BF74" i="132"/>
  <c r="BF70" i="132"/>
  <c r="BF66" i="132"/>
  <c r="BF62" i="132"/>
  <c r="BF58" i="132"/>
  <c r="BF54" i="132"/>
  <c r="BF50" i="132"/>
  <c r="BF46" i="132"/>
  <c r="BF42" i="132"/>
  <c r="BF38" i="132"/>
  <c r="BF34" i="132"/>
  <c r="BF30" i="132"/>
  <c r="BF26" i="132"/>
  <c r="BF22" i="132"/>
  <c r="BF18" i="132"/>
  <c r="BF14" i="132"/>
  <c r="BF107" i="132"/>
  <c r="BF31" i="132"/>
  <c r="BF36" i="132"/>
  <c r="BF41" i="132"/>
  <c r="BF49" i="132"/>
  <c r="BF57" i="132"/>
  <c r="BF89" i="132"/>
  <c r="BF13" i="132"/>
  <c r="BF35" i="132"/>
  <c r="BF40" i="132"/>
  <c r="BF45" i="132"/>
  <c r="BF77" i="132"/>
  <c r="BF12" i="132"/>
  <c r="BF17" i="132"/>
  <c r="BF39" i="132"/>
  <c r="BF44" i="132"/>
  <c r="BF65" i="132"/>
  <c r="BF11" i="132"/>
  <c r="BF16" i="132"/>
  <c r="BF21" i="132"/>
  <c r="BF43" i="132"/>
  <c r="BF53" i="132"/>
  <c r="BF85" i="132"/>
  <c r="BF19" i="132"/>
  <c r="BF24" i="132"/>
  <c r="BF29" i="132"/>
  <c r="BF61" i="132"/>
  <c r="BF111" i="132"/>
  <c r="AT89" i="132"/>
  <c r="AT107" i="132"/>
  <c r="AT112" i="132"/>
  <c r="AT122" i="132"/>
  <c r="AT118" i="132"/>
  <c r="AT114" i="132"/>
  <c r="AT110" i="132"/>
  <c r="AT106" i="132"/>
  <c r="AT102" i="132"/>
  <c r="AT98" i="132"/>
  <c r="AT94" i="132"/>
  <c r="AT90" i="132"/>
  <c r="AT120" i="132"/>
  <c r="AT116" i="132"/>
  <c r="AT97" i="132"/>
  <c r="AT115" i="132"/>
  <c r="AT13" i="132"/>
  <c r="AT17" i="132"/>
  <c r="AT21" i="132"/>
  <c r="AT25" i="132"/>
  <c r="AT29" i="132"/>
  <c r="AT33" i="132"/>
  <c r="AT37" i="132"/>
  <c r="AT41" i="132"/>
  <c r="AT45" i="132"/>
  <c r="AT49" i="132"/>
  <c r="AT53" i="132"/>
  <c r="AT57" i="132"/>
  <c r="AT61" i="132"/>
  <c r="AT65" i="132"/>
  <c r="AT69" i="132"/>
  <c r="AT73" i="132"/>
  <c r="AT77" i="132"/>
  <c r="AT81" i="132"/>
  <c r="AT85" i="132"/>
  <c r="AT92" i="132"/>
  <c r="AT101" i="132"/>
  <c r="AT105" i="132"/>
  <c r="DZ9" i="132"/>
  <c r="EB9" i="132"/>
  <c r="DN12" i="132"/>
  <c r="CU13" i="132"/>
  <c r="DG13" i="132" s="1"/>
  <c r="CV9" i="132"/>
  <c r="DG12" i="132"/>
  <c r="DH12" i="132"/>
  <c r="DI12" i="132"/>
  <c r="DJ12" i="132"/>
  <c r="DK12" i="132"/>
  <c r="DL12" i="132"/>
  <c r="DJ13" i="132"/>
  <c r="DO11" i="132"/>
  <c r="DM12" i="132"/>
  <c r="DH13" i="132" l="1"/>
  <c r="BR299" i="132"/>
  <c r="CD299" i="132"/>
  <c r="BF299" i="132"/>
  <c r="AT299" i="132"/>
  <c r="V296" i="132"/>
  <c r="V288" i="132"/>
  <c r="V280" i="132"/>
  <c r="V272" i="132"/>
  <c r="V264" i="132"/>
  <c r="V256" i="132"/>
  <c r="V248" i="132"/>
  <c r="V240" i="132"/>
  <c r="V232" i="132"/>
  <c r="V224" i="132"/>
  <c r="V216" i="132"/>
  <c r="V208" i="132"/>
  <c r="V200" i="132"/>
  <c r="V192" i="132"/>
  <c r="V184" i="132"/>
  <c r="V176" i="132"/>
  <c r="V168" i="132"/>
  <c r="V160" i="132"/>
  <c r="V152" i="132"/>
  <c r="V144" i="132"/>
  <c r="V290" i="132"/>
  <c r="V234" i="132"/>
  <c r="V194" i="132"/>
  <c r="V146" i="132"/>
  <c r="V295" i="132"/>
  <c r="V287" i="132"/>
  <c r="V279" i="132"/>
  <c r="V271" i="132"/>
  <c r="V263" i="132"/>
  <c r="V255" i="132"/>
  <c r="V247" i="132"/>
  <c r="V239" i="132"/>
  <c r="V231" i="132"/>
  <c r="V223" i="132"/>
  <c r="V215" i="132"/>
  <c r="V207" i="132"/>
  <c r="V199" i="132"/>
  <c r="V191" i="132"/>
  <c r="V183" i="132"/>
  <c r="V175" i="132"/>
  <c r="V167" i="132"/>
  <c r="V159" i="132"/>
  <c r="V151" i="132"/>
  <c r="V143" i="132"/>
  <c r="V274" i="132"/>
  <c r="V242" i="132"/>
  <c r="V186" i="132"/>
  <c r="V138" i="132"/>
  <c r="V294" i="132"/>
  <c r="V286" i="132"/>
  <c r="V278" i="132"/>
  <c r="V270" i="132"/>
  <c r="V262" i="132"/>
  <c r="V254" i="132"/>
  <c r="V246" i="132"/>
  <c r="V238" i="132"/>
  <c r="V230" i="132"/>
  <c r="V222" i="132"/>
  <c r="V214" i="132"/>
  <c r="V206" i="132"/>
  <c r="V198" i="132"/>
  <c r="V190" i="132"/>
  <c r="V182" i="132"/>
  <c r="V174" i="132"/>
  <c r="V166" i="132"/>
  <c r="V158" i="132"/>
  <c r="V150" i="132"/>
  <c r="V142" i="132"/>
  <c r="V258" i="132"/>
  <c r="V210" i="132"/>
  <c r="V154" i="132"/>
  <c r="V293" i="132"/>
  <c r="V285" i="132"/>
  <c r="V277" i="132"/>
  <c r="V269" i="132"/>
  <c r="V261" i="132"/>
  <c r="V253" i="132"/>
  <c r="V245" i="132"/>
  <c r="V237" i="132"/>
  <c r="V229" i="132"/>
  <c r="V221" i="132"/>
  <c r="V213" i="132"/>
  <c r="V205" i="132"/>
  <c r="V197" i="132"/>
  <c r="V189" i="132"/>
  <c r="V181" i="132"/>
  <c r="V173" i="132"/>
  <c r="V165" i="132"/>
  <c r="V157" i="132"/>
  <c r="V149" i="132"/>
  <c r="V141" i="132"/>
  <c r="V282" i="132"/>
  <c r="V250" i="132"/>
  <c r="V202" i="132"/>
  <c r="V170" i="132"/>
  <c r="V292" i="132"/>
  <c r="V284" i="132"/>
  <c r="V276" i="132"/>
  <c r="V268" i="132"/>
  <c r="V260" i="132"/>
  <c r="V252" i="132"/>
  <c r="V244" i="132"/>
  <c r="V236" i="132"/>
  <c r="V228" i="132"/>
  <c r="V220" i="132"/>
  <c r="V212" i="132"/>
  <c r="V204" i="132"/>
  <c r="V196" i="132"/>
  <c r="V188" i="132"/>
  <c r="V180" i="132"/>
  <c r="V172" i="132"/>
  <c r="V164" i="132"/>
  <c r="V156" i="132"/>
  <c r="V148" i="132"/>
  <c r="V140" i="132"/>
  <c r="EA140" i="132" s="1"/>
  <c r="V291" i="132"/>
  <c r="V283" i="132"/>
  <c r="V275" i="132"/>
  <c r="V267" i="132"/>
  <c r="V259" i="132"/>
  <c r="V251" i="132"/>
  <c r="V243" i="132"/>
  <c r="V235" i="132"/>
  <c r="V227" i="132"/>
  <c r="V219" i="132"/>
  <c r="V211" i="132"/>
  <c r="V203" i="132"/>
  <c r="V195" i="132"/>
  <c r="V187" i="132"/>
  <c r="V179" i="132"/>
  <c r="V171" i="132"/>
  <c r="V163" i="132"/>
  <c r="V155" i="132"/>
  <c r="V147" i="132"/>
  <c r="V139" i="132"/>
  <c r="EA139" i="132" s="1"/>
  <c r="V266" i="132"/>
  <c r="V218" i="132"/>
  <c r="V162" i="132"/>
  <c r="V297" i="132"/>
  <c r="V289" i="132"/>
  <c r="V281" i="132"/>
  <c r="V273" i="132"/>
  <c r="V265" i="132"/>
  <c r="V257" i="132"/>
  <c r="V249" i="132"/>
  <c r="V241" i="132"/>
  <c r="V233" i="132"/>
  <c r="V225" i="132"/>
  <c r="V217" i="132"/>
  <c r="V209" i="132"/>
  <c r="V201" i="132"/>
  <c r="V193" i="132"/>
  <c r="V185" i="132"/>
  <c r="V177" i="132"/>
  <c r="V169" i="132"/>
  <c r="V161" i="132"/>
  <c r="V153" i="132"/>
  <c r="V145" i="132"/>
  <c r="V298" i="132"/>
  <c r="V226" i="132"/>
  <c r="V178" i="132"/>
  <c r="V45" i="132"/>
  <c r="EA45" i="132" s="1"/>
  <c r="V106" i="132"/>
  <c r="EA106" i="132" s="1"/>
  <c r="V94" i="132"/>
  <c r="V73" i="132"/>
  <c r="V50" i="132"/>
  <c r="V25" i="132"/>
  <c r="V124" i="132"/>
  <c r="V44" i="132"/>
  <c r="V10" i="132"/>
  <c r="V105" i="132"/>
  <c r="EA105" i="132" s="1"/>
  <c r="V98" i="132"/>
  <c r="V49" i="132"/>
  <c r="V129" i="132"/>
  <c r="V116" i="132"/>
  <c r="EA116" i="132" s="1"/>
  <c r="V84" i="132"/>
  <c r="V108" i="132"/>
  <c r="V97" i="132"/>
  <c r="V34" i="132"/>
  <c r="EA34" i="132" s="1"/>
  <c r="V121" i="132"/>
  <c r="V13" i="132"/>
  <c r="EA13" i="132" s="1"/>
  <c r="V107" i="132"/>
  <c r="V74" i="132"/>
  <c r="V33" i="132"/>
  <c r="V26" i="132"/>
  <c r="V40" i="132"/>
  <c r="EA40" i="132" s="1"/>
  <c r="V28" i="132"/>
  <c r="EA28" i="132" s="1"/>
  <c r="V77" i="132"/>
  <c r="V85" i="132"/>
  <c r="V111" i="132"/>
  <c r="V81" i="132"/>
  <c r="EA81" i="132" s="1"/>
  <c r="V53" i="132"/>
  <c r="V76" i="132"/>
  <c r="V120" i="132"/>
  <c r="EA120" i="132" s="1"/>
  <c r="V14" i="132"/>
  <c r="V21" i="132"/>
  <c r="V42" i="132"/>
  <c r="V58" i="132"/>
  <c r="V82" i="132"/>
  <c r="EA82" i="132" s="1"/>
  <c r="V110" i="132"/>
  <c r="V126" i="132"/>
  <c r="V137" i="132"/>
  <c r="V134" i="132"/>
  <c r="EA134" i="132" s="1"/>
  <c r="V31" i="132"/>
  <c r="V99" i="132"/>
  <c r="V52" i="132"/>
  <c r="V48" i="132"/>
  <c r="EA48" i="132" s="1"/>
  <c r="V92" i="132"/>
  <c r="V93" i="132"/>
  <c r="V11" i="132"/>
  <c r="EA11" i="132" s="1"/>
  <c r="V88" i="132"/>
  <c r="EA88" i="132" s="1"/>
  <c r="V23" i="132"/>
  <c r="V46" i="132"/>
  <c r="V67" i="132"/>
  <c r="V86" i="132"/>
  <c r="V113" i="132"/>
  <c r="V131" i="132"/>
  <c r="V70" i="132"/>
  <c r="EA70" i="132" s="1"/>
  <c r="V101" i="132"/>
  <c r="V47" i="132"/>
  <c r="V69" i="132"/>
  <c r="V90" i="132"/>
  <c r="V24" i="132"/>
  <c r="V100" i="132"/>
  <c r="V19" i="132"/>
  <c r="V17" i="132"/>
  <c r="EA17" i="132" s="1"/>
  <c r="V75" i="132"/>
  <c r="V96" i="132"/>
  <c r="V62" i="132"/>
  <c r="V109" i="132"/>
  <c r="V117" i="132"/>
  <c r="EA117" i="132" s="1"/>
  <c r="V32" i="132"/>
  <c r="V95" i="132"/>
  <c r="V55" i="132"/>
  <c r="EA55" i="132" s="1"/>
  <c r="V91" i="132"/>
  <c r="V123" i="132"/>
  <c r="V16" i="132"/>
  <c r="EA16" i="132" s="1"/>
  <c r="V59" i="132"/>
  <c r="V68" i="132"/>
  <c r="EA68" i="132" s="1"/>
  <c r="V89" i="132"/>
  <c r="V114" i="132"/>
  <c r="V132" i="132"/>
  <c r="EA132" i="132" s="1"/>
  <c r="V127" i="132"/>
  <c r="V130" i="132"/>
  <c r="V87" i="132"/>
  <c r="V136" i="132"/>
  <c r="V29" i="132"/>
  <c r="V60" i="132"/>
  <c r="EA60" i="132" s="1"/>
  <c r="V118" i="132"/>
  <c r="V27" i="132"/>
  <c r="EA27" i="132" s="1"/>
  <c r="V133" i="132"/>
  <c r="V102" i="132"/>
  <c r="V61" i="132"/>
  <c r="V83" i="132"/>
  <c r="V35" i="132"/>
  <c r="EA35" i="132" s="1"/>
  <c r="V30" i="132"/>
  <c r="V43" i="132"/>
  <c r="EA43" i="132" s="1"/>
  <c r="V112" i="132"/>
  <c r="V18" i="132"/>
  <c r="V37" i="132"/>
  <c r="V64" i="132"/>
  <c r="V122" i="132"/>
  <c r="V71" i="132"/>
  <c r="EA71" i="132" s="1"/>
  <c r="V39" i="132"/>
  <c r="V125" i="132"/>
  <c r="V36" i="132"/>
  <c r="V135" i="132"/>
  <c r="EA135" i="132" s="1"/>
  <c r="V115" i="132"/>
  <c r="V63" i="132"/>
  <c r="V56" i="132"/>
  <c r="V65" i="132"/>
  <c r="EA65" i="132" s="1"/>
  <c r="V12" i="132"/>
  <c r="V22" i="132"/>
  <c r="V72" i="132"/>
  <c r="EA72" i="132" s="1"/>
  <c r="V104" i="132"/>
  <c r="V20" i="132"/>
  <c r="V38" i="132"/>
  <c r="V54" i="132"/>
  <c r="V80" i="132"/>
  <c r="EA80" i="132" s="1"/>
  <c r="V103" i="132"/>
  <c r="V128" i="132"/>
  <c r="V78" i="132"/>
  <c r="EA78" i="132" s="1"/>
  <c r="V79" i="132"/>
  <c r="V41" i="132"/>
  <c r="V66" i="132"/>
  <c r="V15" i="132"/>
  <c r="V57" i="132"/>
  <c r="EA57" i="132" s="1"/>
  <c r="V51" i="132"/>
  <c r="V119" i="132"/>
  <c r="U7" i="132"/>
  <c r="AF19" i="132"/>
  <c r="AG19" i="132" s="1"/>
  <c r="EA138" i="132"/>
  <c r="EA59" i="132"/>
  <c r="AC19" i="132"/>
  <c r="EA90" i="132"/>
  <c r="AI19" i="132"/>
  <c r="Z32" i="132"/>
  <c r="CV234" i="132"/>
  <c r="CV290" i="132"/>
  <c r="CV175" i="132"/>
  <c r="CV282" i="132"/>
  <c r="CV260" i="132"/>
  <c r="CV159" i="132"/>
  <c r="CV148" i="132"/>
  <c r="CV218" i="132"/>
  <c r="CV245" i="132"/>
  <c r="CJ107" i="132"/>
  <c r="CP107" i="132" s="1"/>
  <c r="EA107" i="132" s="1"/>
  <c r="CV107" i="132"/>
  <c r="EA110" i="132"/>
  <c r="EA86" i="132"/>
  <c r="EA122" i="132"/>
  <c r="B17" i="132"/>
  <c r="B20" i="132"/>
  <c r="B16" i="132"/>
  <c r="B15" i="132"/>
  <c r="B14" i="132"/>
  <c r="B13" i="132"/>
  <c r="B12" i="132"/>
  <c r="B19" i="132"/>
  <c r="B11" i="132"/>
  <c r="B18" i="132"/>
  <c r="EA74" i="132"/>
  <c r="EA58" i="132"/>
  <c r="EA12" i="132"/>
  <c r="EA56" i="132"/>
  <c r="EA83" i="132"/>
  <c r="EA127" i="132"/>
  <c r="EA129" i="132"/>
  <c r="EA112" i="132"/>
  <c r="E35" i="131"/>
  <c r="EA136" i="132"/>
  <c r="EA33" i="132"/>
  <c r="EA137" i="132"/>
  <c r="EA54" i="132"/>
  <c r="EA50" i="132"/>
  <c r="EA97" i="132"/>
  <c r="EA114" i="132"/>
  <c r="EA67" i="132"/>
  <c r="EA15" i="132"/>
  <c r="EA36" i="132"/>
  <c r="EA25" i="132"/>
  <c r="EA29" i="132"/>
  <c r="EA111" i="132"/>
  <c r="EA101" i="132"/>
  <c r="EA14" i="132"/>
  <c r="EA109" i="132"/>
  <c r="EA52" i="132"/>
  <c r="EA84" i="132"/>
  <c r="EA24" i="132"/>
  <c r="EA26" i="132"/>
  <c r="EA93" i="132"/>
  <c r="EA124" i="132"/>
  <c r="EA53" i="132"/>
  <c r="EA44" i="132"/>
  <c r="EA76" i="132"/>
  <c r="EA108" i="132"/>
  <c r="L13" i="132"/>
  <c r="L10" i="132"/>
  <c r="H10" i="132"/>
  <c r="L18" i="132"/>
  <c r="L19" i="132"/>
  <c r="L14" i="132"/>
  <c r="C10" i="132"/>
  <c r="E10" i="132" s="1"/>
  <c r="L11" i="132"/>
  <c r="L12" i="132"/>
  <c r="K10" i="132"/>
  <c r="C11" i="132" s="1"/>
  <c r="H11" i="132" s="1"/>
  <c r="L17" i="132"/>
  <c r="L16" i="132"/>
  <c r="L15" i="132"/>
  <c r="DM13" i="132"/>
  <c r="CU14" i="132"/>
  <c r="DH14" i="132" s="1"/>
  <c r="DK13" i="132"/>
  <c r="DI13" i="132"/>
  <c r="DN13" i="132"/>
  <c r="DL13" i="132"/>
  <c r="EG19" i="132"/>
  <c r="DO12" i="132"/>
  <c r="EH19" i="132" s="1"/>
  <c r="CP299" i="132" l="1"/>
  <c r="N33" i="132"/>
  <c r="N34" i="132" s="1"/>
  <c r="N35" i="132" s="1"/>
  <c r="N36" i="132" s="1"/>
  <c r="N37" i="132" s="1"/>
  <c r="N38" i="132" s="1"/>
  <c r="N39" i="132" s="1"/>
  <c r="N40" i="132" s="1"/>
  <c r="N41" i="132" s="1"/>
  <c r="N42" i="132" s="1"/>
  <c r="N43" i="132" s="1"/>
  <c r="N44" i="132" s="1"/>
  <c r="N45" i="132" s="1"/>
  <c r="N46" i="132" s="1"/>
  <c r="N47" i="132" s="1"/>
  <c r="N48" i="132" s="1"/>
  <c r="N49" i="132" s="1"/>
  <c r="N50" i="132" s="1"/>
  <c r="N51" i="132" s="1"/>
  <c r="N52" i="132" s="1"/>
  <c r="N53" i="132" s="1"/>
  <c r="N54" i="132" s="1"/>
  <c r="N55" i="132" s="1"/>
  <c r="N56" i="132" s="1"/>
  <c r="N57" i="132" s="1"/>
  <c r="N58" i="132" s="1"/>
  <c r="N59" i="132" s="1"/>
  <c r="N60" i="132" s="1"/>
  <c r="N61" i="132" s="1"/>
  <c r="N62" i="132" s="1"/>
  <c r="N63" i="132" s="1"/>
  <c r="N64" i="132" s="1"/>
  <c r="N65" i="132" s="1"/>
  <c r="N66" i="132" s="1"/>
  <c r="N67" i="132" s="1"/>
  <c r="N68" i="132" s="1"/>
  <c r="N69" i="132" s="1"/>
  <c r="N70" i="132" s="1"/>
  <c r="N71" i="132" s="1"/>
  <c r="N72" i="132" s="1"/>
  <c r="N73" i="132" s="1"/>
  <c r="N74" i="132" s="1"/>
  <c r="N75" i="132" s="1"/>
  <c r="N76" i="132" s="1"/>
  <c r="N77" i="132" s="1"/>
  <c r="N78" i="132" s="1"/>
  <c r="N79" i="132" s="1"/>
  <c r="N80" i="132" s="1"/>
  <c r="N81" i="132" s="1"/>
  <c r="N82" i="132" s="1"/>
  <c r="N83" i="132" s="1"/>
  <c r="N84" i="132" s="1"/>
  <c r="N85" i="132" s="1"/>
  <c r="N86" i="132" s="1"/>
  <c r="N87" i="132" s="1"/>
  <c r="N88" i="132" s="1"/>
  <c r="N89" i="132" s="1"/>
  <c r="N90" i="132" s="1"/>
  <c r="N91" i="132" s="1"/>
  <c r="N92" i="132" s="1"/>
  <c r="N93" i="132" s="1"/>
  <c r="N94" i="132" s="1"/>
  <c r="N95" i="132" s="1"/>
  <c r="N96" i="132" s="1"/>
  <c r="N97" i="132" s="1"/>
  <c r="N98" i="132" s="1"/>
  <c r="N99" i="132" s="1"/>
  <c r="N100" i="132" s="1"/>
  <c r="N101" i="132" s="1"/>
  <c r="N102" i="132" s="1"/>
  <c r="N103" i="132" s="1"/>
  <c r="N104" i="132" s="1"/>
  <c r="N105" i="132" s="1"/>
  <c r="N106" i="132" s="1"/>
  <c r="N107" i="132" s="1"/>
  <c r="N108" i="132" s="1"/>
  <c r="N109" i="132" s="1"/>
  <c r="N110" i="132" s="1"/>
  <c r="N111" i="132" s="1"/>
  <c r="N112" i="132" s="1"/>
  <c r="N113" i="132" s="1"/>
  <c r="N114" i="132" s="1"/>
  <c r="N115" i="132" s="1"/>
  <c r="N116" i="132" s="1"/>
  <c r="N117" i="132" s="1"/>
  <c r="N118" i="132" s="1"/>
  <c r="N119" i="132" s="1"/>
  <c r="N120" i="132" s="1"/>
  <c r="N121" i="132" s="1"/>
  <c r="N122" i="132" s="1"/>
  <c r="N123" i="132" s="1"/>
  <c r="N124" i="132" s="1"/>
  <c r="N125" i="132" s="1"/>
  <c r="N126" i="132" s="1"/>
  <c r="N127" i="132" s="1"/>
  <c r="N128" i="132" s="1"/>
  <c r="N129" i="132" s="1"/>
  <c r="N130" i="132" s="1"/>
  <c r="N131" i="132" s="1"/>
  <c r="N132" i="132" s="1"/>
  <c r="N133" i="132" s="1"/>
  <c r="N134" i="132" s="1"/>
  <c r="N135" i="132" s="1"/>
  <c r="N136" i="132" s="1"/>
  <c r="N137" i="132" s="1"/>
  <c r="N138" i="132" s="1"/>
  <c r="N139" i="132" s="1"/>
  <c r="N140" i="132" s="1"/>
  <c r="N141" i="132" s="1"/>
  <c r="N142" i="132" s="1"/>
  <c r="N143" i="132" s="1"/>
  <c r="N144" i="132" s="1"/>
  <c r="N145" i="132" s="1"/>
  <c r="N146" i="132" s="1"/>
  <c r="N147" i="132" s="1"/>
  <c r="N148" i="132" s="1"/>
  <c r="N149" i="132" s="1"/>
  <c r="N150" i="132" s="1"/>
  <c r="N151" i="132" s="1"/>
  <c r="N152" i="132" s="1"/>
  <c r="N153" i="132" s="1"/>
  <c r="N154" i="132" s="1"/>
  <c r="N155" i="132" s="1"/>
  <c r="N156" i="132" s="1"/>
  <c r="N157" i="132" s="1"/>
  <c r="N158" i="132" s="1"/>
  <c r="N159" i="132" s="1"/>
  <c r="N160" i="132" s="1"/>
  <c r="N161" i="132" s="1"/>
  <c r="N162" i="132" s="1"/>
  <c r="N163" i="132" s="1"/>
  <c r="N164" i="132" s="1"/>
  <c r="N165" i="132" s="1"/>
  <c r="N166" i="132" s="1"/>
  <c r="N167" i="132" s="1"/>
  <c r="N168" i="132" s="1"/>
  <c r="N169" i="132" s="1"/>
  <c r="N170" i="132" s="1"/>
  <c r="N171" i="132" s="1"/>
  <c r="N172" i="132" s="1"/>
  <c r="N173" i="132" s="1"/>
  <c r="N174" i="132" s="1"/>
  <c r="N175" i="132" s="1"/>
  <c r="N176" i="132" s="1"/>
  <c r="N177" i="132" s="1"/>
  <c r="N178" i="132" s="1"/>
  <c r="N179" i="132" s="1"/>
  <c r="N180" i="132" s="1"/>
  <c r="N181" i="132" s="1"/>
  <c r="N182" i="132" s="1"/>
  <c r="N183" i="132" s="1"/>
  <c r="N184" i="132" s="1"/>
  <c r="N185" i="132" s="1"/>
  <c r="N186" i="132" s="1"/>
  <c r="N187" i="132" s="1"/>
  <c r="N188" i="132" s="1"/>
  <c r="N189" i="132" s="1"/>
  <c r="N190" i="132" s="1"/>
  <c r="N191" i="132" s="1"/>
  <c r="N192" i="132" s="1"/>
  <c r="N193" i="132" s="1"/>
  <c r="N194" i="132" s="1"/>
  <c r="N195" i="132" s="1"/>
  <c r="N196" i="132" s="1"/>
  <c r="N197" i="132" s="1"/>
  <c r="N198" i="132" s="1"/>
  <c r="N199" i="132" s="1"/>
  <c r="N200" i="132" s="1"/>
  <c r="N201" i="132" s="1"/>
  <c r="N202" i="132" s="1"/>
  <c r="N203" i="132" s="1"/>
  <c r="N204" i="132" s="1"/>
  <c r="N205" i="132" s="1"/>
  <c r="N206" i="132" s="1"/>
  <c r="N207" i="132" s="1"/>
  <c r="N208" i="132" s="1"/>
  <c r="N209" i="132" s="1"/>
  <c r="N210" i="132" s="1"/>
  <c r="N211" i="132" s="1"/>
  <c r="N212" i="132" s="1"/>
  <c r="N213" i="132" s="1"/>
  <c r="N214" i="132" s="1"/>
  <c r="N215" i="132" s="1"/>
  <c r="N216" i="132" s="1"/>
  <c r="N217" i="132" s="1"/>
  <c r="N218" i="132" s="1"/>
  <c r="N219" i="132" s="1"/>
  <c r="N220" i="132" s="1"/>
  <c r="N221" i="132" s="1"/>
  <c r="N222" i="132" s="1"/>
  <c r="N223" i="132" s="1"/>
  <c r="N224" i="132" s="1"/>
  <c r="N225" i="132" s="1"/>
  <c r="N226" i="132" s="1"/>
  <c r="N227" i="132" s="1"/>
  <c r="N228" i="132" s="1"/>
  <c r="N229" i="132" s="1"/>
  <c r="N230" i="132" s="1"/>
  <c r="N231" i="132" s="1"/>
  <c r="N232" i="132" s="1"/>
  <c r="N233" i="132" s="1"/>
  <c r="N234" i="132" s="1"/>
  <c r="N235" i="132" s="1"/>
  <c r="N236" i="132" s="1"/>
  <c r="N237" i="132" s="1"/>
  <c r="N238" i="132" s="1"/>
  <c r="N239" i="132" s="1"/>
  <c r="N240" i="132" s="1"/>
  <c r="N241" i="132" s="1"/>
  <c r="N242" i="132" s="1"/>
  <c r="N243" i="132" s="1"/>
  <c r="N244" i="132" s="1"/>
  <c r="N245" i="132" s="1"/>
  <c r="N246" i="132" s="1"/>
  <c r="N247" i="132" s="1"/>
  <c r="N248" i="132" s="1"/>
  <c r="N249" i="132" s="1"/>
  <c r="N250" i="132" s="1"/>
  <c r="N251" i="132" s="1"/>
  <c r="N252" i="132" s="1"/>
  <c r="N253" i="132" s="1"/>
  <c r="N254" i="132" s="1"/>
  <c r="N255" i="132" s="1"/>
  <c r="N256" i="132" s="1"/>
  <c r="N257" i="132" s="1"/>
  <c r="N258" i="132" s="1"/>
  <c r="N259" i="132" s="1"/>
  <c r="N260" i="132" s="1"/>
  <c r="N261" i="132" s="1"/>
  <c r="N262" i="132" s="1"/>
  <c r="N263" i="132" s="1"/>
  <c r="N264" i="132" s="1"/>
  <c r="N265" i="132" s="1"/>
  <c r="N266" i="132" s="1"/>
  <c r="N267" i="132" s="1"/>
  <c r="N268" i="132" s="1"/>
  <c r="N269" i="132" s="1"/>
  <c r="N270" i="132" s="1"/>
  <c r="N271" i="132" s="1"/>
  <c r="N272" i="132" s="1"/>
  <c r="N273" i="132" s="1"/>
  <c r="N274" i="132" s="1"/>
  <c r="N275" i="132" s="1"/>
  <c r="N276" i="132" s="1"/>
  <c r="N277" i="132" s="1"/>
  <c r="N278" i="132" s="1"/>
  <c r="N279" i="132" s="1"/>
  <c r="N280" i="132" s="1"/>
  <c r="N281" i="132" s="1"/>
  <c r="N282" i="132" s="1"/>
  <c r="N283" i="132" s="1"/>
  <c r="N284" i="132" s="1"/>
  <c r="N285" i="132" s="1"/>
  <c r="N286" i="132" s="1"/>
  <c r="N287" i="132" s="1"/>
  <c r="N288" i="132" s="1"/>
  <c r="N289" i="132" s="1"/>
  <c r="N290" i="132" s="1"/>
  <c r="N291" i="132" s="1"/>
  <c r="N292" i="132" s="1"/>
  <c r="N293" i="132" s="1"/>
  <c r="N294" i="132" s="1"/>
  <c r="N295" i="132" s="1"/>
  <c r="N296" i="132" s="1"/>
  <c r="N297" i="132" s="1"/>
  <c r="N298" i="132" s="1"/>
  <c r="X41" i="132"/>
  <c r="X115" i="132"/>
  <c r="X31" i="132"/>
  <c r="X66" i="132"/>
  <c r="X38" i="132"/>
  <c r="X63" i="132"/>
  <c r="X64" i="132"/>
  <c r="X61" i="132"/>
  <c r="X87" i="132"/>
  <c r="X62" i="132"/>
  <c r="X69" i="132"/>
  <c r="X46" i="132"/>
  <c r="X99" i="132"/>
  <c r="X42" i="132"/>
  <c r="X85" i="132"/>
  <c r="X49" i="132"/>
  <c r="X73" i="132"/>
  <c r="X102" i="132"/>
  <c r="X47" i="132"/>
  <c r="X121" i="132"/>
  <c r="X79" i="132"/>
  <c r="X104" i="132"/>
  <c r="X135" i="132"/>
  <c r="X18" i="132"/>
  <c r="X133" i="132"/>
  <c r="X127" i="132"/>
  <c r="X91" i="132"/>
  <c r="X75" i="132"/>
  <c r="X101" i="132"/>
  <c r="X88" i="132"/>
  <c r="X134" i="132"/>
  <c r="X130" i="132"/>
  <c r="X21" i="132"/>
  <c r="X98" i="132"/>
  <c r="X78" i="132"/>
  <c r="X72" i="132"/>
  <c r="X36" i="132"/>
  <c r="X112" i="132"/>
  <c r="X27" i="132"/>
  <c r="X132" i="132"/>
  <c r="X55" i="132"/>
  <c r="X17" i="132"/>
  <c r="X70" i="132"/>
  <c r="X137" i="132"/>
  <c r="X120" i="132"/>
  <c r="X40" i="132"/>
  <c r="X97" i="132"/>
  <c r="X96" i="132"/>
  <c r="X77" i="132"/>
  <c r="X94" i="132"/>
  <c r="X119" i="132"/>
  <c r="X128" i="132"/>
  <c r="X22" i="132"/>
  <c r="X125" i="132"/>
  <c r="X118" i="132"/>
  <c r="X114" i="132"/>
  <c r="X95" i="132"/>
  <c r="X19" i="132"/>
  <c r="X131" i="132"/>
  <c r="X93" i="132"/>
  <c r="X126" i="132"/>
  <c r="X76" i="132"/>
  <c r="X26" i="132"/>
  <c r="X108" i="132"/>
  <c r="X161" i="132"/>
  <c r="X51" i="132"/>
  <c r="X103" i="132"/>
  <c r="X39" i="132"/>
  <c r="X30" i="132"/>
  <c r="X60" i="132"/>
  <c r="X89" i="132"/>
  <c r="X32" i="132"/>
  <c r="X100" i="132"/>
  <c r="X113" i="132"/>
  <c r="X92" i="132"/>
  <c r="X110" i="132"/>
  <c r="X123" i="132"/>
  <c r="X57" i="132"/>
  <c r="X80" i="132"/>
  <c r="X71" i="132"/>
  <c r="X35" i="132"/>
  <c r="X29" i="132"/>
  <c r="X68" i="132"/>
  <c r="X117" i="132"/>
  <c r="X24" i="132"/>
  <c r="X86" i="132"/>
  <c r="X48" i="132"/>
  <c r="X82" i="132"/>
  <c r="X23" i="132"/>
  <c r="X54" i="132"/>
  <c r="X56" i="132"/>
  <c r="X122" i="132"/>
  <c r="X83" i="132"/>
  <c r="X136" i="132"/>
  <c r="X59" i="132"/>
  <c r="X109" i="132"/>
  <c r="X90" i="132"/>
  <c r="X67" i="132"/>
  <c r="X52" i="132"/>
  <c r="X58" i="132"/>
  <c r="X225" i="132"/>
  <c r="X289" i="132"/>
  <c r="X163" i="132"/>
  <c r="X227" i="132"/>
  <c r="X291" i="132"/>
  <c r="X196" i="132"/>
  <c r="EA119" i="132"/>
  <c r="EA103" i="132"/>
  <c r="EA32" i="132"/>
  <c r="X260" i="132"/>
  <c r="X282" i="132"/>
  <c r="EA51" i="132"/>
  <c r="EA39" i="132"/>
  <c r="EA126" i="132"/>
  <c r="EA118" i="132"/>
  <c r="EA89" i="132"/>
  <c r="EA113" i="132"/>
  <c r="EA30" i="132"/>
  <c r="EA100" i="132"/>
  <c r="EA131" i="132"/>
  <c r="EA92" i="132"/>
  <c r="X153" i="132"/>
  <c r="X217" i="132"/>
  <c r="X281" i="132"/>
  <c r="X155" i="132"/>
  <c r="EA18" i="132"/>
  <c r="EA133" i="132"/>
  <c r="EA91" i="132"/>
  <c r="EA79" i="132"/>
  <c r="EA75" i="132"/>
  <c r="EA104" i="132"/>
  <c r="EA128" i="132"/>
  <c r="X197" i="132"/>
  <c r="X261" i="132"/>
  <c r="X142" i="132"/>
  <c r="X206" i="132"/>
  <c r="X270" i="132"/>
  <c r="X143" i="132"/>
  <c r="X207" i="132"/>
  <c r="X271" i="132"/>
  <c r="X144" i="132"/>
  <c r="X208" i="132"/>
  <c r="X272" i="132"/>
  <c r="EA19" i="132"/>
  <c r="EA95" i="132"/>
  <c r="EA125" i="132"/>
  <c r="X219" i="132"/>
  <c r="X283" i="132"/>
  <c r="X188" i="132"/>
  <c r="X252" i="132"/>
  <c r="X250" i="132"/>
  <c r="X189" i="132"/>
  <c r="X253" i="132"/>
  <c r="X258" i="132"/>
  <c r="X198" i="132"/>
  <c r="X262" i="132"/>
  <c r="X274" i="132"/>
  <c r="X199" i="132"/>
  <c r="X263" i="132"/>
  <c r="X290" i="132"/>
  <c r="X200" i="132"/>
  <c r="X264" i="132"/>
  <c r="EA115" i="132"/>
  <c r="X28" i="132"/>
  <c r="EA123" i="132"/>
  <c r="EA87" i="132"/>
  <c r="EA49" i="132"/>
  <c r="X53" i="132"/>
  <c r="X33" i="132"/>
  <c r="X84" i="132"/>
  <c r="X81" i="132"/>
  <c r="EA64" i="132"/>
  <c r="EA69" i="132"/>
  <c r="X111" i="132"/>
  <c r="X107" i="132"/>
  <c r="EA94" i="132"/>
  <c r="EA42" i="132"/>
  <c r="N16" i="132"/>
  <c r="X14" i="132"/>
  <c r="X34" i="132"/>
  <c r="X105" i="132"/>
  <c r="X106" i="132"/>
  <c r="X169" i="132"/>
  <c r="X233" i="132"/>
  <c r="X297" i="132"/>
  <c r="X171" i="132"/>
  <c r="X235" i="132"/>
  <c r="X140" i="132"/>
  <c r="X204" i="132"/>
  <c r="X268" i="132"/>
  <c r="X141" i="132"/>
  <c r="X205" i="132"/>
  <c r="X269" i="132"/>
  <c r="X150" i="132"/>
  <c r="X214" i="132"/>
  <c r="X278" i="132"/>
  <c r="X151" i="132"/>
  <c r="X215" i="132"/>
  <c r="X279" i="132"/>
  <c r="X152" i="132"/>
  <c r="X216" i="132"/>
  <c r="X280" i="132"/>
  <c r="X43" i="132"/>
  <c r="X37" i="132"/>
  <c r="EA98" i="132"/>
  <c r="EA102" i="132"/>
  <c r="EA66" i="132"/>
  <c r="EA63" i="132"/>
  <c r="EA121" i="132"/>
  <c r="EA47" i="132"/>
  <c r="EA85" i="132"/>
  <c r="EA77" i="132"/>
  <c r="EA96" i="132"/>
  <c r="X11" i="132"/>
  <c r="V299" i="132"/>
  <c r="X10" i="132"/>
  <c r="N13" i="132"/>
  <c r="T10" i="132"/>
  <c r="U10" i="132" s="1"/>
  <c r="N11" i="132"/>
  <c r="N12" i="132"/>
  <c r="W10" i="132"/>
  <c r="N14" i="132"/>
  <c r="O10" i="132"/>
  <c r="Q10" i="132" s="1"/>
  <c r="N22" i="132"/>
  <c r="N18" i="132"/>
  <c r="N21" i="132"/>
  <c r="N20" i="132"/>
  <c r="N17" i="132"/>
  <c r="N19" i="132"/>
  <c r="N15" i="132"/>
  <c r="N23" i="132"/>
  <c r="N24" i="132"/>
  <c r="N25" i="132"/>
  <c r="N26" i="132"/>
  <c r="N27" i="132"/>
  <c r="N28" i="132"/>
  <c r="N29" i="132"/>
  <c r="N30" i="132"/>
  <c r="N31" i="132"/>
  <c r="N32" i="132"/>
  <c r="X45" i="132"/>
  <c r="X177" i="132"/>
  <c r="X241" i="132"/>
  <c r="X162" i="132"/>
  <c r="X179" i="132"/>
  <c r="X243" i="132"/>
  <c r="X148" i="132"/>
  <c r="X212" i="132"/>
  <c r="X276" i="132"/>
  <c r="X149" i="132"/>
  <c r="X213" i="132"/>
  <c r="X277" i="132"/>
  <c r="X158" i="132"/>
  <c r="X222" i="132"/>
  <c r="X286" i="132"/>
  <c r="X159" i="132"/>
  <c r="X223" i="132"/>
  <c r="X287" i="132"/>
  <c r="X160" i="132"/>
  <c r="X224" i="132"/>
  <c r="X288" i="132"/>
  <c r="X44" i="132"/>
  <c r="X178" i="132"/>
  <c r="X185" i="132"/>
  <c r="X249" i="132"/>
  <c r="X218" i="132"/>
  <c r="X187" i="132"/>
  <c r="X251" i="132"/>
  <c r="X156" i="132"/>
  <c r="X220" i="132"/>
  <c r="X284" i="132"/>
  <c r="X157" i="132"/>
  <c r="X221" i="132"/>
  <c r="X285" i="132"/>
  <c r="X166" i="132"/>
  <c r="X230" i="132"/>
  <c r="X294" i="132"/>
  <c r="X167" i="132"/>
  <c r="X231" i="132"/>
  <c r="X295" i="132"/>
  <c r="X168" i="132"/>
  <c r="X232" i="132"/>
  <c r="X296" i="132"/>
  <c r="X16" i="132"/>
  <c r="X13" i="132"/>
  <c r="X65" i="132"/>
  <c r="X20" i="132"/>
  <c r="EA61" i="132"/>
  <c r="EA37" i="132"/>
  <c r="EA99" i="132"/>
  <c r="EA38" i="132"/>
  <c r="EA31" i="132"/>
  <c r="EA41" i="132"/>
  <c r="X12" i="132"/>
  <c r="X124" i="132"/>
  <c r="X226" i="132"/>
  <c r="X193" i="132"/>
  <c r="X257" i="132"/>
  <c r="X266" i="132"/>
  <c r="X195" i="132"/>
  <c r="X259" i="132"/>
  <c r="X164" i="132"/>
  <c r="X228" i="132"/>
  <c r="X292" i="132"/>
  <c r="X165" i="132"/>
  <c r="X229" i="132"/>
  <c r="X293" i="132"/>
  <c r="X174" i="132"/>
  <c r="X238" i="132"/>
  <c r="X138" i="132"/>
  <c r="X175" i="132"/>
  <c r="X239" i="132"/>
  <c r="X146" i="132"/>
  <c r="X176" i="132"/>
  <c r="X240" i="132"/>
  <c r="EA46" i="132"/>
  <c r="EA130" i="132"/>
  <c r="EA62" i="132"/>
  <c r="EA73" i="132"/>
  <c r="X74" i="132"/>
  <c r="X116" i="132"/>
  <c r="X25" i="132"/>
  <c r="X298" i="132"/>
  <c r="X201" i="132"/>
  <c r="X265" i="132"/>
  <c r="X139" i="132"/>
  <c r="X203" i="132"/>
  <c r="X267" i="132"/>
  <c r="X172" i="132"/>
  <c r="X236" i="132"/>
  <c r="X170" i="132"/>
  <c r="X173" i="132"/>
  <c r="X237" i="132"/>
  <c r="X154" i="132"/>
  <c r="X182" i="132"/>
  <c r="X246" i="132"/>
  <c r="X186" i="132"/>
  <c r="X183" i="132"/>
  <c r="X247" i="132"/>
  <c r="X194" i="132"/>
  <c r="X184" i="132"/>
  <c r="X248" i="132"/>
  <c r="X15" i="132"/>
  <c r="X129" i="132"/>
  <c r="X50" i="132"/>
  <c r="X145" i="132"/>
  <c r="X209" i="132"/>
  <c r="X273" i="132"/>
  <c r="X147" i="132"/>
  <c r="X211" i="132"/>
  <c r="X275" i="132"/>
  <c r="X180" i="132"/>
  <c r="X244" i="132"/>
  <c r="X202" i="132"/>
  <c r="X181" i="132"/>
  <c r="X245" i="132"/>
  <c r="X210" i="132"/>
  <c r="X190" i="132"/>
  <c r="X254" i="132"/>
  <c r="X242" i="132"/>
  <c r="X191" i="132"/>
  <c r="X255" i="132"/>
  <c r="X234" i="132"/>
  <c r="X192" i="132"/>
  <c r="X256" i="132"/>
  <c r="EA234" i="132"/>
  <c r="EA218" i="132"/>
  <c r="EA245" i="132"/>
  <c r="DI14" i="132"/>
  <c r="EA148" i="132"/>
  <c r="EA175" i="132"/>
  <c r="EA159" i="132"/>
  <c r="EA290" i="132"/>
  <c r="EA282" i="132"/>
  <c r="AA20" i="132"/>
  <c r="AF20" i="132" s="1"/>
  <c r="AE20" i="132"/>
  <c r="Z33" i="132"/>
  <c r="CV213" i="132"/>
  <c r="CV189" i="132"/>
  <c r="CV295" i="132"/>
  <c r="CV201" i="132"/>
  <c r="CV253" i="132"/>
  <c r="CV271" i="132"/>
  <c r="CV157" i="132"/>
  <c r="CV191" i="132"/>
  <c r="CV287" i="132"/>
  <c r="CV180" i="132"/>
  <c r="CV152" i="132"/>
  <c r="CV276" i="132"/>
  <c r="CV242" i="132"/>
  <c r="CV199" i="132"/>
  <c r="EA260" i="132"/>
  <c r="CV146" i="132"/>
  <c r="CV247" i="132"/>
  <c r="CV144" i="132"/>
  <c r="CV184" i="132"/>
  <c r="CV207" i="132"/>
  <c r="CV268" i="132"/>
  <c r="CV279" i="132"/>
  <c r="CV216" i="132"/>
  <c r="CV173" i="132"/>
  <c r="EA173" i="132"/>
  <c r="CV169" i="132"/>
  <c r="CV258" i="132"/>
  <c r="NT8" i="132" s="1"/>
  <c r="CV223" i="132"/>
  <c r="CV143" i="132"/>
  <c r="JI8" i="132" s="1"/>
  <c r="CV232" i="132"/>
  <c r="MT8" i="132" s="1"/>
  <c r="CV239" i="132"/>
  <c r="CV255" i="132"/>
  <c r="K11" i="132"/>
  <c r="C12" i="132" s="1"/>
  <c r="H12" i="132" s="1"/>
  <c r="D35" i="131"/>
  <c r="I10" i="132"/>
  <c r="DJ14" i="132"/>
  <c r="DK14" i="132"/>
  <c r="DM14" i="132"/>
  <c r="DN14" i="132"/>
  <c r="CU15" i="132"/>
  <c r="DM15" i="132" s="1"/>
  <c r="DG14" i="132"/>
  <c r="DL14" i="132"/>
  <c r="DO13" i="132"/>
  <c r="EI19" i="132" s="1"/>
  <c r="IH8" i="132"/>
  <c r="GM8" i="132"/>
  <c r="I11" i="132"/>
  <c r="DN15" i="132"/>
  <c r="DH15" i="132"/>
  <c r="E11" i="132"/>
  <c r="GS8" i="132"/>
  <c r="HG8" i="132"/>
  <c r="GG8" i="132"/>
  <c r="HA8" i="132"/>
  <c r="EU8" i="132"/>
  <c r="HE8" i="132"/>
  <c r="HJ8" i="132"/>
  <c r="ID8" i="132"/>
  <c r="GI8" i="132"/>
  <c r="X299" i="132" l="1"/>
  <c r="N299" i="132"/>
  <c r="T11" i="132"/>
  <c r="U11" i="132" s="1"/>
  <c r="W11" i="132"/>
  <c r="O11" i="132"/>
  <c r="Q11" i="132" s="1"/>
  <c r="EA279" i="132"/>
  <c r="EA242" i="132"/>
  <c r="EA207" i="132"/>
  <c r="EA247" i="132"/>
  <c r="EA189" i="132"/>
  <c r="EA180" i="132"/>
  <c r="EA213" i="132"/>
  <c r="EA184" i="132"/>
  <c r="EA146" i="132"/>
  <c r="EA199" i="132"/>
  <c r="EA201" i="132"/>
  <c r="AG20" i="132"/>
  <c r="D44" i="131"/>
  <c r="EA271" i="132"/>
  <c r="EA157" i="132"/>
  <c r="EA295" i="132"/>
  <c r="Z34" i="132"/>
  <c r="EA253" i="132"/>
  <c r="EA144" i="132"/>
  <c r="EA258" i="132"/>
  <c r="EA268" i="132"/>
  <c r="AC20" i="132"/>
  <c r="AD19" i="132"/>
  <c r="EA255" i="132"/>
  <c r="EA216" i="132"/>
  <c r="EA287" i="132"/>
  <c r="AI20" i="132"/>
  <c r="EA169" i="132"/>
  <c r="EA191" i="132"/>
  <c r="CV283" i="132"/>
  <c r="OS8" i="132" s="1"/>
  <c r="CV178" i="132"/>
  <c r="CV220" i="132"/>
  <c r="CV153" i="132"/>
  <c r="EA239" i="132"/>
  <c r="CV176" i="132"/>
  <c r="KP8" i="132" s="1"/>
  <c r="EA176" i="132"/>
  <c r="CV240" i="132"/>
  <c r="CV236" i="132"/>
  <c r="EA276" i="132"/>
  <c r="CV219" i="132"/>
  <c r="MG8" i="132" s="1"/>
  <c r="CV229" i="132"/>
  <c r="MQ8" i="132" s="1"/>
  <c r="CV205" i="132"/>
  <c r="CV158" i="132"/>
  <c r="CV168" i="132"/>
  <c r="CV288" i="132"/>
  <c r="CV194" i="132"/>
  <c r="CV244" i="132"/>
  <c r="NF8" i="132" s="1"/>
  <c r="CV164" i="132"/>
  <c r="KD8" i="132" s="1"/>
  <c r="CV250" i="132"/>
  <c r="NL8" i="132" s="1"/>
  <c r="EZ22" i="132" s="1"/>
  <c r="CV272" i="132"/>
  <c r="CV252" i="132"/>
  <c r="CV297" i="132"/>
  <c r="CV162" i="132"/>
  <c r="CV160" i="132"/>
  <c r="CV150" i="132"/>
  <c r="CV285" i="132"/>
  <c r="OU8" i="132" s="1"/>
  <c r="CV188" i="132"/>
  <c r="CV156" i="132"/>
  <c r="JV8" i="132" s="1"/>
  <c r="CV183" i="132"/>
  <c r="EA232" i="132"/>
  <c r="CV267" i="132"/>
  <c r="CV224" i="132"/>
  <c r="ML8" i="132" s="1"/>
  <c r="CV210" i="132"/>
  <c r="CV212" i="132"/>
  <c r="EA152" i="132"/>
  <c r="CV204" i="132"/>
  <c r="LR8" i="132" s="1"/>
  <c r="CV167" i="132"/>
  <c r="CV149" i="132"/>
  <c r="CV237" i="132"/>
  <c r="CV208" i="132"/>
  <c r="EA208" i="132"/>
  <c r="EA223" i="132"/>
  <c r="CV174" i="132"/>
  <c r="CV274" i="132"/>
  <c r="CV231" i="132"/>
  <c r="CV209" i="132"/>
  <c r="CV293" i="132"/>
  <c r="CV203" i="132"/>
  <c r="CV165" i="132"/>
  <c r="CV177" i="132"/>
  <c r="CV296" i="132"/>
  <c r="CV155" i="132"/>
  <c r="EA186" i="132"/>
  <c r="CV186" i="132"/>
  <c r="KZ8" i="132" s="1"/>
  <c r="CV182" i="132"/>
  <c r="CV225" i="132"/>
  <c r="MM8" i="132" s="1"/>
  <c r="CV200" i="132"/>
  <c r="CV298" i="132"/>
  <c r="CV228" i="132"/>
  <c r="EA228" i="132"/>
  <c r="CV217" i="132"/>
  <c r="CV215" i="132"/>
  <c r="CV263" i="132"/>
  <c r="CV170" i="132"/>
  <c r="KJ8" i="132" s="1"/>
  <c r="CV292" i="132"/>
  <c r="PB8" i="132" s="1"/>
  <c r="CV141" i="132"/>
  <c r="CV284" i="132"/>
  <c r="OT8" i="132" s="1"/>
  <c r="EA143" i="132"/>
  <c r="JI14" i="132" s="1"/>
  <c r="CV151" i="132"/>
  <c r="CV147" i="132"/>
  <c r="CV192" i="132"/>
  <c r="CV270" i="132"/>
  <c r="CV221" i="132"/>
  <c r="CV233" i="132"/>
  <c r="MU8" i="132" s="1"/>
  <c r="CV277" i="132"/>
  <c r="CV202" i="132"/>
  <c r="CV172" i="132"/>
  <c r="CV196" i="132"/>
  <c r="CV226" i="132"/>
  <c r="MN8" i="132" s="1"/>
  <c r="EX22" i="132" s="1"/>
  <c r="CV145" i="132"/>
  <c r="JK8" i="132" s="1"/>
  <c r="CV181" i="132"/>
  <c r="CV266" i="132"/>
  <c r="CV154" i="132"/>
  <c r="CV193" i="132"/>
  <c r="CV248" i="132"/>
  <c r="CU16" i="132"/>
  <c r="DH16" i="132" s="1"/>
  <c r="DI15" i="132"/>
  <c r="DG15" i="132"/>
  <c r="DL15" i="132"/>
  <c r="DJ15" i="132"/>
  <c r="DK15" i="132"/>
  <c r="DO14" i="132"/>
  <c r="EJ19" i="132" s="1"/>
  <c r="FV8" i="132"/>
  <c r="F11" i="132"/>
  <c r="JJ8" i="132"/>
  <c r="JN8" i="132"/>
  <c r="GC8" i="132"/>
  <c r="JF8" i="132"/>
  <c r="IF8" i="132"/>
  <c r="KN8" i="132"/>
  <c r="NG8" i="132"/>
  <c r="FK8" i="132"/>
  <c r="JL8" i="132"/>
  <c r="KX8" i="132"/>
  <c r="JW8" i="132"/>
  <c r="ER8" i="132"/>
  <c r="EG22" i="132" s="1"/>
  <c r="JB8" i="132"/>
  <c r="EN8" i="132"/>
  <c r="GW8" i="132"/>
  <c r="GQ8" i="132"/>
  <c r="FJ8" i="132"/>
  <c r="JP8" i="132"/>
  <c r="OR8" i="132"/>
  <c r="HI8" i="132"/>
  <c r="FX8" i="132"/>
  <c r="EY8" i="132"/>
  <c r="FU8" i="132"/>
  <c r="JR8" i="132"/>
  <c r="FR8" i="132"/>
  <c r="EQ8" i="132"/>
  <c r="ES8" i="132"/>
  <c r="IZ8" i="132"/>
  <c r="OZ8" i="132"/>
  <c r="NO8" i="132"/>
  <c r="GY8" i="132"/>
  <c r="DJ16" i="132"/>
  <c r="NA8" i="132"/>
  <c r="MV8" i="132"/>
  <c r="GK8" i="132"/>
  <c r="IP8" i="132"/>
  <c r="FN8" i="132"/>
  <c r="FZ8" i="132"/>
  <c r="E12" i="132"/>
  <c r="IJ8" i="132"/>
  <c r="EO22" i="132" s="1"/>
  <c r="IL8" i="132"/>
  <c r="JX8" i="132"/>
  <c r="HZ8" i="132"/>
  <c r="KM8" i="132"/>
  <c r="PE8" i="132"/>
  <c r="LH8" i="132"/>
  <c r="FI8" i="132"/>
  <c r="DI16" i="132" l="1"/>
  <c r="DN16" i="132"/>
  <c r="S12" i="132"/>
  <c r="W12" i="132" s="1"/>
  <c r="T12" i="132"/>
  <c r="O12" i="132"/>
  <c r="EA178" i="132"/>
  <c r="EA296" i="132"/>
  <c r="EA297" i="132"/>
  <c r="EA219" i="132"/>
  <c r="EA200" i="132"/>
  <c r="EA182" i="132"/>
  <c r="EA237" i="132"/>
  <c r="EA167" i="132"/>
  <c r="EA156" i="132"/>
  <c r="EA194" i="132"/>
  <c r="EA153" i="132"/>
  <c r="EA270" i="132"/>
  <c r="EA224" i="132"/>
  <c r="EA233" i="132"/>
  <c r="EA248" i="132"/>
  <c r="EA250" i="132"/>
  <c r="EA283" i="132"/>
  <c r="EA162" i="132"/>
  <c r="EA252" i="132"/>
  <c r="EA145" i="132"/>
  <c r="EA193" i="132"/>
  <c r="EA293" i="132"/>
  <c r="EA236" i="132"/>
  <c r="EA147" i="132"/>
  <c r="EA298" i="132"/>
  <c r="EA225" i="132"/>
  <c r="EA203" i="132"/>
  <c r="EA274" i="132"/>
  <c r="EA168" i="132"/>
  <c r="EA174" i="132"/>
  <c r="EA158" i="132"/>
  <c r="EA151" i="132"/>
  <c r="EA141" i="132"/>
  <c r="EA231" i="132"/>
  <c r="EA188" i="132"/>
  <c r="EA160" i="132"/>
  <c r="EA244" i="132"/>
  <c r="EA226" i="132"/>
  <c r="EA277" i="132"/>
  <c r="EA263" i="132"/>
  <c r="EA215" i="132"/>
  <c r="EA205" i="132"/>
  <c r="EA177" i="132"/>
  <c r="EA204" i="132"/>
  <c r="EA196" i="132"/>
  <c r="EA165" i="132"/>
  <c r="EA212" i="132"/>
  <c r="EA240" i="132"/>
  <c r="EA172" i="132"/>
  <c r="EA170" i="132"/>
  <c r="EA217" i="132"/>
  <c r="EA149" i="132"/>
  <c r="EA285" i="132"/>
  <c r="EA229" i="132"/>
  <c r="AA21" i="132"/>
  <c r="AF21" i="132" s="1"/>
  <c r="AE21" i="132"/>
  <c r="EA181" i="132"/>
  <c r="EA221" i="132"/>
  <c r="EA192" i="132"/>
  <c r="EA155" i="132"/>
  <c r="EA210" i="132"/>
  <c r="EA267" i="132"/>
  <c r="EA183" i="132"/>
  <c r="EA220" i="132"/>
  <c r="Z35" i="132"/>
  <c r="EA288" i="132"/>
  <c r="CV187" i="132"/>
  <c r="LA8" i="132" s="1"/>
  <c r="CV161" i="132"/>
  <c r="KA8" i="132" s="1"/>
  <c r="CV251" i="132"/>
  <c r="NM8" i="132" s="1"/>
  <c r="CV246" i="132"/>
  <c r="NH8" i="132" s="1"/>
  <c r="EA246" i="132"/>
  <c r="EA202" i="132"/>
  <c r="CV278" i="132"/>
  <c r="ON8" i="132" s="1"/>
  <c r="CV269" i="132"/>
  <c r="OE8" i="132" s="1"/>
  <c r="CV257" i="132"/>
  <c r="EA272" i="132"/>
  <c r="CV211" i="132"/>
  <c r="LY8" i="132" s="1"/>
  <c r="CV259" i="132"/>
  <c r="NU8" i="132" s="1"/>
  <c r="CV265" i="132"/>
  <c r="OA8" i="132" s="1"/>
  <c r="CV275" i="132"/>
  <c r="OK8" i="132" s="1"/>
  <c r="CV291" i="132"/>
  <c r="PA8" i="132" s="1"/>
  <c r="CV289" i="132"/>
  <c r="OY8" i="132" s="1"/>
  <c r="CV171" i="132"/>
  <c r="KK8" i="132" s="1"/>
  <c r="CV238" i="132"/>
  <c r="MZ8" i="132" s="1"/>
  <c r="EY22" i="132" s="1"/>
  <c r="CV195" i="132"/>
  <c r="LI8" i="132" s="1"/>
  <c r="CV185" i="132"/>
  <c r="KY8" i="132" s="1"/>
  <c r="CV249" i="132"/>
  <c r="NK8" i="132" s="1"/>
  <c r="CV198" i="132"/>
  <c r="LL8" i="132" s="1"/>
  <c r="CV206" i="132"/>
  <c r="LT8" i="132" s="1"/>
  <c r="CV179" i="132"/>
  <c r="KS8" i="132" s="1"/>
  <c r="CV230" i="132"/>
  <c r="MR8" i="132" s="1"/>
  <c r="EA230" i="132"/>
  <c r="CV190" i="132"/>
  <c r="LD8" i="132" s="1"/>
  <c r="EU22" i="132" s="1"/>
  <c r="EA154" i="132"/>
  <c r="EA292" i="132"/>
  <c r="CV142" i="132"/>
  <c r="JH8" i="132" s="1"/>
  <c r="EQ22" i="132" s="1"/>
  <c r="EA142" i="132"/>
  <c r="CV243" i="132"/>
  <c r="CV262" i="132"/>
  <c r="NX8" i="132" s="1"/>
  <c r="FA22" i="132" s="1"/>
  <c r="CV273" i="132"/>
  <c r="OI8" i="132" s="1"/>
  <c r="CV264" i="132"/>
  <c r="NZ8" i="132" s="1"/>
  <c r="EA166" i="132"/>
  <c r="CV166" i="132"/>
  <c r="KF8" i="132" s="1"/>
  <c r="ES22" i="132" s="1"/>
  <c r="CV261" i="132"/>
  <c r="NW8" i="132" s="1"/>
  <c r="EA150" i="132"/>
  <c r="EA164" i="132"/>
  <c r="CV241" i="132"/>
  <c r="NC8" i="132" s="1"/>
  <c r="CV163" i="132"/>
  <c r="KC8" i="132" s="1"/>
  <c r="CV197" i="132"/>
  <c r="LK8" i="132" s="1"/>
  <c r="CV286" i="132"/>
  <c r="OV8" i="132" s="1"/>
  <c r="FC22" i="132" s="1"/>
  <c r="EA266" i="132"/>
  <c r="EA284" i="132"/>
  <c r="EA209" i="132"/>
  <c r="CV280" i="132"/>
  <c r="OP8" i="132" s="1"/>
  <c r="CV235" i="132"/>
  <c r="MW8" i="132" s="1"/>
  <c r="CV294" i="132"/>
  <c r="PD8" i="132" s="1"/>
  <c r="EA294" i="132"/>
  <c r="CV227" i="132"/>
  <c r="MO8" i="132" s="1"/>
  <c r="CV254" i="132"/>
  <c r="NP8" i="132" s="1"/>
  <c r="CV281" i="132"/>
  <c r="OQ8" i="132" s="1"/>
  <c r="CV214" i="132"/>
  <c r="MB8" i="132" s="1"/>
  <c r="EW22" i="132" s="1"/>
  <c r="CV222" i="132"/>
  <c r="MJ8" i="132" s="1"/>
  <c r="CV256" i="132"/>
  <c r="NR8" i="132" s="1"/>
  <c r="DO15" i="132"/>
  <c r="EK19" i="132" s="1"/>
  <c r="DK16" i="132"/>
  <c r="DL16" i="132"/>
  <c r="DG16" i="132"/>
  <c r="CU17" i="132"/>
  <c r="DM16" i="132"/>
  <c r="IN8" i="132"/>
  <c r="OL8" i="132"/>
  <c r="JE8" i="132"/>
  <c r="FF8" i="132"/>
  <c r="FE8" i="132"/>
  <c r="FD8" i="132"/>
  <c r="EH22" i="132" s="1"/>
  <c r="ND8" i="132"/>
  <c r="IW8" i="132"/>
  <c r="EP8" i="132"/>
  <c r="GX8" i="132"/>
  <c r="LB8" i="132"/>
  <c r="EM8" i="132"/>
  <c r="KR8" i="132"/>
  <c r="ET22" i="132" s="1"/>
  <c r="LS8" i="132"/>
  <c r="LV8" i="132"/>
  <c r="JM8" i="132"/>
  <c r="ME8" i="132"/>
  <c r="JT8" i="132"/>
  <c r="ER22" i="132" s="1"/>
  <c r="LW8" i="132"/>
  <c r="HW8" i="132"/>
  <c r="GE8" i="132"/>
  <c r="LE8" i="132"/>
  <c r="IV8" i="132"/>
  <c r="EP22" i="132" s="1"/>
  <c r="IQ8" i="132"/>
  <c r="NY8" i="132"/>
  <c r="LQ8" i="132"/>
  <c r="EL8" i="132"/>
  <c r="KU8" i="132"/>
  <c r="OH8" i="132"/>
  <c r="LP8" i="132"/>
  <c r="EV22" i="132" s="1"/>
  <c r="FO8" i="132"/>
  <c r="HC8" i="132"/>
  <c r="GB8" i="132"/>
  <c r="EJ22" i="132" s="1"/>
  <c r="OO8" i="132"/>
  <c r="NI8" i="132"/>
  <c r="FA8" i="132"/>
  <c r="JQ8" i="132"/>
  <c r="NQ8" i="132"/>
  <c r="FH8" i="132"/>
  <c r="NV8" i="132"/>
  <c r="HQ8" i="132"/>
  <c r="OB8" i="132"/>
  <c r="MF8" i="132"/>
  <c r="OD8" i="132"/>
  <c r="GO8" i="132"/>
  <c r="OX8" i="132"/>
  <c r="PH8" i="132"/>
  <c r="FD22" i="132" s="1"/>
  <c r="LX8" i="132"/>
  <c r="HO8" i="132"/>
  <c r="GL8" i="132"/>
  <c r="IS8" i="132"/>
  <c r="MC8" i="132"/>
  <c r="MX8" i="132"/>
  <c r="GR8" i="132"/>
  <c r="KI8" i="132"/>
  <c r="FL8" i="132"/>
  <c r="MS8" i="132"/>
  <c r="II8" i="132"/>
  <c r="EZ8" i="132"/>
  <c r="KV8" i="132"/>
  <c r="GZ8" i="132"/>
  <c r="EL22" i="132" s="1"/>
  <c r="MH8" i="132"/>
  <c r="FP8" i="132"/>
  <c r="EI22" i="132" s="1"/>
  <c r="OW8" i="132"/>
  <c r="GV8" i="132"/>
  <c r="KG8" i="132"/>
  <c r="IX8" i="132"/>
  <c r="HS8" i="132"/>
  <c r="NS8" i="132"/>
  <c r="JZ8" i="132"/>
  <c r="PF8" i="132"/>
  <c r="IB8" i="132"/>
  <c r="OG8" i="132"/>
  <c r="KQ8" i="132"/>
  <c r="IG8" i="132"/>
  <c r="MD8" i="132"/>
  <c r="JO8" i="132"/>
  <c r="GF8" i="132"/>
  <c r="HY8" i="132"/>
  <c r="JG8" i="132"/>
  <c r="GH8" i="132"/>
  <c r="GU8" i="132"/>
  <c r="FB8" i="132"/>
  <c r="NB8" i="132"/>
  <c r="NN8" i="132"/>
  <c r="GT8" i="132"/>
  <c r="HR8" i="132"/>
  <c r="MI8" i="132"/>
  <c r="MP8" i="132"/>
  <c r="DK17" i="132"/>
  <c r="DJ17" i="132"/>
  <c r="DI17" i="132"/>
  <c r="DH17" i="132"/>
  <c r="DG17" i="132"/>
  <c r="DN17" i="132"/>
  <c r="DL17" i="132"/>
  <c r="CU18" i="132"/>
  <c r="DM17" i="132"/>
  <c r="PC8" i="132"/>
  <c r="HF8" i="132"/>
  <c r="HD8" i="132"/>
  <c r="IE8" i="132"/>
  <c r="HL8" i="132"/>
  <c r="EM22" i="132" s="1"/>
  <c r="MK8" i="132"/>
  <c r="FT8" i="132"/>
  <c r="LC8" i="132"/>
  <c r="KO8" i="132"/>
  <c r="HT8" i="132"/>
  <c r="KW8" i="132"/>
  <c r="JS8" i="132"/>
  <c r="LJ8" i="132"/>
  <c r="OJ8" i="132"/>
  <c r="FB22" i="132" s="1"/>
  <c r="FC8" i="132"/>
  <c r="KE8" i="132"/>
  <c r="LN8" i="132"/>
  <c r="JY8" i="132"/>
  <c r="LZ8" i="132"/>
  <c r="HH8" i="132"/>
  <c r="EW8" i="132"/>
  <c r="KH8" i="132"/>
  <c r="GJ8" i="132"/>
  <c r="LG8" i="132"/>
  <c r="IR8" i="132"/>
  <c r="FQ8" i="132"/>
  <c r="HM8" i="132"/>
  <c r="IY8" i="132"/>
  <c r="HV8" i="132"/>
  <c r="PG8" i="132"/>
  <c r="FS8" i="132"/>
  <c r="JU8" i="132"/>
  <c r="HU8" i="132"/>
  <c r="OM8" i="132"/>
  <c r="OC8" i="132"/>
  <c r="EV8" i="132"/>
  <c r="CV11" i="132"/>
  <c r="EG8" i="132" s="1"/>
  <c r="EX8" i="132"/>
  <c r="JA8" i="132"/>
  <c r="JD8" i="132"/>
  <c r="KB8" i="132"/>
  <c r="GD8" i="132"/>
  <c r="GA8" i="132"/>
  <c r="HN8" i="132"/>
  <c r="EJ8" i="132"/>
  <c r="LO8" i="132"/>
  <c r="LF8" i="132"/>
  <c r="LM8" i="132"/>
  <c r="IU8" i="132"/>
  <c r="HX8" i="132"/>
  <c r="EN22" i="132" s="1"/>
  <c r="FY8" i="132"/>
  <c r="MA8" i="132"/>
  <c r="IM8" i="132"/>
  <c r="HK8" i="132"/>
  <c r="HP8" i="132"/>
  <c r="FW8" i="132"/>
  <c r="NJ8" i="132"/>
  <c r="IC8" i="132"/>
  <c r="KT8" i="132"/>
  <c r="OF8" i="132"/>
  <c r="MY8" i="132"/>
  <c r="NE8" i="132"/>
  <c r="EK8" i="132"/>
  <c r="EH8" i="132"/>
  <c r="KL8" i="132"/>
  <c r="IA8" i="132"/>
  <c r="GP8" i="132"/>
  <c r="EO8" i="132"/>
  <c r="EI8" i="132"/>
  <c r="IK8" i="132"/>
  <c r="ET8" i="132"/>
  <c r="IO8" i="132"/>
  <c r="IT8" i="132"/>
  <c r="GN8" i="132"/>
  <c r="EK22" i="132" s="1"/>
  <c r="LU8" i="132"/>
  <c r="HB8" i="132"/>
  <c r="O13" i="132" l="1"/>
  <c r="T13" i="132"/>
  <c r="S13" i="132"/>
  <c r="R11" i="132"/>
  <c r="Q12" i="132"/>
  <c r="U12" i="132"/>
  <c r="EA179" i="132"/>
  <c r="EA286" i="132"/>
  <c r="EA243" i="132"/>
  <c r="EA227" i="132"/>
  <c r="EA214" i="132"/>
  <c r="EA265" i="132"/>
  <c r="EA222" i="132"/>
  <c r="EA281" i="132"/>
  <c r="EA206" i="132"/>
  <c r="EA291" i="132"/>
  <c r="EA275" i="132"/>
  <c r="EA278" i="132"/>
  <c r="AG21" i="132"/>
  <c r="EA262" i="132"/>
  <c r="EA269" i="132"/>
  <c r="EA289" i="132"/>
  <c r="EA273" i="132"/>
  <c r="Z36" i="132"/>
  <c r="EA280" i="132"/>
  <c r="EA197" i="132"/>
  <c r="EA198" i="132"/>
  <c r="EA185" i="132"/>
  <c r="EA235" i="132"/>
  <c r="EA251" i="132"/>
  <c r="EA187" i="132"/>
  <c r="EA256" i="132"/>
  <c r="EA163" i="132"/>
  <c r="EA261" i="132"/>
  <c r="EA264" i="132"/>
  <c r="EA211" i="132"/>
  <c r="AC21" i="132"/>
  <c r="AD20" i="132"/>
  <c r="EA190" i="132"/>
  <c r="EA238" i="132"/>
  <c r="AI21" i="132"/>
  <c r="AE22" i="132" s="1"/>
  <c r="EA257" i="132"/>
  <c r="EA161" i="132"/>
  <c r="EA249" i="132"/>
  <c r="EA195" i="132"/>
  <c r="EA254" i="132"/>
  <c r="EA241" i="132"/>
  <c r="EA171" i="132"/>
  <c r="EA259" i="132"/>
  <c r="DO16" i="132"/>
  <c r="EL19" i="132" s="1"/>
  <c r="JC8" i="132"/>
  <c r="DJ18" i="132"/>
  <c r="DI18" i="132"/>
  <c r="DH18" i="132"/>
  <c r="DG18" i="132"/>
  <c r="DN18" i="132"/>
  <c r="CU19" i="132"/>
  <c r="DM18" i="132"/>
  <c r="DK18" i="132"/>
  <c r="DL18" i="132"/>
  <c r="DO17" i="132"/>
  <c r="FG8" i="132"/>
  <c r="FM8" i="132"/>
  <c r="U13" i="132" l="1"/>
  <c r="R12" i="132"/>
  <c r="Q13" i="132"/>
  <c r="W13" i="132"/>
  <c r="AA22" i="132"/>
  <c r="AF22" i="132" s="1"/>
  <c r="Z37" i="132"/>
  <c r="EM19" i="132"/>
  <c r="CU20" i="132"/>
  <c r="DI19" i="132"/>
  <c r="DH19" i="132"/>
  <c r="DJ19" i="132"/>
  <c r="DG19" i="132"/>
  <c r="DN19" i="132"/>
  <c r="DM19" i="132"/>
  <c r="DL19" i="132"/>
  <c r="DK19" i="132"/>
  <c r="DO18" i="132"/>
  <c r="EN19" i="132" s="1"/>
  <c r="O14" i="132" l="1"/>
  <c r="T14" i="132"/>
  <c r="S14" i="132"/>
  <c r="AG22" i="132"/>
  <c r="Z38" i="132"/>
  <c r="AC22" i="132"/>
  <c r="AD21" i="132"/>
  <c r="AI22" i="132"/>
  <c r="AE23" i="132" s="1"/>
  <c r="DL20" i="132"/>
  <c r="DK20" i="132"/>
  <c r="CU21" i="132"/>
  <c r="DJ20" i="132"/>
  <c r="DI20" i="132"/>
  <c r="DH20" i="132"/>
  <c r="DG20" i="132"/>
  <c r="DN20" i="132"/>
  <c r="DM20" i="132"/>
  <c r="DO19" i="132"/>
  <c r="EO19" i="132" s="1"/>
  <c r="U14" i="132" l="1"/>
  <c r="W14" i="132"/>
  <c r="Q14" i="132"/>
  <c r="R13" i="132"/>
  <c r="AA23" i="132"/>
  <c r="AF23" i="132" s="1"/>
  <c r="AI23" i="132" s="1"/>
  <c r="AE24" i="132" s="1"/>
  <c r="Z39" i="132"/>
  <c r="DO20" i="132"/>
  <c r="EP19" i="132" s="1"/>
  <c r="DN21" i="132"/>
  <c r="DM21" i="132"/>
  <c r="DL21" i="132"/>
  <c r="DK21" i="132"/>
  <c r="CU22" i="132"/>
  <c r="DJ21" i="132"/>
  <c r="DI21" i="132"/>
  <c r="DH21" i="132"/>
  <c r="DG21" i="132"/>
  <c r="O15" i="132" l="1"/>
  <c r="T15" i="132"/>
  <c r="S15" i="132"/>
  <c r="W15" i="132" s="1"/>
  <c r="AA24" i="132"/>
  <c r="AD23" i="132" s="1"/>
  <c r="AF24" i="132"/>
  <c r="AI24" i="132" s="1"/>
  <c r="AE25" i="132" s="1"/>
  <c r="Z40" i="132"/>
  <c r="AC23" i="132"/>
  <c r="AD22" i="132"/>
  <c r="AG23" i="132"/>
  <c r="DO21" i="132"/>
  <c r="EQ19" i="132" s="1"/>
  <c r="CU23" i="132"/>
  <c r="DH22" i="132"/>
  <c r="DG22" i="132"/>
  <c r="DN22" i="132"/>
  <c r="DM22" i="132"/>
  <c r="DL22" i="132"/>
  <c r="DK22" i="132"/>
  <c r="DJ22" i="132"/>
  <c r="DI22" i="132"/>
  <c r="O16" i="132" l="1"/>
  <c r="R15" i="132" s="1"/>
  <c r="T16" i="132"/>
  <c r="S16" i="132"/>
  <c r="W16" i="132" s="1"/>
  <c r="U15" i="132"/>
  <c r="Q15" i="132"/>
  <c r="R14" i="132"/>
  <c r="Z41" i="132"/>
  <c r="AC24" i="132"/>
  <c r="AA25" i="132"/>
  <c r="AG24" i="132"/>
  <c r="DO22" i="132"/>
  <c r="ER19" i="132" s="1"/>
  <c r="EG32" i="132" s="1"/>
  <c r="CU24" i="132"/>
  <c r="DL23" i="132"/>
  <c r="DJ23" i="132"/>
  <c r="DN23" i="132"/>
  <c r="DM23" i="132"/>
  <c r="DK23" i="132"/>
  <c r="DI23" i="132"/>
  <c r="DH23" i="132"/>
  <c r="DG23" i="132"/>
  <c r="O17" i="132" l="1"/>
  <c r="T17" i="132"/>
  <c r="S17" i="132"/>
  <c r="W17" i="132" s="1"/>
  <c r="U16" i="132"/>
  <c r="Q16" i="132"/>
  <c r="Z42" i="132"/>
  <c r="AC25" i="132"/>
  <c r="AF25" i="132"/>
  <c r="AD24" i="132"/>
  <c r="OS14" i="132"/>
  <c r="DL24" i="132"/>
  <c r="CU25" i="132"/>
  <c r="DJ24" i="132"/>
  <c r="DH24" i="132"/>
  <c r="DN24" i="132"/>
  <c r="DM24" i="132"/>
  <c r="DK24" i="132"/>
  <c r="DI24" i="132"/>
  <c r="DG24" i="132"/>
  <c r="DO23" i="132"/>
  <c r="ES19" i="132" s="1"/>
  <c r="U17" i="132" l="1"/>
  <c r="O18" i="132"/>
  <c r="R17" i="132" s="1"/>
  <c r="S18" i="132"/>
  <c r="Q17" i="132"/>
  <c r="R16" i="132"/>
  <c r="AI25" i="132"/>
  <c r="Z43" i="132"/>
  <c r="DN25" i="132"/>
  <c r="DM25" i="132"/>
  <c r="DL25" i="132"/>
  <c r="CU26" i="132"/>
  <c r="DK25" i="132"/>
  <c r="DJ25" i="132"/>
  <c r="DH25" i="132"/>
  <c r="DI25" i="132"/>
  <c r="DG25" i="132"/>
  <c r="DO24" i="132"/>
  <c r="ET19" i="132" s="1"/>
  <c r="AA26" i="132" l="1"/>
  <c r="AF26" i="132" s="1"/>
  <c r="AE26" i="132"/>
  <c r="AI26" i="132" s="1"/>
  <c r="AE27" i="132" s="1"/>
  <c r="W18" i="132"/>
  <c r="T18" i="132"/>
  <c r="U18" i="132" s="1"/>
  <c r="Q18" i="132"/>
  <c r="AG25" i="132"/>
  <c r="Z44" i="132"/>
  <c r="PD14" i="132"/>
  <c r="IH14" i="132"/>
  <c r="OE14" i="132"/>
  <c r="DG26" i="132"/>
  <c r="DN26" i="132"/>
  <c r="DM26" i="132"/>
  <c r="CU27" i="132"/>
  <c r="DL26" i="132"/>
  <c r="DK26" i="132"/>
  <c r="DJ26" i="132"/>
  <c r="DI26" i="132"/>
  <c r="DH26" i="132"/>
  <c r="MQ14" i="132"/>
  <c r="KK14" i="132"/>
  <c r="GS14" i="132"/>
  <c r="MT14" i="132"/>
  <c r="EU14" i="132"/>
  <c r="NT14" i="132"/>
  <c r="LY14" i="132"/>
  <c r="FV14" i="132"/>
  <c r="KJ14" i="132"/>
  <c r="OU14" i="132"/>
  <c r="MJ14" i="132"/>
  <c r="MM14" i="132"/>
  <c r="ID14" i="132"/>
  <c r="HE14" i="132"/>
  <c r="GM14" i="132"/>
  <c r="OQ14" i="132"/>
  <c r="HJ14" i="132"/>
  <c r="GI14" i="132"/>
  <c r="KD14" i="132"/>
  <c r="HA14" i="132"/>
  <c r="NF14" i="132"/>
  <c r="GG14" i="132"/>
  <c r="KZ14" i="132"/>
  <c r="MG14" i="132"/>
  <c r="HG14" i="132"/>
  <c r="DO25" i="132"/>
  <c r="EU19" i="132" s="1"/>
  <c r="JV14" i="132"/>
  <c r="AG26" i="132" l="1"/>
  <c r="AD25" i="132"/>
  <c r="AC26" i="132"/>
  <c r="O19" i="132"/>
  <c r="T19" i="132"/>
  <c r="S19" i="132"/>
  <c r="Z45" i="132"/>
  <c r="AA27" i="132"/>
  <c r="AF27" i="132" s="1"/>
  <c r="JJ14" i="132"/>
  <c r="KP14" i="132"/>
  <c r="IL14" i="132"/>
  <c r="GK14" i="132"/>
  <c r="NR14" i="132"/>
  <c r="GC14" i="132"/>
  <c r="JW14" i="132"/>
  <c r="KF14" i="132"/>
  <c r="KS14" i="132"/>
  <c r="NW14" i="132"/>
  <c r="HI14" i="132"/>
  <c r="FK14" i="132"/>
  <c r="ON14" i="132"/>
  <c r="JB14" i="132"/>
  <c r="MB14" i="132"/>
  <c r="JN14" i="132"/>
  <c r="FR14" i="132"/>
  <c r="EY14" i="132"/>
  <c r="FZ14" i="132"/>
  <c r="LA14" i="132"/>
  <c r="NM14" i="132"/>
  <c r="GY14" i="132"/>
  <c r="KY14" i="132"/>
  <c r="LK14" i="132"/>
  <c r="JK14" i="132"/>
  <c r="JR14" i="132"/>
  <c r="OT14" i="132"/>
  <c r="NA14" i="132"/>
  <c r="NG14" i="132"/>
  <c r="OK14" i="132"/>
  <c r="EN14" i="132"/>
  <c r="DG27" i="132"/>
  <c r="DN27" i="132"/>
  <c r="DM27" i="132"/>
  <c r="CU28" i="132"/>
  <c r="DL27" i="132"/>
  <c r="DK27" i="132"/>
  <c r="DJ27" i="132"/>
  <c r="DI27" i="132"/>
  <c r="DH27" i="132"/>
  <c r="MN14" i="132"/>
  <c r="IP14" i="132"/>
  <c r="LH14" i="132"/>
  <c r="OZ14" i="132"/>
  <c r="KM14" i="132"/>
  <c r="IF14" i="132"/>
  <c r="FX14" i="132"/>
  <c r="GW14" i="132"/>
  <c r="ML14" i="132"/>
  <c r="FJ14" i="132"/>
  <c r="PB14" i="132"/>
  <c r="IJ14" i="132"/>
  <c r="FN14" i="132"/>
  <c r="JF14" i="132"/>
  <c r="MU14" i="132"/>
  <c r="FU14" i="132"/>
  <c r="OR14" i="132"/>
  <c r="NO14" i="132"/>
  <c r="KX14" i="132"/>
  <c r="JX14" i="132"/>
  <c r="JP14" i="132"/>
  <c r="FI14" i="132"/>
  <c r="MV14" i="132"/>
  <c r="HZ14" i="132"/>
  <c r="GQ14" i="132"/>
  <c r="MW14" i="132"/>
  <c r="OA14" i="132"/>
  <c r="LR14" i="132"/>
  <c r="JH14" i="132"/>
  <c r="PE14" i="132"/>
  <c r="KN14" i="132"/>
  <c r="IZ14" i="132"/>
  <c r="NL14" i="132"/>
  <c r="JL14" i="132"/>
  <c r="MO14" i="132"/>
  <c r="DO26" i="132"/>
  <c r="EV19" i="132" s="1"/>
  <c r="W19" i="132" l="1"/>
  <c r="U19" i="132"/>
  <c r="R18" i="132"/>
  <c r="Q19" i="132"/>
  <c r="AG27" i="132"/>
  <c r="AC27" i="132"/>
  <c r="AD26" i="132"/>
  <c r="AI27" i="132"/>
  <c r="AE28" i="132" s="1"/>
  <c r="Z46" i="132"/>
  <c r="IN14" i="132"/>
  <c r="OL14" i="132"/>
  <c r="ND14" i="132"/>
  <c r="FF14" i="132"/>
  <c r="FD14" i="132"/>
  <c r="NH14" i="132"/>
  <c r="FE14" i="132"/>
  <c r="JE14" i="132"/>
  <c r="MY14" i="132"/>
  <c r="NE14" i="132"/>
  <c r="EX14" i="132"/>
  <c r="LI14" i="132"/>
  <c r="NJ14" i="132"/>
  <c r="DG28" i="132"/>
  <c r="DN28" i="132"/>
  <c r="DM28" i="132"/>
  <c r="CU29" i="132"/>
  <c r="DL28" i="132"/>
  <c r="DK28" i="132"/>
  <c r="DJ28" i="132"/>
  <c r="DI28" i="132"/>
  <c r="DH28" i="132"/>
  <c r="FC14" i="132"/>
  <c r="LU14" i="132"/>
  <c r="GB14" i="132"/>
  <c r="IO14" i="132"/>
  <c r="LV14" i="132"/>
  <c r="EL14" i="132"/>
  <c r="HH14" i="132"/>
  <c r="KL14" i="132"/>
  <c r="FB14" i="132"/>
  <c r="IV14" i="132"/>
  <c r="GD14" i="132"/>
  <c r="HB14" i="132"/>
  <c r="NX14" i="132"/>
  <c r="LF14" i="132"/>
  <c r="NB14" i="132"/>
  <c r="GX14" i="132"/>
  <c r="JO14" i="132"/>
  <c r="MX14" i="132"/>
  <c r="FO14" i="132"/>
  <c r="ET14" i="132"/>
  <c r="IY14" i="132"/>
  <c r="NU14" i="132"/>
  <c r="MA14" i="132"/>
  <c r="OX14" i="132"/>
  <c r="JS14" i="132"/>
  <c r="NI14" i="132"/>
  <c r="OJ14" i="132"/>
  <c r="KC14" i="132"/>
  <c r="FS14" i="132"/>
  <c r="NC14" i="132"/>
  <c r="GJ14" i="132"/>
  <c r="LT14" i="132"/>
  <c r="HU14" i="132"/>
  <c r="HR14" i="132"/>
  <c r="EM14" i="132"/>
  <c r="GF14" i="132"/>
  <c r="LW14" i="132"/>
  <c r="MC14" i="132"/>
  <c r="MH14" i="132"/>
  <c r="II14" i="132"/>
  <c r="KV14" i="132"/>
  <c r="FL14" i="132"/>
  <c r="OY14" i="132"/>
  <c r="GP14" i="132"/>
  <c r="LP14" i="132"/>
  <c r="IB14" i="132"/>
  <c r="OC14" i="132"/>
  <c r="HL14" i="132"/>
  <c r="IE14" i="132"/>
  <c r="LD14" i="132"/>
  <c r="IT14" i="132"/>
  <c r="OP14" i="132"/>
  <c r="IC14" i="132"/>
  <c r="IG14" i="132"/>
  <c r="GT14" i="132"/>
  <c r="FH14" i="132"/>
  <c r="KR14" i="132"/>
  <c r="HQ14" i="132"/>
  <c r="HT14" i="132"/>
  <c r="FM14" i="132"/>
  <c r="HM14" i="132"/>
  <c r="PA14" i="132"/>
  <c r="IM14" i="132"/>
  <c r="IA14" i="132"/>
  <c r="EW14" i="132"/>
  <c r="MF14" i="132"/>
  <c r="LM14" i="132"/>
  <c r="LX14" i="132"/>
  <c r="EJ14" i="132"/>
  <c r="HP14" i="132"/>
  <c r="EV14" i="132"/>
  <c r="NK14" i="132"/>
  <c r="LS14" i="132"/>
  <c r="GL14" i="132"/>
  <c r="EO14" i="132"/>
  <c r="IK14" i="132"/>
  <c r="IS14" i="132"/>
  <c r="JT14" i="132"/>
  <c r="GH14" i="132"/>
  <c r="OW14" i="132"/>
  <c r="KT14" i="132"/>
  <c r="MP14" i="132"/>
  <c r="LL14" i="132"/>
  <c r="DO27" i="132"/>
  <c r="EW19" i="132" s="1"/>
  <c r="HN14" i="132"/>
  <c r="GO14" i="132"/>
  <c r="PC14" i="132"/>
  <c r="KE14" i="132"/>
  <c r="JA14" i="132"/>
  <c r="OG14" i="132"/>
  <c r="KB14" i="132"/>
  <c r="MZ14" i="132"/>
  <c r="LJ14" i="132"/>
  <c r="HW14" i="132"/>
  <c r="JG14" i="132"/>
  <c r="HF14" i="132"/>
  <c r="KO14" i="132"/>
  <c r="JD14" i="132"/>
  <c r="LZ14" i="132"/>
  <c r="OO14" i="132"/>
  <c r="OD14" i="132"/>
  <c r="NS14" i="132"/>
  <c r="MD14" i="132"/>
  <c r="NN14" i="132"/>
  <c r="OB14" i="132"/>
  <c r="FQ14" i="132"/>
  <c r="MK14" i="132"/>
  <c r="FY14" i="132"/>
  <c r="FP14" i="132"/>
  <c r="EH14" i="132"/>
  <c r="KU14" i="132"/>
  <c r="GE14" i="132"/>
  <c r="LQ14" i="132"/>
  <c r="GU14" i="132"/>
  <c r="HX14" i="132"/>
  <c r="KA14" i="132"/>
  <c r="OI14" i="132"/>
  <c r="MR14" i="132"/>
  <c r="JU14" i="132"/>
  <c r="GN14" i="132"/>
  <c r="PF14" i="132"/>
  <c r="OH14" i="132"/>
  <c r="GR14" i="132"/>
  <c r="FW14" i="132"/>
  <c r="PH14" i="132"/>
  <c r="ME14" i="132"/>
  <c r="KI14" i="132"/>
  <c r="LE14" i="132"/>
  <c r="IX14" i="132"/>
  <c r="HO14" i="132"/>
  <c r="FT14" i="132"/>
  <c r="LN14" i="132"/>
  <c r="LB14" i="132"/>
  <c r="HD14" i="132"/>
  <c r="KQ14" i="132"/>
  <c r="JQ14" i="132"/>
  <c r="IQ14" i="132"/>
  <c r="FA14" i="132"/>
  <c r="JY14" i="132"/>
  <c r="HC14" i="132"/>
  <c r="NY14" i="132"/>
  <c r="IU14" i="132"/>
  <c r="KH14" i="132"/>
  <c r="KW14" i="132"/>
  <c r="LC14" i="132"/>
  <c r="OV14" i="132"/>
  <c r="JZ14" i="132"/>
  <c r="HK14" i="132"/>
  <c r="OM14" i="132"/>
  <c r="GA14" i="132"/>
  <c r="EI14" i="132"/>
  <c r="GZ14" i="132"/>
  <c r="NQ14" i="132"/>
  <c r="HV14" i="132"/>
  <c r="HY14" i="132"/>
  <c r="MI14" i="132"/>
  <c r="NV14" i="132"/>
  <c r="NP14" i="132"/>
  <c r="LO14" i="132"/>
  <c r="MS14" i="132"/>
  <c r="LG14" i="132"/>
  <c r="KG14" i="132"/>
  <c r="HS14" i="132"/>
  <c r="JM14" i="132"/>
  <c r="IW14" i="132"/>
  <c r="OF14" i="132"/>
  <c r="IR14" i="132"/>
  <c r="NZ14" i="132"/>
  <c r="EZ14" i="132"/>
  <c r="GV14" i="132"/>
  <c r="PG14" i="132"/>
  <c r="EK14" i="132"/>
  <c r="S20" i="132" l="1"/>
  <c r="O20" i="132"/>
  <c r="T20" i="132"/>
  <c r="Z47" i="132"/>
  <c r="AA28" i="132"/>
  <c r="AF28" i="132" s="1"/>
  <c r="EJ27" i="132"/>
  <c r="EL27" i="132"/>
  <c r="EK27" i="132"/>
  <c r="EP27" i="132"/>
  <c r="EN27" i="132"/>
  <c r="EU27" i="132"/>
  <c r="EO27" i="132"/>
  <c r="EM27" i="132"/>
  <c r="ES27" i="132"/>
  <c r="EV27" i="132"/>
  <c r="ET27" i="132"/>
  <c r="EW27" i="132"/>
  <c r="DO28" i="132"/>
  <c r="EX19" i="132" s="1"/>
  <c r="EG14" i="132"/>
  <c r="DG29" i="132"/>
  <c r="DN29" i="132"/>
  <c r="CU30" i="132"/>
  <c r="DM29" i="132"/>
  <c r="DL29" i="132"/>
  <c r="DK29" i="132"/>
  <c r="DJ29" i="132"/>
  <c r="DI29" i="132"/>
  <c r="DH29" i="132"/>
  <c r="FG14" i="132"/>
  <c r="EI27" i="132" s="1"/>
  <c r="U20" i="132" l="1"/>
  <c r="R19" i="132"/>
  <c r="Q20" i="132"/>
  <c r="W20" i="132"/>
  <c r="AG28" i="132"/>
  <c r="AC28" i="132"/>
  <c r="AD27" i="132"/>
  <c r="AI28" i="132"/>
  <c r="AE29" i="132" s="1"/>
  <c r="Z48" i="132"/>
  <c r="DO29" i="132"/>
  <c r="EY19" i="132" s="1"/>
  <c r="ER27" i="132"/>
  <c r="JC14" i="132"/>
  <c r="EQ27" i="132" s="1"/>
  <c r="DN30" i="132"/>
  <c r="CU31" i="132"/>
  <c r="DM30" i="132"/>
  <c r="DL30" i="132"/>
  <c r="DK30" i="132"/>
  <c r="DJ30" i="132"/>
  <c r="DI30" i="132"/>
  <c r="DH30" i="132"/>
  <c r="DG30" i="132"/>
  <c r="T21" i="132" l="1"/>
  <c r="S21" i="132"/>
  <c r="O21" i="132"/>
  <c r="AA29" i="132"/>
  <c r="Z49" i="132"/>
  <c r="DO30" i="132"/>
  <c r="EZ19" i="132" s="1"/>
  <c r="CU32" i="132"/>
  <c r="DM31" i="132"/>
  <c r="DL31" i="132"/>
  <c r="DK31" i="132"/>
  <c r="DJ31" i="132"/>
  <c r="DI31" i="132"/>
  <c r="DH31" i="132"/>
  <c r="DG31" i="132"/>
  <c r="DN31" i="132"/>
  <c r="Q21" i="132" l="1"/>
  <c r="R20" i="132"/>
  <c r="W21" i="132"/>
  <c r="U21" i="132"/>
  <c r="Z50" i="132"/>
  <c r="AC29" i="132"/>
  <c r="AD28" i="132"/>
  <c r="AF29" i="132"/>
  <c r="DL32" i="132"/>
  <c r="CU33" i="132"/>
  <c r="DK32" i="132"/>
  <c r="DJ32" i="132"/>
  <c r="DI32" i="132"/>
  <c r="DH32" i="132"/>
  <c r="DG32" i="132"/>
  <c r="DN32" i="132"/>
  <c r="DM32" i="132"/>
  <c r="DO31" i="132"/>
  <c r="FA19" i="132" s="1"/>
  <c r="S22" i="132" l="1"/>
  <c r="W22" i="132" s="1"/>
  <c r="O22" i="132"/>
  <c r="T22" i="132"/>
  <c r="AI29" i="132"/>
  <c r="Z51" i="132"/>
  <c r="DO32" i="132"/>
  <c r="FB19" i="132" s="1"/>
  <c r="DM33" i="132"/>
  <c r="DL33" i="132"/>
  <c r="CU34" i="132"/>
  <c r="DK33" i="132"/>
  <c r="DJ33" i="132"/>
  <c r="DI33" i="132"/>
  <c r="DH33" i="132"/>
  <c r="DG33" i="132"/>
  <c r="DN33" i="132"/>
  <c r="AA30" i="132" l="1"/>
  <c r="AF30" i="132" s="1"/>
  <c r="AE30" i="132"/>
  <c r="AI30" i="132" s="1"/>
  <c r="AE31" i="132" s="1"/>
  <c r="U22" i="132"/>
  <c r="O23" i="132"/>
  <c r="R22" i="132" s="1"/>
  <c r="S23" i="132"/>
  <c r="W23" i="132" s="1"/>
  <c r="R21" i="132"/>
  <c r="Q22" i="132"/>
  <c r="AG29" i="132"/>
  <c r="AG30" i="132"/>
  <c r="AC30" i="132"/>
  <c r="AD29" i="132"/>
  <c r="Z52" i="132"/>
  <c r="DN34" i="132"/>
  <c r="DM34" i="132"/>
  <c r="CU35" i="132"/>
  <c r="DL34" i="132"/>
  <c r="DK34" i="132"/>
  <c r="DJ34" i="132"/>
  <c r="DI34" i="132"/>
  <c r="DH34" i="132"/>
  <c r="DG34" i="132"/>
  <c r="DO33" i="132"/>
  <c r="FC19" i="132" s="1"/>
  <c r="S24" i="132" l="1"/>
  <c r="O24" i="132"/>
  <c r="R23" i="132" s="1"/>
  <c r="T23" i="132"/>
  <c r="U23" i="132" s="1"/>
  <c r="Q23" i="132"/>
  <c r="Z53" i="132"/>
  <c r="AA31" i="132"/>
  <c r="AF31" i="132" s="1"/>
  <c r="DO34" i="132"/>
  <c r="FD19" i="132" s="1"/>
  <c r="EH32" i="132" s="1"/>
  <c r="DN35" i="132"/>
  <c r="DM35" i="132"/>
  <c r="CU36" i="132"/>
  <c r="DL35" i="132"/>
  <c r="DK35" i="132"/>
  <c r="DJ35" i="132"/>
  <c r="DI35" i="132"/>
  <c r="DH35" i="132"/>
  <c r="DG35" i="132"/>
  <c r="T24" i="132" l="1"/>
  <c r="U24" i="132" s="1"/>
  <c r="Q24" i="132"/>
  <c r="W24" i="132"/>
  <c r="AG31" i="132"/>
  <c r="AI31" i="132"/>
  <c r="AE32" i="132" s="1"/>
  <c r="AC31" i="132"/>
  <c r="AD30" i="132"/>
  <c r="Z54" i="132"/>
  <c r="DN36" i="132"/>
  <c r="CU37" i="132"/>
  <c r="DM36" i="132"/>
  <c r="DL36" i="132"/>
  <c r="DK36" i="132"/>
  <c r="DJ36" i="132"/>
  <c r="DI36" i="132"/>
  <c r="DH36" i="132"/>
  <c r="DG36" i="132"/>
  <c r="DO35" i="132"/>
  <c r="FE19" i="132" s="1"/>
  <c r="O25" i="132" l="1"/>
  <c r="T25" i="132"/>
  <c r="S25" i="132"/>
  <c r="Z55" i="132"/>
  <c r="AA32" i="132"/>
  <c r="AF32" i="132" s="1"/>
  <c r="CU38" i="132"/>
  <c r="DM37" i="132"/>
  <c r="DL37" i="132"/>
  <c r="DK37" i="132"/>
  <c r="DJ37" i="132"/>
  <c r="CU44" i="132"/>
  <c r="DI37" i="132"/>
  <c r="DH37" i="132"/>
  <c r="DG37" i="132"/>
  <c r="DN37" i="132"/>
  <c r="DO36" i="132"/>
  <c r="FF19" i="132" s="1"/>
  <c r="W25" i="132" l="1"/>
  <c r="U25" i="132"/>
  <c r="R24" i="132"/>
  <c r="Q25" i="132"/>
  <c r="AG32" i="132"/>
  <c r="AI32" i="132"/>
  <c r="AE33" i="132" s="1"/>
  <c r="AC32" i="132"/>
  <c r="AD31" i="132"/>
  <c r="Z56" i="132"/>
  <c r="DL38" i="132"/>
  <c r="DK38" i="132"/>
  <c r="DJ38" i="132"/>
  <c r="DI38" i="132"/>
  <c r="DH38" i="132"/>
  <c r="DG38" i="132"/>
  <c r="DN38" i="132"/>
  <c r="CU39" i="132"/>
  <c r="DM38" i="132"/>
  <c r="DO37" i="132"/>
  <c r="FG19" i="132" s="1"/>
  <c r="DH44" i="132"/>
  <c r="DG44" i="132"/>
  <c r="DN44" i="132"/>
  <c r="DM44" i="132"/>
  <c r="DL44" i="132"/>
  <c r="DK44" i="132"/>
  <c r="CU45" i="132"/>
  <c r="DJ44" i="132"/>
  <c r="DI44" i="132"/>
  <c r="S26" i="132" l="1"/>
  <c r="O26" i="132"/>
  <c r="T26" i="132"/>
  <c r="U26" i="132" s="1"/>
  <c r="W26" i="132"/>
  <c r="Z57" i="132"/>
  <c r="AA33" i="132"/>
  <c r="AF33" i="132"/>
  <c r="DO38" i="132"/>
  <c r="FH19" i="132" s="1"/>
  <c r="DO44" i="132"/>
  <c r="FN19" i="132" s="1"/>
  <c r="CU46" i="132"/>
  <c r="DJ45" i="132"/>
  <c r="DI45" i="132"/>
  <c r="DH45" i="132"/>
  <c r="DG45" i="132"/>
  <c r="DN45" i="132"/>
  <c r="DM45" i="132"/>
  <c r="DL45" i="132"/>
  <c r="DK45" i="132"/>
  <c r="DK39" i="132"/>
  <c r="DJ39" i="132"/>
  <c r="DI39" i="132"/>
  <c r="DH39" i="132"/>
  <c r="DG39" i="132"/>
  <c r="DN39" i="132"/>
  <c r="DM39" i="132"/>
  <c r="DL39" i="132"/>
  <c r="CU40" i="132"/>
  <c r="O27" i="132" l="1"/>
  <c r="S27" i="132"/>
  <c r="W27" i="132" s="1"/>
  <c r="R25" i="132"/>
  <c r="Q26" i="132"/>
  <c r="R26" i="132"/>
  <c r="AG33" i="132"/>
  <c r="Z58" i="132"/>
  <c r="AC33" i="132"/>
  <c r="AD32" i="132"/>
  <c r="AI33" i="132"/>
  <c r="AE34" i="132" s="1"/>
  <c r="DK40" i="132"/>
  <c r="DJ40" i="132"/>
  <c r="DI40" i="132"/>
  <c r="DH40" i="132"/>
  <c r="CU41" i="132"/>
  <c r="DG40" i="132"/>
  <c r="DN40" i="132"/>
  <c r="DM40" i="132"/>
  <c r="DL40" i="132"/>
  <c r="DO45" i="132"/>
  <c r="FO19" i="132" s="1"/>
  <c r="DL46" i="132"/>
  <c r="DK46" i="132"/>
  <c r="CU47" i="132"/>
  <c r="DJ46" i="132"/>
  <c r="DI46" i="132"/>
  <c r="DH46" i="132"/>
  <c r="DG46" i="132"/>
  <c r="DN46" i="132"/>
  <c r="DM46" i="132"/>
  <c r="DO39" i="132"/>
  <c r="FI19" i="132" s="1"/>
  <c r="O28" i="132" l="1"/>
  <c r="S28" i="132"/>
  <c r="W28" i="132" s="1"/>
  <c r="T27" i="132"/>
  <c r="U27" i="132" s="1"/>
  <c r="Q27" i="132"/>
  <c r="R27" i="132"/>
  <c r="Z59" i="132"/>
  <c r="AA34" i="132"/>
  <c r="AF34" i="132"/>
  <c r="DO40" i="132"/>
  <c r="FJ19" i="132" s="1"/>
  <c r="CU42" i="132"/>
  <c r="DH41" i="132"/>
  <c r="DG41" i="132"/>
  <c r="DN41" i="132"/>
  <c r="DM41" i="132"/>
  <c r="DL41" i="132"/>
  <c r="DK41" i="132"/>
  <c r="DJ41" i="132"/>
  <c r="DI41" i="132"/>
  <c r="DO46" i="132"/>
  <c r="FP19" i="132" s="1"/>
  <c r="DN47" i="132"/>
  <c r="DM47" i="132"/>
  <c r="DL47" i="132"/>
  <c r="DK47" i="132"/>
  <c r="CU48" i="132"/>
  <c r="DJ47" i="132"/>
  <c r="DI47" i="132"/>
  <c r="DH47" i="132"/>
  <c r="DG47" i="132"/>
  <c r="O29" i="132" l="1"/>
  <c r="S29" i="132"/>
  <c r="W29" i="132" s="1"/>
  <c r="T28" i="132"/>
  <c r="U28" i="132" s="1"/>
  <c r="Q28" i="132"/>
  <c r="R28" i="132"/>
  <c r="AG34" i="132"/>
  <c r="AI34" i="132"/>
  <c r="AE35" i="132" s="1"/>
  <c r="AC34" i="132"/>
  <c r="AD33" i="132"/>
  <c r="Z60" i="132"/>
  <c r="DO41" i="132"/>
  <c r="FK19" i="132" s="1"/>
  <c r="DL42" i="132"/>
  <c r="DK42" i="132"/>
  <c r="CU43" i="132"/>
  <c r="DJ42" i="132"/>
  <c r="DI42" i="132"/>
  <c r="DH42" i="132"/>
  <c r="DG42" i="132"/>
  <c r="DN42" i="132"/>
  <c r="DM42" i="132"/>
  <c r="DH48" i="132"/>
  <c r="DG48" i="132"/>
  <c r="DN48" i="132"/>
  <c r="DM48" i="132"/>
  <c r="DL48" i="132"/>
  <c r="DK48" i="132"/>
  <c r="CU49" i="132"/>
  <c r="DJ48" i="132"/>
  <c r="DI48" i="132"/>
  <c r="DO47" i="132"/>
  <c r="FQ19" i="132" s="1"/>
  <c r="O30" i="132" l="1"/>
  <c r="T30" i="132"/>
  <c r="S30" i="132"/>
  <c r="T29" i="132"/>
  <c r="U29" i="132" s="1"/>
  <c r="Q29" i="132"/>
  <c r="R29" i="132"/>
  <c r="Z61" i="132"/>
  <c r="AA35" i="132"/>
  <c r="DJ49" i="132"/>
  <c r="CU50" i="132"/>
  <c r="DI49" i="132"/>
  <c r="DH49" i="132"/>
  <c r="DG49" i="132"/>
  <c r="DN49" i="132"/>
  <c r="DM49" i="132"/>
  <c r="DL49" i="132"/>
  <c r="DK49" i="132"/>
  <c r="DO48" i="132"/>
  <c r="FR19" i="132" s="1"/>
  <c r="DO42" i="132"/>
  <c r="FL19" i="132" s="1"/>
  <c r="DN43" i="132"/>
  <c r="DM43" i="132"/>
  <c r="DL43" i="132"/>
  <c r="DK43" i="132"/>
  <c r="DJ43" i="132"/>
  <c r="DI43" i="132"/>
  <c r="DH43" i="132"/>
  <c r="DG43" i="132"/>
  <c r="U30" i="132" l="1"/>
  <c r="W30" i="132"/>
  <c r="Q30" i="132"/>
  <c r="AC35" i="132"/>
  <c r="AD34" i="132"/>
  <c r="AF35" i="132"/>
  <c r="Z62" i="132"/>
  <c r="DO43" i="132"/>
  <c r="FM19" i="132" s="1"/>
  <c r="EI32" i="132" s="1"/>
  <c r="DM50" i="132"/>
  <c r="DL50" i="132"/>
  <c r="DK50" i="132"/>
  <c r="DJ50" i="132"/>
  <c r="CU51" i="132"/>
  <c r="DI50" i="132"/>
  <c r="DH50" i="132"/>
  <c r="DG50" i="132"/>
  <c r="DN50" i="132"/>
  <c r="DO49" i="132"/>
  <c r="FS19" i="132" s="1"/>
  <c r="O31" i="132" l="1"/>
  <c r="S31" i="132"/>
  <c r="W31" i="132" s="1"/>
  <c r="AI35" i="132"/>
  <c r="Z63" i="132"/>
  <c r="DH51" i="132"/>
  <c r="DG51" i="132"/>
  <c r="DN51" i="132"/>
  <c r="DM51" i="132"/>
  <c r="DL51" i="132"/>
  <c r="DK51" i="132"/>
  <c r="DJ51" i="132"/>
  <c r="CU52" i="132"/>
  <c r="DI51" i="132"/>
  <c r="DO50" i="132"/>
  <c r="FT19" i="132" s="1"/>
  <c r="AA36" i="132" l="1"/>
  <c r="AF36" i="132" s="1"/>
  <c r="AE36" i="132"/>
  <c r="AG36" i="132" s="1"/>
  <c r="O32" i="132"/>
  <c r="T32" i="132"/>
  <c r="S32" i="132"/>
  <c r="T31" i="132"/>
  <c r="U31" i="132" s="1"/>
  <c r="Q31" i="132"/>
  <c r="R30" i="132"/>
  <c r="AG35" i="132"/>
  <c r="Z64" i="132"/>
  <c r="AC36" i="132"/>
  <c r="AD35" i="132"/>
  <c r="DO51" i="132"/>
  <c r="FU19" i="132" s="1"/>
  <c r="DK52" i="132"/>
  <c r="DJ52" i="132"/>
  <c r="CU53" i="132"/>
  <c r="DI52" i="132"/>
  <c r="DH52" i="132"/>
  <c r="DG52" i="132"/>
  <c r="DN52" i="132"/>
  <c r="DM52" i="132"/>
  <c r="DL52" i="132"/>
  <c r="AI36" i="132" l="1"/>
  <c r="AE37" i="132" s="1"/>
  <c r="U32" i="132"/>
  <c r="W32" i="132"/>
  <c r="R31" i="132"/>
  <c r="Q32" i="132"/>
  <c r="AA37" i="132"/>
  <c r="AF37" i="132" s="1"/>
  <c r="Z65" i="132"/>
  <c r="DN53" i="132"/>
  <c r="DM53" i="132"/>
  <c r="DL53" i="132"/>
  <c r="DK53" i="132"/>
  <c r="DJ53" i="132"/>
  <c r="CU54" i="132"/>
  <c r="DI53" i="132"/>
  <c r="DH53" i="132"/>
  <c r="DG53" i="132"/>
  <c r="DO52" i="132"/>
  <c r="FV19" i="132" s="1"/>
  <c r="O33" i="132" l="1"/>
  <c r="S33" i="132"/>
  <c r="W33" i="132" s="1"/>
  <c r="T33" i="132"/>
  <c r="AG37" i="132"/>
  <c r="Z66" i="132"/>
  <c r="AC37" i="132"/>
  <c r="AD36" i="132"/>
  <c r="AI37" i="132"/>
  <c r="AE38" i="132" s="1"/>
  <c r="DI54" i="132"/>
  <c r="DH54" i="132"/>
  <c r="DG54" i="132"/>
  <c r="DN54" i="132"/>
  <c r="DM54" i="132"/>
  <c r="CU55" i="132"/>
  <c r="DL54" i="132"/>
  <c r="DK54" i="132"/>
  <c r="DJ54" i="132"/>
  <c r="DO53" i="132"/>
  <c r="FW19" i="132" s="1"/>
  <c r="U33" i="132" l="1"/>
  <c r="O34" i="132"/>
  <c r="T34" i="132"/>
  <c r="S34" i="132"/>
  <c r="Q33" i="132"/>
  <c r="R33" i="132"/>
  <c r="R32" i="132"/>
  <c r="Z67" i="132"/>
  <c r="AA38" i="132"/>
  <c r="AF38" i="132" s="1"/>
  <c r="DG55" i="132"/>
  <c r="DM55" i="132"/>
  <c r="CU56" i="132"/>
  <c r="DI55" i="132"/>
  <c r="DJ55" i="132"/>
  <c r="DH55" i="132"/>
  <c r="DN55" i="132"/>
  <c r="DL55" i="132"/>
  <c r="DK55" i="132"/>
  <c r="DO54" i="132"/>
  <c r="FX19" i="132" s="1"/>
  <c r="W34" i="132" l="1"/>
  <c r="U34" i="132"/>
  <c r="Q34" i="132"/>
  <c r="AG38" i="132"/>
  <c r="AI38" i="132"/>
  <c r="AE39" i="132" s="1"/>
  <c r="Z68" i="132"/>
  <c r="AC38" i="132"/>
  <c r="AD37" i="132"/>
  <c r="DO55" i="132"/>
  <c r="FY19" i="132" s="1"/>
  <c r="DJ56" i="132"/>
  <c r="CU57" i="132"/>
  <c r="DI56" i="132"/>
  <c r="DH56" i="132"/>
  <c r="DG56" i="132"/>
  <c r="DL56" i="132"/>
  <c r="DM56" i="132"/>
  <c r="DK56" i="132"/>
  <c r="DN56" i="132"/>
  <c r="T35" i="132" l="1"/>
  <c r="S35" i="132"/>
  <c r="O35" i="132"/>
  <c r="Z69" i="132"/>
  <c r="AA39" i="132"/>
  <c r="DM57" i="132"/>
  <c r="DL57" i="132"/>
  <c r="DK57" i="132"/>
  <c r="DJ57" i="132"/>
  <c r="CU58" i="132"/>
  <c r="DI57" i="132"/>
  <c r="DG57" i="132"/>
  <c r="DN57" i="132"/>
  <c r="DH57" i="132"/>
  <c r="DO56" i="132"/>
  <c r="FZ19" i="132" s="1"/>
  <c r="W35" i="132" l="1"/>
  <c r="U35" i="132"/>
  <c r="Q35" i="132"/>
  <c r="R34" i="132"/>
  <c r="AC39" i="132"/>
  <c r="AD38" i="132"/>
  <c r="AF39" i="132"/>
  <c r="Z70" i="132"/>
  <c r="DO57" i="132"/>
  <c r="GA19" i="132" s="1"/>
  <c r="DH58" i="132"/>
  <c r="DG58" i="132"/>
  <c r="DN58" i="132"/>
  <c r="DM58" i="132"/>
  <c r="DL58" i="132"/>
  <c r="DK58" i="132"/>
  <c r="CU59" i="132"/>
  <c r="DJ58" i="132"/>
  <c r="DI58" i="132"/>
  <c r="S36" i="132" l="1"/>
  <c r="O36" i="132"/>
  <c r="T36" i="132"/>
  <c r="U36" i="132" s="1"/>
  <c r="W36" i="132"/>
  <c r="AI39" i="132"/>
  <c r="Z71" i="132"/>
  <c r="DJ59" i="132"/>
  <c r="DI59" i="132"/>
  <c r="DH59" i="132"/>
  <c r="DG59" i="132"/>
  <c r="DN59" i="132"/>
  <c r="CU60" i="132"/>
  <c r="DM59" i="132"/>
  <c r="DL59" i="132"/>
  <c r="DK59" i="132"/>
  <c r="DO58" i="132"/>
  <c r="GB19" i="132" s="1"/>
  <c r="EJ32" i="132" s="1"/>
  <c r="AA40" i="132" l="1"/>
  <c r="AF40" i="132" s="1"/>
  <c r="AE40" i="132"/>
  <c r="R35" i="132"/>
  <c r="Q36" i="132"/>
  <c r="S37" i="132"/>
  <c r="T37" i="132"/>
  <c r="O37" i="132"/>
  <c r="AG39" i="132"/>
  <c r="AC40" i="132"/>
  <c r="AD39" i="132"/>
  <c r="AG40" i="132"/>
  <c r="Z72" i="132"/>
  <c r="DO59" i="132"/>
  <c r="GC19" i="132" s="1"/>
  <c r="DI60" i="132"/>
  <c r="DH60" i="132"/>
  <c r="DG60" i="132"/>
  <c r="DN60" i="132"/>
  <c r="CU61" i="132"/>
  <c r="DM60" i="132"/>
  <c r="DL60" i="132"/>
  <c r="DK60" i="132"/>
  <c r="DJ60" i="132"/>
  <c r="AI40" i="132" l="1"/>
  <c r="U37" i="132"/>
  <c r="W37" i="132"/>
  <c r="Q37" i="132"/>
  <c r="R36" i="132"/>
  <c r="AF41" i="132"/>
  <c r="Z73" i="132"/>
  <c r="DO60" i="132"/>
  <c r="GD19" i="132" s="1"/>
  <c r="DH61" i="132"/>
  <c r="DG61" i="132"/>
  <c r="DN61" i="132"/>
  <c r="CU62" i="132"/>
  <c r="DM61" i="132"/>
  <c r="DL61" i="132"/>
  <c r="DK61" i="132"/>
  <c r="DJ61" i="132"/>
  <c r="DI61" i="132"/>
  <c r="AE41" i="132" l="1"/>
  <c r="AG41" i="132" s="1"/>
  <c r="AA41" i="132"/>
  <c r="O38" i="132"/>
  <c r="S38" i="132"/>
  <c r="W38" i="132" s="1"/>
  <c r="AI41" i="132"/>
  <c r="Z74" i="132"/>
  <c r="DO61" i="132"/>
  <c r="GE19" i="132" s="1"/>
  <c r="DG62" i="132"/>
  <c r="DN62" i="132"/>
  <c r="DM62" i="132"/>
  <c r="DL62" i="132"/>
  <c r="DK62" i="132"/>
  <c r="DJ62" i="132"/>
  <c r="DI62" i="132"/>
  <c r="DH62" i="132"/>
  <c r="CU63" i="132"/>
  <c r="AD40" i="132" l="1"/>
  <c r="AC41" i="132"/>
  <c r="AA42" i="132"/>
  <c r="AF42" i="132" s="1"/>
  <c r="AE42" i="132"/>
  <c r="AI42" i="132" s="1"/>
  <c r="AE43" i="132" s="1"/>
  <c r="T39" i="132"/>
  <c r="S39" i="132"/>
  <c r="W39" i="132" s="1"/>
  <c r="O39" i="132"/>
  <c r="Q39" i="132" s="1"/>
  <c r="T38" i="132"/>
  <c r="U38" i="132" s="1"/>
  <c r="Q38" i="132"/>
  <c r="R38" i="132"/>
  <c r="R37" i="132"/>
  <c r="Z75" i="132"/>
  <c r="AG42" i="132"/>
  <c r="AC43" i="132"/>
  <c r="AD41" i="132"/>
  <c r="DO62" i="132"/>
  <c r="GF19" i="132" s="1"/>
  <c r="DK63" i="132"/>
  <c r="DJ63" i="132"/>
  <c r="DI63" i="132"/>
  <c r="CU64" i="132"/>
  <c r="DH63" i="132"/>
  <c r="DG63" i="132"/>
  <c r="DN63" i="132"/>
  <c r="DM63" i="132"/>
  <c r="DL63" i="132"/>
  <c r="AC42" i="132" l="1"/>
  <c r="AD42" i="132"/>
  <c r="U39" i="132"/>
  <c r="S40" i="132"/>
  <c r="W40" i="132" s="1"/>
  <c r="O40" i="132"/>
  <c r="T40" i="132"/>
  <c r="U40" i="132" s="1"/>
  <c r="Z76" i="132"/>
  <c r="AA43" i="132"/>
  <c r="AF43" i="132" s="1"/>
  <c r="AI43" i="132" s="1"/>
  <c r="AE44" i="132" s="1"/>
  <c r="DG64" i="132"/>
  <c r="DN64" i="132"/>
  <c r="DM64" i="132"/>
  <c r="DL64" i="132"/>
  <c r="DK64" i="132"/>
  <c r="DJ64" i="132"/>
  <c r="DI64" i="132"/>
  <c r="CU65" i="132"/>
  <c r="DH64" i="132"/>
  <c r="DO63" i="132"/>
  <c r="GG19" i="132" s="1"/>
  <c r="O41" i="132" l="1"/>
  <c r="S41" i="132"/>
  <c r="T41" i="132"/>
  <c r="R39" i="132"/>
  <c r="Q40" i="132"/>
  <c r="R40" i="132"/>
  <c r="AA44" i="132"/>
  <c r="AG43" i="132"/>
  <c r="Z77" i="132"/>
  <c r="DK65" i="132"/>
  <c r="DJ65" i="132"/>
  <c r="DI65" i="132"/>
  <c r="CU66" i="132"/>
  <c r="DH65" i="132"/>
  <c r="DG65" i="132"/>
  <c r="DN65" i="132"/>
  <c r="DM65" i="132"/>
  <c r="DL65" i="132"/>
  <c r="DO64" i="132"/>
  <c r="GH19" i="132" s="1"/>
  <c r="U41" i="132" l="1"/>
  <c r="W41" i="132"/>
  <c r="Q41" i="132"/>
  <c r="Z78" i="132"/>
  <c r="AC44" i="132"/>
  <c r="AD43" i="132"/>
  <c r="AF44" i="132"/>
  <c r="DG66" i="132"/>
  <c r="DN66" i="132"/>
  <c r="DM66" i="132"/>
  <c r="DL66" i="132"/>
  <c r="DK66" i="132"/>
  <c r="DJ66" i="132"/>
  <c r="DI66" i="132"/>
  <c r="CU67" i="132"/>
  <c r="DH66" i="132"/>
  <c r="DO65" i="132"/>
  <c r="GI19" i="132" s="1"/>
  <c r="S42" i="132" l="1"/>
  <c r="W42" i="132" s="1"/>
  <c r="O42" i="132"/>
  <c r="AI44" i="132"/>
  <c r="Z79" i="132"/>
  <c r="DK67" i="132"/>
  <c r="DJ67" i="132"/>
  <c r="DI67" i="132"/>
  <c r="CU68" i="132"/>
  <c r="DH67" i="132"/>
  <c r="DG67" i="132"/>
  <c r="DN67" i="132"/>
  <c r="DM67" i="132"/>
  <c r="DL67" i="132"/>
  <c r="DO66" i="132"/>
  <c r="GJ19" i="132" s="1"/>
  <c r="AA45" i="132" l="1"/>
  <c r="AF45" i="132" s="1"/>
  <c r="AE45" i="132"/>
  <c r="AI45" i="132" s="1"/>
  <c r="AE46" i="132" s="1"/>
  <c r="O43" i="132"/>
  <c r="T43" i="132" s="1"/>
  <c r="S43" i="132"/>
  <c r="U43" i="132" s="1"/>
  <c r="T42" i="132"/>
  <c r="U42" i="132" s="1"/>
  <c r="R42" i="132"/>
  <c r="Q42" i="132"/>
  <c r="Q43" i="132"/>
  <c r="R41" i="132"/>
  <c r="AG44" i="132"/>
  <c r="AG45" i="132"/>
  <c r="AC45" i="132"/>
  <c r="AD44" i="132"/>
  <c r="Z80" i="132"/>
  <c r="DO67" i="132"/>
  <c r="GK19" i="132" s="1"/>
  <c r="DG68" i="132"/>
  <c r="DN68" i="132"/>
  <c r="DM68" i="132"/>
  <c r="DL68" i="132"/>
  <c r="DK68" i="132"/>
  <c r="DJ68" i="132"/>
  <c r="DI68" i="132"/>
  <c r="CU69" i="132"/>
  <c r="DH68" i="132"/>
  <c r="W43" i="132" l="1"/>
  <c r="O44" i="132"/>
  <c r="S44" i="132"/>
  <c r="W44" i="132" s="1"/>
  <c r="AA46" i="132"/>
  <c r="Z81" i="132"/>
  <c r="DO68" i="132"/>
  <c r="GL19" i="132" s="1"/>
  <c r="DK69" i="132"/>
  <c r="DJ69" i="132"/>
  <c r="DI69" i="132"/>
  <c r="CU70" i="132"/>
  <c r="DH69" i="132"/>
  <c r="DG69" i="132"/>
  <c r="DN69" i="132"/>
  <c r="DM69" i="132"/>
  <c r="DL69" i="132"/>
  <c r="O45" i="132" l="1"/>
  <c r="S45" i="132"/>
  <c r="T44" i="132"/>
  <c r="U44" i="132" s="1"/>
  <c r="R43" i="132"/>
  <c r="Q44" i="132"/>
  <c r="R44" i="132"/>
  <c r="AC46" i="132"/>
  <c r="AD45" i="132"/>
  <c r="Z82" i="132"/>
  <c r="AF46" i="132"/>
  <c r="DG70" i="132"/>
  <c r="DN70" i="132"/>
  <c r="DM70" i="132"/>
  <c r="DL70" i="132"/>
  <c r="DK70" i="132"/>
  <c r="DJ70" i="132"/>
  <c r="DI70" i="132"/>
  <c r="DH70" i="132"/>
  <c r="CU71" i="132"/>
  <c r="DO69" i="132"/>
  <c r="GM19" i="132" s="1"/>
  <c r="W45" i="132" l="1"/>
  <c r="T45" i="132"/>
  <c r="U45" i="132" s="1"/>
  <c r="Q45" i="132"/>
  <c r="AI46" i="132"/>
  <c r="Z83" i="132"/>
  <c r="DO70" i="132"/>
  <c r="GN19" i="132" s="1"/>
  <c r="EK32" i="132" s="1"/>
  <c r="DK71" i="132"/>
  <c r="DJ71" i="132"/>
  <c r="DI71" i="132"/>
  <c r="CU72" i="132"/>
  <c r="DH71" i="132"/>
  <c r="DG71" i="132"/>
  <c r="DN71" i="132"/>
  <c r="DM71" i="132"/>
  <c r="DL71" i="132"/>
  <c r="AA47" i="132" l="1"/>
  <c r="AE47" i="132"/>
  <c r="S46" i="132"/>
  <c r="W46" i="132" s="1"/>
  <c r="O46" i="132"/>
  <c r="AG46" i="132"/>
  <c r="Z84" i="132"/>
  <c r="AC47" i="132"/>
  <c r="AD46" i="132"/>
  <c r="AF47" i="132"/>
  <c r="DO71" i="132"/>
  <c r="GO19" i="132" s="1"/>
  <c r="DG72" i="132"/>
  <c r="DN72" i="132"/>
  <c r="DM72" i="132"/>
  <c r="DL72" i="132"/>
  <c r="DK72" i="132"/>
  <c r="DJ72" i="132"/>
  <c r="DI72" i="132"/>
  <c r="CU73" i="132"/>
  <c r="DH72" i="132"/>
  <c r="O47" i="132" l="1"/>
  <c r="S47" i="132"/>
  <c r="W47" i="132" s="1"/>
  <c r="T46" i="132"/>
  <c r="Q46" i="132"/>
  <c r="R46" i="132"/>
  <c r="R45" i="132"/>
  <c r="U46" i="132"/>
  <c r="AI47" i="132"/>
  <c r="Z85" i="132"/>
  <c r="DK73" i="132"/>
  <c r="DJ73" i="132"/>
  <c r="DI73" i="132"/>
  <c r="CU74" i="132"/>
  <c r="DH73" i="132"/>
  <c r="DG73" i="132"/>
  <c r="DN73" i="132"/>
  <c r="DM73" i="132"/>
  <c r="DL73" i="132"/>
  <c r="DO72" i="132"/>
  <c r="GP19" i="132" s="1"/>
  <c r="AA48" i="132" l="1"/>
  <c r="AF48" i="132" s="1"/>
  <c r="AE48" i="132"/>
  <c r="AG48" i="132" s="1"/>
  <c r="O48" i="132"/>
  <c r="S48" i="132"/>
  <c r="T48" i="132"/>
  <c r="T47" i="132"/>
  <c r="U47" i="132" s="1"/>
  <c r="Q47" i="132"/>
  <c r="AG47" i="132"/>
  <c r="Z86" i="132"/>
  <c r="AC48" i="132"/>
  <c r="AD47" i="132"/>
  <c r="DG74" i="132"/>
  <c r="DN74" i="132"/>
  <c r="DM74" i="132"/>
  <c r="DL74" i="132"/>
  <c r="DK74" i="132"/>
  <c r="DJ74" i="132"/>
  <c r="DI74" i="132"/>
  <c r="CU75" i="132"/>
  <c r="DH74" i="132"/>
  <c r="DO73" i="132"/>
  <c r="GQ19" i="132" s="1"/>
  <c r="AI48" i="132" l="1"/>
  <c r="AE49" i="132" s="1"/>
  <c r="W48" i="132"/>
  <c r="U48" i="132"/>
  <c r="R47" i="132"/>
  <c r="Q48" i="132"/>
  <c r="AA49" i="132"/>
  <c r="AF49" i="132" s="1"/>
  <c r="Z87" i="132"/>
  <c r="DK75" i="132"/>
  <c r="DJ75" i="132"/>
  <c r="DI75" i="132"/>
  <c r="CU76" i="132"/>
  <c r="DH75" i="132"/>
  <c r="DG75" i="132"/>
  <c r="DN75" i="132"/>
  <c r="DM75" i="132"/>
  <c r="DL75" i="132"/>
  <c r="DO74" i="132"/>
  <c r="GR19" i="132" s="1"/>
  <c r="O49" i="132" l="1"/>
  <c r="S49" i="132"/>
  <c r="W49" i="132" s="1"/>
  <c r="T49" i="132"/>
  <c r="AG49" i="132"/>
  <c r="Z88" i="132"/>
  <c r="AC49" i="132"/>
  <c r="AD48" i="132"/>
  <c r="AI49" i="132"/>
  <c r="AE50" i="132" s="1"/>
  <c r="DG76" i="132"/>
  <c r="DN76" i="132"/>
  <c r="DM76" i="132"/>
  <c r="DL76" i="132"/>
  <c r="DK76" i="132"/>
  <c r="DJ76" i="132"/>
  <c r="DI76" i="132"/>
  <c r="DH76" i="132"/>
  <c r="CU77" i="132"/>
  <c r="DO75" i="132"/>
  <c r="GS19" i="132" s="1"/>
  <c r="U49" i="132" l="1"/>
  <c r="T50" i="132"/>
  <c r="O50" i="132"/>
  <c r="S50" i="132"/>
  <c r="U50" i="132" s="1"/>
  <c r="R48" i="132"/>
  <c r="Q49" i="132"/>
  <c r="AA50" i="132"/>
  <c r="AF50" i="132" s="1"/>
  <c r="Z89" i="132"/>
  <c r="DO76" i="132"/>
  <c r="GT19" i="132" s="1"/>
  <c r="DK77" i="132"/>
  <c r="DJ77" i="132"/>
  <c r="DI77" i="132"/>
  <c r="CU78" i="132"/>
  <c r="DH77" i="132"/>
  <c r="DG77" i="132"/>
  <c r="DN77" i="132"/>
  <c r="DM77" i="132"/>
  <c r="DL77" i="132"/>
  <c r="W50" i="132" l="1"/>
  <c r="R49" i="132"/>
  <c r="Q50" i="132"/>
  <c r="AG50" i="132"/>
  <c r="Z90" i="132"/>
  <c r="AI50" i="132"/>
  <c r="AE51" i="132" s="1"/>
  <c r="AC50" i="132"/>
  <c r="AD49" i="132"/>
  <c r="DO77" i="132"/>
  <c r="GU19" i="132" s="1"/>
  <c r="DG78" i="132"/>
  <c r="DN78" i="132"/>
  <c r="DM78" i="132"/>
  <c r="DL78" i="132"/>
  <c r="DK78" i="132"/>
  <c r="DJ78" i="132"/>
  <c r="DI78" i="132"/>
  <c r="CU79" i="132"/>
  <c r="DH78" i="132"/>
  <c r="O51" i="132" l="1"/>
  <c r="T51" i="132"/>
  <c r="S51" i="132"/>
  <c r="AA51" i="132"/>
  <c r="AF51" i="132" s="1"/>
  <c r="Z91" i="132"/>
  <c r="DK79" i="132"/>
  <c r="DJ79" i="132"/>
  <c r="DI79" i="132"/>
  <c r="CU80" i="132"/>
  <c r="DH79" i="132"/>
  <c r="DG79" i="132"/>
  <c r="DN79" i="132"/>
  <c r="DM79" i="132"/>
  <c r="DL79" i="132"/>
  <c r="DO78" i="132"/>
  <c r="GV19" i="132" s="1"/>
  <c r="W51" i="132" l="1"/>
  <c r="U51" i="132"/>
  <c r="R50" i="132"/>
  <c r="Q51" i="132"/>
  <c r="AG51" i="132"/>
  <c r="Z92" i="132"/>
  <c r="AI51" i="132"/>
  <c r="AE52" i="132" s="1"/>
  <c r="AC51" i="132"/>
  <c r="AD50" i="132"/>
  <c r="DG80" i="132"/>
  <c r="DN80" i="132"/>
  <c r="DM80" i="132"/>
  <c r="DL80" i="132"/>
  <c r="DK80" i="132"/>
  <c r="DJ80" i="132"/>
  <c r="DI80" i="132"/>
  <c r="CU81" i="132"/>
  <c r="DH80" i="132"/>
  <c r="DO79" i="132"/>
  <c r="GW19" i="132" s="1"/>
  <c r="O52" i="132" l="1"/>
  <c r="T52" i="132"/>
  <c r="S52" i="132"/>
  <c r="AA52" i="132"/>
  <c r="AF52" i="132" s="1"/>
  <c r="Z93" i="132"/>
  <c r="DK81" i="132"/>
  <c r="DJ81" i="132"/>
  <c r="DI81" i="132"/>
  <c r="CU82" i="132"/>
  <c r="DH81" i="132"/>
  <c r="DG81" i="132"/>
  <c r="DN81" i="132"/>
  <c r="DM81" i="132"/>
  <c r="DL81" i="132"/>
  <c r="DO80" i="132"/>
  <c r="GX19" i="132" s="1"/>
  <c r="W52" i="132" l="1"/>
  <c r="U52" i="132"/>
  <c r="Q52" i="132"/>
  <c r="R51" i="132"/>
  <c r="AG52" i="132"/>
  <c r="Z94" i="132"/>
  <c r="AC52" i="132"/>
  <c r="AD51" i="132"/>
  <c r="AI52" i="132"/>
  <c r="AE53" i="132" s="1"/>
  <c r="DO81" i="132"/>
  <c r="GY19" i="132" s="1"/>
  <c r="DG82" i="132"/>
  <c r="DN82" i="132"/>
  <c r="DM82" i="132"/>
  <c r="DL82" i="132"/>
  <c r="DK82" i="132"/>
  <c r="DJ82" i="132"/>
  <c r="DI82" i="132"/>
  <c r="DH82" i="132"/>
  <c r="CU83" i="132"/>
  <c r="O53" i="132" l="1"/>
  <c r="T53" i="132"/>
  <c r="S53" i="132"/>
  <c r="AA53" i="132"/>
  <c r="AF53" i="132" s="1"/>
  <c r="Z95" i="132"/>
  <c r="DK83" i="132"/>
  <c r="DJ83" i="132"/>
  <c r="DI83" i="132"/>
  <c r="CU84" i="132"/>
  <c r="DH83" i="132"/>
  <c r="DG83" i="132"/>
  <c r="DN83" i="132"/>
  <c r="DM83" i="132"/>
  <c r="DL83" i="132"/>
  <c r="DO82" i="132"/>
  <c r="GZ19" i="132" s="1"/>
  <c r="EL32" i="132" s="1"/>
  <c r="W53" i="132" l="1"/>
  <c r="U53" i="132"/>
  <c r="Q53" i="132"/>
  <c r="R52" i="132"/>
  <c r="AG53" i="132"/>
  <c r="Z96" i="132"/>
  <c r="AC53" i="132"/>
  <c r="AD52" i="132"/>
  <c r="AI53" i="132"/>
  <c r="AE54" i="132" s="1"/>
  <c r="DG84" i="132"/>
  <c r="DN84" i="132"/>
  <c r="DM84" i="132"/>
  <c r="DL84" i="132"/>
  <c r="DK84" i="132"/>
  <c r="DJ84" i="132"/>
  <c r="DI84" i="132"/>
  <c r="DH84" i="132"/>
  <c r="CU85" i="132"/>
  <c r="DO83" i="132"/>
  <c r="HA19" i="132" s="1"/>
  <c r="S54" i="132" l="1"/>
  <c r="O54" i="132"/>
  <c r="AA54" i="132"/>
  <c r="AF54" i="132" s="1"/>
  <c r="Z97" i="132"/>
  <c r="DO84" i="132"/>
  <c r="HB19" i="132" s="1"/>
  <c r="DK85" i="132"/>
  <c r="DJ85" i="132"/>
  <c r="DI85" i="132"/>
  <c r="CU86" i="132"/>
  <c r="DH85" i="132"/>
  <c r="DG85" i="132"/>
  <c r="DN85" i="132"/>
  <c r="DM85" i="132"/>
  <c r="DL85" i="132"/>
  <c r="T54" i="132" l="1"/>
  <c r="Q54" i="132"/>
  <c r="R53" i="132"/>
  <c r="W54" i="132"/>
  <c r="U54" i="132"/>
  <c r="AG54" i="132"/>
  <c r="Z98" i="132"/>
  <c r="AC54" i="132"/>
  <c r="AD53" i="132"/>
  <c r="AI54" i="132"/>
  <c r="AE55" i="132" s="1"/>
  <c r="DO85" i="132"/>
  <c r="HC19" i="132" s="1"/>
  <c r="DG86" i="132"/>
  <c r="DN86" i="132"/>
  <c r="DM86" i="132"/>
  <c r="DL86" i="132"/>
  <c r="DK86" i="132"/>
  <c r="DJ86" i="132"/>
  <c r="DI86" i="132"/>
  <c r="CU87" i="132"/>
  <c r="DH86" i="132"/>
  <c r="O55" i="132" l="1"/>
  <c r="S55" i="132"/>
  <c r="AA55" i="132"/>
  <c r="Z99" i="132"/>
  <c r="DO86" i="132"/>
  <c r="HD19" i="132" s="1"/>
  <c r="DK87" i="132"/>
  <c r="DJ87" i="132"/>
  <c r="DI87" i="132"/>
  <c r="CU88" i="132"/>
  <c r="DH87" i="132"/>
  <c r="DG87" i="132"/>
  <c r="DN87" i="132"/>
  <c r="DM87" i="132"/>
  <c r="DL87" i="132"/>
  <c r="T55" i="132" l="1"/>
  <c r="U55" i="132" s="1"/>
  <c r="Q55" i="132"/>
  <c r="R54" i="132"/>
  <c r="W55" i="132"/>
  <c r="Z100" i="132"/>
  <c r="AC55" i="132"/>
  <c r="AD54" i="132"/>
  <c r="AF55" i="132"/>
  <c r="DG88" i="132"/>
  <c r="DN88" i="132"/>
  <c r="DM88" i="132"/>
  <c r="DL88" i="132"/>
  <c r="DK88" i="132"/>
  <c r="DJ88" i="132"/>
  <c r="DI88" i="132"/>
  <c r="CU89" i="132"/>
  <c r="DH88" i="132"/>
  <c r="DO87" i="132"/>
  <c r="HE19" i="132" s="1"/>
  <c r="O56" i="132" l="1"/>
  <c r="T56" i="132"/>
  <c r="S56" i="132"/>
  <c r="AI55" i="132"/>
  <c r="AE56" i="132" s="1"/>
  <c r="Z101" i="132"/>
  <c r="DK89" i="132"/>
  <c r="DJ89" i="132"/>
  <c r="DI89" i="132"/>
  <c r="CU90" i="132"/>
  <c r="DH89" i="132"/>
  <c r="DG89" i="132"/>
  <c r="DN89" i="132"/>
  <c r="DM89" i="132"/>
  <c r="DL89" i="132"/>
  <c r="DO88" i="132"/>
  <c r="HF19" i="132" s="1"/>
  <c r="AA56" i="132" l="1"/>
  <c r="AF56" i="132" s="1"/>
  <c r="U56" i="132"/>
  <c r="W56" i="132"/>
  <c r="Q56" i="132"/>
  <c r="R55" i="132"/>
  <c r="AG55" i="132"/>
  <c r="AG56" i="132"/>
  <c r="AC56" i="132"/>
  <c r="AD55" i="132"/>
  <c r="AI56" i="132"/>
  <c r="AE57" i="132" s="1"/>
  <c r="Z102" i="132"/>
  <c r="CU91" i="132"/>
  <c r="DH90" i="132"/>
  <c r="DN90" i="132"/>
  <c r="DL90" i="132"/>
  <c r="DK90" i="132"/>
  <c r="DJ90" i="132"/>
  <c r="DI90" i="132"/>
  <c r="DG90" i="132"/>
  <c r="DM90" i="132"/>
  <c r="DO89" i="132"/>
  <c r="HG19" i="132" s="1"/>
  <c r="S57" i="132" l="1"/>
  <c r="O57" i="132"/>
  <c r="Z103" i="132"/>
  <c r="AA57" i="132"/>
  <c r="AF57" i="132" s="1"/>
  <c r="DO90" i="132"/>
  <c r="HH19" i="132" s="1"/>
  <c r="DL91" i="132"/>
  <c r="DJ91" i="132"/>
  <c r="DI91" i="132"/>
  <c r="CU92" i="132"/>
  <c r="DN91" i="132"/>
  <c r="DG91" i="132"/>
  <c r="DM91" i="132"/>
  <c r="DK91" i="132"/>
  <c r="DH91" i="132"/>
  <c r="T57" i="132" l="1"/>
  <c r="R56" i="132"/>
  <c r="Q57" i="132"/>
  <c r="W57" i="132"/>
  <c r="U57" i="132"/>
  <c r="AG57" i="132"/>
  <c r="AI57" i="132"/>
  <c r="AE58" i="132" s="1"/>
  <c r="Z104" i="132"/>
  <c r="AC57" i="132"/>
  <c r="AD56" i="132"/>
  <c r="DO91" i="132"/>
  <c r="HI19" i="132" s="1"/>
  <c r="CU93" i="132"/>
  <c r="DH92" i="132"/>
  <c r="DN92" i="132"/>
  <c r="DM92" i="132"/>
  <c r="DL92" i="132"/>
  <c r="DJ92" i="132"/>
  <c r="DK92" i="132"/>
  <c r="DI92" i="132"/>
  <c r="DG92" i="132"/>
  <c r="O58" i="132" l="1"/>
  <c r="S58" i="132"/>
  <c r="W58" i="132" s="1"/>
  <c r="T58" i="132"/>
  <c r="Z105" i="132"/>
  <c r="AA58" i="132"/>
  <c r="AF58" i="132"/>
  <c r="DO92" i="132"/>
  <c r="HJ19" i="132" s="1"/>
  <c r="DL93" i="132"/>
  <c r="DK93" i="132"/>
  <c r="DJ93" i="132"/>
  <c r="DI93" i="132"/>
  <c r="CU94" i="132"/>
  <c r="DH93" i="132"/>
  <c r="DN93" i="132"/>
  <c r="DM93" i="132"/>
  <c r="DG93" i="132"/>
  <c r="U58" i="132" l="1"/>
  <c r="T59" i="132"/>
  <c r="O59" i="132"/>
  <c r="S59" i="132"/>
  <c r="U59" i="132" s="1"/>
  <c r="R57" i="132"/>
  <c r="Q58" i="132"/>
  <c r="AG58" i="132"/>
  <c r="AI58" i="132"/>
  <c r="AE59" i="132" s="1"/>
  <c r="AC58" i="132"/>
  <c r="AD57" i="132"/>
  <c r="Z106" i="132"/>
  <c r="CU95" i="132"/>
  <c r="DH94" i="132"/>
  <c r="DG94" i="132"/>
  <c r="DN94" i="132"/>
  <c r="DM94" i="132"/>
  <c r="DL94" i="132"/>
  <c r="DJ94" i="132"/>
  <c r="DK94" i="132"/>
  <c r="DI94" i="132"/>
  <c r="DO93" i="132"/>
  <c r="HK19" i="132" s="1"/>
  <c r="W59" i="132" l="1"/>
  <c r="R58" i="132"/>
  <c r="Q59" i="132"/>
  <c r="Z107" i="132"/>
  <c r="AA59" i="132"/>
  <c r="DL95" i="132"/>
  <c r="DK95" i="132"/>
  <c r="DJ95" i="132"/>
  <c r="DI95" i="132"/>
  <c r="CU96" i="132"/>
  <c r="DH95" i="132"/>
  <c r="DN95" i="132"/>
  <c r="DM95" i="132"/>
  <c r="DG95" i="132"/>
  <c r="DO94" i="132"/>
  <c r="HL19" i="132" s="1"/>
  <c r="EM32" i="132" s="1"/>
  <c r="O60" i="132" l="1"/>
  <c r="S60" i="132"/>
  <c r="AC59" i="132"/>
  <c r="AD58" i="132"/>
  <c r="AF59" i="132"/>
  <c r="Z108" i="132"/>
  <c r="CU97" i="132"/>
  <c r="DH96" i="132"/>
  <c r="DG96" i="132"/>
  <c r="DN96" i="132"/>
  <c r="DM96" i="132"/>
  <c r="DL96" i="132"/>
  <c r="DJ96" i="132"/>
  <c r="DK96" i="132"/>
  <c r="DI96" i="132"/>
  <c r="DO95" i="132"/>
  <c r="HM19" i="132" s="1"/>
  <c r="W60" i="132" l="1"/>
  <c r="T60" i="132"/>
  <c r="U60" i="132" s="1"/>
  <c r="Q60" i="132"/>
  <c r="R59" i="132"/>
  <c r="AI59" i="132"/>
  <c r="Z109" i="132"/>
  <c r="DO96" i="132"/>
  <c r="HN19" i="132" s="1"/>
  <c r="DL97" i="132"/>
  <c r="DK97" i="132"/>
  <c r="DJ97" i="132"/>
  <c r="DI97" i="132"/>
  <c r="CU98" i="132"/>
  <c r="DH97" i="132"/>
  <c r="DN97" i="132"/>
  <c r="DM97" i="132"/>
  <c r="DG97" i="132"/>
  <c r="AA60" i="132" l="1"/>
  <c r="AD59" i="132" s="1"/>
  <c r="AE60" i="132"/>
  <c r="AC60" i="132"/>
  <c r="S61" i="132"/>
  <c r="W61" i="132" s="1"/>
  <c r="O61" i="132"/>
  <c r="AF60" i="132"/>
  <c r="AG59" i="132"/>
  <c r="Z110" i="132"/>
  <c r="CU99" i="132"/>
  <c r="DH98" i="132"/>
  <c r="DG98" i="132"/>
  <c r="DN98" i="132"/>
  <c r="DM98" i="132"/>
  <c r="DL98" i="132"/>
  <c r="DJ98" i="132"/>
  <c r="DK98" i="132"/>
  <c r="DI98" i="132"/>
  <c r="DO97" i="132"/>
  <c r="HO19" i="132" s="1"/>
  <c r="S62" i="132" l="1"/>
  <c r="O62" i="132"/>
  <c r="T62" i="132" s="1"/>
  <c r="T61" i="132"/>
  <c r="U61" i="132" s="1"/>
  <c r="Q61" i="132"/>
  <c r="R60" i="132"/>
  <c r="AG60" i="132"/>
  <c r="AI60" i="132"/>
  <c r="Z111" i="132"/>
  <c r="Q62" i="132"/>
  <c r="W62" i="132"/>
  <c r="DL99" i="132"/>
  <c r="DK99" i="132"/>
  <c r="DJ99" i="132"/>
  <c r="DI99" i="132"/>
  <c r="CU100" i="132"/>
  <c r="DH99" i="132"/>
  <c r="DN99" i="132"/>
  <c r="DM99" i="132"/>
  <c r="DG99" i="132"/>
  <c r="DO98" i="132"/>
  <c r="HP19" i="132" s="1"/>
  <c r="R61" i="132" l="1"/>
  <c r="AA61" i="132"/>
  <c r="AF61" i="132" s="1"/>
  <c r="AE61" i="132"/>
  <c r="AI61" i="132" s="1"/>
  <c r="AC61" i="132"/>
  <c r="U62" i="132"/>
  <c r="Z112" i="132"/>
  <c r="O63" i="132"/>
  <c r="T63" i="132" s="1"/>
  <c r="S63" i="132"/>
  <c r="CU101" i="132"/>
  <c r="DH100" i="132"/>
  <c r="DG100" i="132"/>
  <c r="DN100" i="132"/>
  <c r="DM100" i="132"/>
  <c r="DL100" i="132"/>
  <c r="DJ100" i="132"/>
  <c r="DK100" i="132"/>
  <c r="DI100" i="132"/>
  <c r="DO99" i="132"/>
  <c r="HQ19" i="132" s="1"/>
  <c r="AD60" i="132" l="1"/>
  <c r="AE62" i="132"/>
  <c r="AA62" i="132"/>
  <c r="AF62" i="132" s="1"/>
  <c r="AG61" i="132"/>
  <c r="U63" i="132"/>
  <c r="W63" i="132"/>
  <c r="AG62" i="132"/>
  <c r="Z113" i="132"/>
  <c r="AC62" i="132"/>
  <c r="AD61" i="132"/>
  <c r="AI62" i="132"/>
  <c r="AE63" i="132" s="1"/>
  <c r="Q63" i="132"/>
  <c r="R62" i="132"/>
  <c r="DO100" i="132"/>
  <c r="HR19" i="132" s="1"/>
  <c r="DL101" i="132"/>
  <c r="DK101" i="132"/>
  <c r="DJ101" i="132"/>
  <c r="DI101" i="132"/>
  <c r="CU102" i="132"/>
  <c r="DH101" i="132"/>
  <c r="DN101" i="132"/>
  <c r="DM101" i="132"/>
  <c r="DG101" i="132"/>
  <c r="S64" i="132" l="1"/>
  <c r="W64" i="132" s="1"/>
  <c r="O64" i="132"/>
  <c r="R63" i="132" s="1"/>
  <c r="AA63" i="132"/>
  <c r="AF63" i="132" s="1"/>
  <c r="Z114" i="132"/>
  <c r="CU103" i="132"/>
  <c r="DH102" i="132"/>
  <c r="DG102" i="132"/>
  <c r="DN102" i="132"/>
  <c r="DM102" i="132"/>
  <c r="DL102" i="132"/>
  <c r="DJ102" i="132"/>
  <c r="DK102" i="132"/>
  <c r="DI102" i="132"/>
  <c r="DO101" i="132"/>
  <c r="HS19" i="132" s="1"/>
  <c r="Q64" i="132" l="1"/>
  <c r="T64" i="132"/>
  <c r="U64" i="132" s="1"/>
  <c r="AG63" i="132"/>
  <c r="Z115" i="132"/>
  <c r="AC63" i="132"/>
  <c r="AD62" i="132"/>
  <c r="AI63" i="132"/>
  <c r="AE64" i="132" s="1"/>
  <c r="O65" i="132"/>
  <c r="T65" i="132"/>
  <c r="S65" i="132"/>
  <c r="W65" i="132" s="1"/>
  <c r="DL103" i="132"/>
  <c r="DK103" i="132"/>
  <c r="DJ103" i="132"/>
  <c r="DI103" i="132"/>
  <c r="CU104" i="132"/>
  <c r="DH103" i="132"/>
  <c r="DN103" i="132"/>
  <c r="DM103" i="132"/>
  <c r="DG103" i="132"/>
  <c r="DO102" i="132"/>
  <c r="HT19" i="132" s="1"/>
  <c r="U65" i="132" l="1"/>
  <c r="AA64" i="132"/>
  <c r="Z116" i="132"/>
  <c r="O66" i="132"/>
  <c r="R65" i="132" s="1"/>
  <c r="T66" i="132"/>
  <c r="S66" i="132"/>
  <c r="Q65" i="132"/>
  <c r="R64" i="132"/>
  <c r="CU105" i="132"/>
  <c r="DH104" i="132"/>
  <c r="DG104" i="132"/>
  <c r="DN104" i="132"/>
  <c r="DM104" i="132"/>
  <c r="DL104" i="132"/>
  <c r="DJ104" i="132"/>
  <c r="DK104" i="132"/>
  <c r="DI104" i="132"/>
  <c r="DO103" i="132"/>
  <c r="HU19" i="132" s="1"/>
  <c r="U66" i="132" l="1"/>
  <c r="Z117" i="132"/>
  <c r="AC64" i="132"/>
  <c r="AD63" i="132"/>
  <c r="AF64" i="132"/>
  <c r="W66" i="132"/>
  <c r="Q66" i="132"/>
  <c r="DO104" i="132"/>
  <c r="HV19" i="132" s="1"/>
  <c r="DL105" i="132"/>
  <c r="DK105" i="132"/>
  <c r="DJ105" i="132"/>
  <c r="DI105" i="132"/>
  <c r="CU106" i="132"/>
  <c r="DH105" i="132"/>
  <c r="DN105" i="132"/>
  <c r="DM105" i="132"/>
  <c r="DG105" i="132"/>
  <c r="AI64" i="132" l="1"/>
  <c r="AE65" i="132" s="1"/>
  <c r="Z118" i="132"/>
  <c r="T67" i="132"/>
  <c r="O67" i="132"/>
  <c r="S67" i="132"/>
  <c r="CU107" i="132"/>
  <c r="DH106" i="132"/>
  <c r="DG106" i="132"/>
  <c r="DN106" i="132"/>
  <c r="DM106" i="132"/>
  <c r="DL106" i="132"/>
  <c r="DJ106" i="132"/>
  <c r="DK106" i="132"/>
  <c r="DI106" i="132"/>
  <c r="DO105" i="132"/>
  <c r="HW19" i="132" s="1"/>
  <c r="AA65" i="132" l="1"/>
  <c r="AF65" i="132" s="1"/>
  <c r="AG64" i="132"/>
  <c r="U67" i="132"/>
  <c r="AG65" i="132"/>
  <c r="Z119" i="132"/>
  <c r="AC65" i="132"/>
  <c r="AD64" i="132"/>
  <c r="AI65" i="132"/>
  <c r="AE66" i="132" s="1"/>
  <c r="W67" i="132"/>
  <c r="Q67" i="132"/>
  <c r="R66" i="132"/>
  <c r="DL107" i="132"/>
  <c r="DK107" i="132"/>
  <c r="DJ107" i="132"/>
  <c r="DI107" i="132"/>
  <c r="DH107" i="132"/>
  <c r="CU108" i="132"/>
  <c r="DN107" i="132"/>
  <c r="DM107" i="132"/>
  <c r="DG107" i="132"/>
  <c r="DO106" i="132"/>
  <c r="HX19" i="132" s="1"/>
  <c r="EN32" i="132" s="1"/>
  <c r="AF66" i="132" l="1"/>
  <c r="AA66" i="132"/>
  <c r="Z120" i="132"/>
  <c r="T68" i="132"/>
  <c r="O68" i="132"/>
  <c r="S68" i="132"/>
  <c r="CU109" i="132"/>
  <c r="DH108" i="132"/>
  <c r="DG108" i="132"/>
  <c r="DM108" i="132"/>
  <c r="DK108" i="132"/>
  <c r="DL108" i="132"/>
  <c r="DJ108" i="132"/>
  <c r="DI108" i="132"/>
  <c r="DN108" i="132"/>
  <c r="DO107" i="132"/>
  <c r="HY19" i="132" s="1"/>
  <c r="U68" i="132" l="1"/>
  <c r="AG66" i="132"/>
  <c r="Z121" i="132"/>
  <c r="AC66" i="132"/>
  <c r="AD65" i="132"/>
  <c r="AI66" i="132"/>
  <c r="AE67" i="132" s="1"/>
  <c r="W68" i="132"/>
  <c r="Q68" i="132"/>
  <c r="R67" i="132"/>
  <c r="DM109" i="132"/>
  <c r="DL109" i="132"/>
  <c r="DK109" i="132"/>
  <c r="DJ109" i="132"/>
  <c r="DI109" i="132"/>
  <c r="DG109" i="132"/>
  <c r="CU110" i="132"/>
  <c r="DN109" i="132"/>
  <c r="DH109" i="132"/>
  <c r="DO108" i="132"/>
  <c r="HZ19" i="132" s="1"/>
  <c r="AA67" i="132" l="1"/>
  <c r="AF67" i="132" s="1"/>
  <c r="Z122" i="132"/>
  <c r="O69" i="132"/>
  <c r="T69" i="132"/>
  <c r="S69" i="132"/>
  <c r="DI110" i="132"/>
  <c r="CU111" i="132"/>
  <c r="DH110" i="132"/>
  <c r="DG110" i="132"/>
  <c r="DN110" i="132"/>
  <c r="DM110" i="132"/>
  <c r="DK110" i="132"/>
  <c r="DL110" i="132"/>
  <c r="DJ110" i="132"/>
  <c r="DO109" i="132"/>
  <c r="IA19" i="132" s="1"/>
  <c r="Z123" i="132" l="1"/>
  <c r="Z124" i="132" s="1"/>
  <c r="Z125" i="132" s="1"/>
  <c r="Z126" i="132" s="1"/>
  <c r="Z127" i="132" s="1"/>
  <c r="Z128" i="132" s="1"/>
  <c r="Z129" i="132" s="1"/>
  <c r="Z130" i="132" s="1"/>
  <c r="Z131" i="132" s="1"/>
  <c r="Z132" i="132" s="1"/>
  <c r="Z133" i="132" s="1"/>
  <c r="Z134" i="132" s="1"/>
  <c r="Z135" i="132" s="1"/>
  <c r="Z136" i="132" s="1"/>
  <c r="Z137" i="132" s="1"/>
  <c r="Z138" i="132" s="1"/>
  <c r="Z139" i="132" s="1"/>
  <c r="Z140" i="132" s="1"/>
  <c r="Z141" i="132" s="1"/>
  <c r="Z142" i="132" s="1"/>
  <c r="Z143" i="132" s="1"/>
  <c r="Z144" i="132" s="1"/>
  <c r="Z145" i="132" s="1"/>
  <c r="Z146" i="132" s="1"/>
  <c r="Z147" i="132" s="1"/>
  <c r="Z148" i="132" s="1"/>
  <c r="Z149" i="132" s="1"/>
  <c r="Z150" i="132" s="1"/>
  <c r="Z151" i="132" s="1"/>
  <c r="Z152" i="132" s="1"/>
  <c r="Z153" i="132" s="1"/>
  <c r="Z154" i="132" s="1"/>
  <c r="Z155" i="132" s="1"/>
  <c r="Z156" i="132" s="1"/>
  <c r="Z157" i="132" s="1"/>
  <c r="Z158" i="132" s="1"/>
  <c r="Z159" i="132" s="1"/>
  <c r="Z160" i="132" s="1"/>
  <c r="Z161" i="132" s="1"/>
  <c r="Z162" i="132" s="1"/>
  <c r="Z163" i="132" s="1"/>
  <c r="Z164" i="132" s="1"/>
  <c r="Z165" i="132" s="1"/>
  <c r="Z166" i="132" s="1"/>
  <c r="Z167" i="132" s="1"/>
  <c r="Z168" i="132" s="1"/>
  <c r="Z169" i="132" s="1"/>
  <c r="Z170" i="132" s="1"/>
  <c r="Z171" i="132" s="1"/>
  <c r="Z172" i="132" s="1"/>
  <c r="Z173" i="132" s="1"/>
  <c r="Z174" i="132" s="1"/>
  <c r="Z175" i="132" s="1"/>
  <c r="Z176" i="132" s="1"/>
  <c r="Z177" i="132" s="1"/>
  <c r="Z178" i="132" s="1"/>
  <c r="Z179" i="132" s="1"/>
  <c r="Z180" i="132" s="1"/>
  <c r="Z181" i="132" s="1"/>
  <c r="Z182" i="132" s="1"/>
  <c r="Z183" i="132" s="1"/>
  <c r="Z184" i="132" s="1"/>
  <c r="Z185" i="132" s="1"/>
  <c r="Z186" i="132" s="1"/>
  <c r="Z187" i="132" s="1"/>
  <c r="Z188" i="132" s="1"/>
  <c r="Z189" i="132" s="1"/>
  <c r="Z190" i="132" s="1"/>
  <c r="Z191" i="132" s="1"/>
  <c r="Z192" i="132" s="1"/>
  <c r="Z193" i="132" s="1"/>
  <c r="Z194" i="132" s="1"/>
  <c r="Z195" i="132" s="1"/>
  <c r="Z196" i="132" s="1"/>
  <c r="Z197" i="132" s="1"/>
  <c r="Z198" i="132" s="1"/>
  <c r="Z199" i="132" s="1"/>
  <c r="Z200" i="132" s="1"/>
  <c r="Z201" i="132" s="1"/>
  <c r="Z202" i="132" s="1"/>
  <c r="Z203" i="132" s="1"/>
  <c r="Z204" i="132" s="1"/>
  <c r="Z205" i="132" s="1"/>
  <c r="Z206" i="132" s="1"/>
  <c r="Z207" i="132" s="1"/>
  <c r="Z208" i="132" s="1"/>
  <c r="Z209" i="132" s="1"/>
  <c r="Z210" i="132" s="1"/>
  <c r="Z211" i="132" s="1"/>
  <c r="Z212" i="132" s="1"/>
  <c r="Z213" i="132" s="1"/>
  <c r="Z214" i="132" s="1"/>
  <c r="Z215" i="132" s="1"/>
  <c r="Z216" i="132" s="1"/>
  <c r="Z217" i="132" s="1"/>
  <c r="Z218" i="132" s="1"/>
  <c r="Z219" i="132" s="1"/>
  <c r="Z220" i="132" s="1"/>
  <c r="Z221" i="132" s="1"/>
  <c r="Z222" i="132" s="1"/>
  <c r="Z223" i="132" s="1"/>
  <c r="Z224" i="132" s="1"/>
  <c r="Z225" i="132" s="1"/>
  <c r="Z226" i="132" s="1"/>
  <c r="Z227" i="132" s="1"/>
  <c r="Z228" i="132" s="1"/>
  <c r="Z229" i="132" s="1"/>
  <c r="Z230" i="132" s="1"/>
  <c r="Z231" i="132" s="1"/>
  <c r="Z232" i="132" s="1"/>
  <c r="Z233" i="132" s="1"/>
  <c r="Z234" i="132" s="1"/>
  <c r="Z235" i="132" s="1"/>
  <c r="Z236" i="132" s="1"/>
  <c r="Z237" i="132" s="1"/>
  <c r="Z238" i="132" s="1"/>
  <c r="Z239" i="132" s="1"/>
  <c r="Z240" i="132" s="1"/>
  <c r="Z241" i="132" s="1"/>
  <c r="Z242" i="132" s="1"/>
  <c r="Z243" i="132" s="1"/>
  <c r="Z244" i="132" s="1"/>
  <c r="Z245" i="132" s="1"/>
  <c r="Z246" i="132" s="1"/>
  <c r="Z247" i="132" s="1"/>
  <c r="Z248" i="132" s="1"/>
  <c r="Z249" i="132" s="1"/>
  <c r="Z250" i="132" s="1"/>
  <c r="Z251" i="132" s="1"/>
  <c r="Z252" i="132" s="1"/>
  <c r="Z253" i="132" s="1"/>
  <c r="Z254" i="132" s="1"/>
  <c r="Z255" i="132" s="1"/>
  <c r="Z256" i="132" s="1"/>
  <c r="Z257" i="132" s="1"/>
  <c r="Z258" i="132" s="1"/>
  <c r="Z259" i="132" s="1"/>
  <c r="Z260" i="132" s="1"/>
  <c r="Z261" i="132" s="1"/>
  <c r="Z262" i="132" s="1"/>
  <c r="Z263" i="132" s="1"/>
  <c r="Z264" i="132" s="1"/>
  <c r="Z265" i="132" s="1"/>
  <c r="Z266" i="132" s="1"/>
  <c r="Z267" i="132" s="1"/>
  <c r="Z268" i="132" s="1"/>
  <c r="Z269" i="132" s="1"/>
  <c r="Z270" i="132" s="1"/>
  <c r="Z271" i="132" s="1"/>
  <c r="Z272" i="132" s="1"/>
  <c r="Z273" i="132" s="1"/>
  <c r="Z274" i="132" s="1"/>
  <c r="Z275" i="132" s="1"/>
  <c r="Z276" i="132" s="1"/>
  <c r="Z277" i="132" s="1"/>
  <c r="Z278" i="132" s="1"/>
  <c r="Z279" i="132" s="1"/>
  <c r="Z280" i="132" s="1"/>
  <c r="Z281" i="132" s="1"/>
  <c r="Z282" i="132" s="1"/>
  <c r="Z283" i="132" s="1"/>
  <c r="Z284" i="132" s="1"/>
  <c r="Z285" i="132" s="1"/>
  <c r="Z286" i="132" s="1"/>
  <c r="Z287" i="132" s="1"/>
  <c r="Z288" i="132" s="1"/>
  <c r="Z289" i="132" s="1"/>
  <c r="Z290" i="132" s="1"/>
  <c r="Z291" i="132" s="1"/>
  <c r="Z292" i="132" s="1"/>
  <c r="Z293" i="132" s="1"/>
  <c r="Z294" i="132" s="1"/>
  <c r="Z295" i="132" s="1"/>
  <c r="Z296" i="132" s="1"/>
  <c r="Z297" i="132" s="1"/>
  <c r="Z298" i="132" s="1"/>
  <c r="U69" i="132"/>
  <c r="AG67" i="132"/>
  <c r="AC67" i="132"/>
  <c r="AD66" i="132"/>
  <c r="AI67" i="132"/>
  <c r="AE68" i="132" s="1"/>
  <c r="Q69" i="132"/>
  <c r="R68" i="132"/>
  <c r="W69" i="132"/>
  <c r="DO110" i="132"/>
  <c r="IB19" i="132" s="1"/>
  <c r="DM111" i="132"/>
  <c r="DL111" i="132"/>
  <c r="DK111" i="132"/>
  <c r="DJ111" i="132"/>
  <c r="DI111" i="132"/>
  <c r="DG111" i="132"/>
  <c r="CU112" i="132"/>
  <c r="DN111" i="132"/>
  <c r="DH111" i="132"/>
  <c r="Z299" i="132" l="1"/>
  <c r="AA68" i="132"/>
  <c r="O70" i="132"/>
  <c r="T70" i="132"/>
  <c r="S70" i="132"/>
  <c r="U70" i="132" s="1"/>
  <c r="DO111" i="132"/>
  <c r="IC19" i="132" s="1"/>
  <c r="DI112" i="132"/>
  <c r="CU113" i="132"/>
  <c r="DH112" i="132"/>
  <c r="DG112" i="132"/>
  <c r="DN112" i="132"/>
  <c r="DM112" i="132"/>
  <c r="DK112" i="132"/>
  <c r="DL112" i="132"/>
  <c r="DJ112" i="132"/>
  <c r="AC68" i="132" l="1"/>
  <c r="AD67" i="132"/>
  <c r="AF68" i="132"/>
  <c r="Q70" i="132"/>
  <c r="R69" i="132"/>
  <c r="W70" i="132"/>
  <c r="DM113" i="132"/>
  <c r="DL113" i="132"/>
  <c r="DK113" i="132"/>
  <c r="DJ113" i="132"/>
  <c r="DI113" i="132"/>
  <c r="DG113" i="132"/>
  <c r="CU114" i="132"/>
  <c r="DN113" i="132"/>
  <c r="DH113" i="132"/>
  <c r="DO112" i="132"/>
  <c r="ID19" i="132" s="1"/>
  <c r="AI68" i="132" l="1"/>
  <c r="AE69" i="132" s="1"/>
  <c r="O71" i="132"/>
  <c r="T71" i="132" s="1"/>
  <c r="S71" i="132"/>
  <c r="DI114" i="132"/>
  <c r="CU115" i="132"/>
  <c r="DH114" i="132"/>
  <c r="DG114" i="132"/>
  <c r="DN114" i="132"/>
  <c r="DM114" i="132"/>
  <c r="DK114" i="132"/>
  <c r="DL114" i="132"/>
  <c r="DJ114" i="132"/>
  <c r="DO113" i="132"/>
  <c r="IE19" i="132" s="1"/>
  <c r="AA69" i="132" l="1"/>
  <c r="AG68" i="132"/>
  <c r="U71" i="132"/>
  <c r="AC69" i="132"/>
  <c r="AD68" i="132"/>
  <c r="AF69" i="132"/>
  <c r="Q71" i="132"/>
  <c r="R70" i="132"/>
  <c r="W71" i="132"/>
  <c r="DM115" i="132"/>
  <c r="DL115" i="132"/>
  <c r="DK115" i="132"/>
  <c r="DJ115" i="132"/>
  <c r="DI115" i="132"/>
  <c r="DG115" i="132"/>
  <c r="CU116" i="132"/>
  <c r="DN115" i="132"/>
  <c r="DH115" i="132"/>
  <c r="DO114" i="132"/>
  <c r="IF19" i="132" s="1"/>
  <c r="AI69" i="132" l="1"/>
  <c r="AE70" i="132" s="1"/>
  <c r="O72" i="132"/>
  <c r="T72" i="132" s="1"/>
  <c r="S72" i="132"/>
  <c r="DI116" i="132"/>
  <c r="CU117" i="132"/>
  <c r="DH116" i="132"/>
  <c r="DG116" i="132"/>
  <c r="DN116" i="132"/>
  <c r="DM116" i="132"/>
  <c r="DK116" i="132"/>
  <c r="DL116" i="132"/>
  <c r="DJ116" i="132"/>
  <c r="DO115" i="132"/>
  <c r="IG19" i="132" s="1"/>
  <c r="AA70" i="132" l="1"/>
  <c r="AF70" i="132" s="1"/>
  <c r="AG69" i="132"/>
  <c r="AC70" i="132"/>
  <c r="AD69" i="132"/>
  <c r="U72" i="132"/>
  <c r="W72" i="132"/>
  <c r="Q72" i="132"/>
  <c r="R71" i="132"/>
  <c r="DM117" i="132"/>
  <c r="DL117" i="132"/>
  <c r="DK117" i="132"/>
  <c r="DJ117" i="132"/>
  <c r="DI117" i="132"/>
  <c r="DG117" i="132"/>
  <c r="CU118" i="132"/>
  <c r="DN117" i="132"/>
  <c r="DH117" i="132"/>
  <c r="DO116" i="132"/>
  <c r="IH19" i="132" s="1"/>
  <c r="AG70" i="132" l="1"/>
  <c r="AI70" i="132"/>
  <c r="AE71" i="132" s="1"/>
  <c r="AA71" i="132"/>
  <c r="AF71" i="132" s="1"/>
  <c r="O73" i="132"/>
  <c r="T73" i="132"/>
  <c r="S73" i="132"/>
  <c r="DI118" i="132"/>
  <c r="CU119" i="132"/>
  <c r="DH118" i="132"/>
  <c r="DG118" i="132"/>
  <c r="DN118" i="132"/>
  <c r="DM118" i="132"/>
  <c r="DK118" i="132"/>
  <c r="DL118" i="132"/>
  <c r="DJ118" i="132"/>
  <c r="DO117" i="132"/>
  <c r="II19" i="132" s="1"/>
  <c r="U73" i="132" l="1"/>
  <c r="AG71" i="132"/>
  <c r="AI71" i="132"/>
  <c r="AE72" i="132" s="1"/>
  <c r="AC71" i="132"/>
  <c r="AD70" i="132"/>
  <c r="W73" i="132"/>
  <c r="Q73" i="132"/>
  <c r="R72" i="132"/>
  <c r="DO118" i="132"/>
  <c r="IJ19" i="132" s="1"/>
  <c r="EO32" i="132" s="1"/>
  <c r="DM119" i="132"/>
  <c r="DL119" i="132"/>
  <c r="DK119" i="132"/>
  <c r="DJ119" i="132"/>
  <c r="DI119" i="132"/>
  <c r="DG119" i="132"/>
  <c r="CU120" i="132"/>
  <c r="DN119" i="132"/>
  <c r="DH119" i="132"/>
  <c r="AF72" i="132" l="1"/>
  <c r="AA72" i="132"/>
  <c r="O74" i="132"/>
  <c r="T74" i="132"/>
  <c r="S74" i="132"/>
  <c r="DI120" i="132"/>
  <c r="CU121" i="132"/>
  <c r="DH120" i="132"/>
  <c r="DG120" i="132"/>
  <c r="DN120" i="132"/>
  <c r="DM120" i="132"/>
  <c r="DK120" i="132"/>
  <c r="DJ120" i="132"/>
  <c r="DL120" i="132"/>
  <c r="DO119" i="132"/>
  <c r="IK19" i="132" s="1"/>
  <c r="U74" i="132" l="1"/>
  <c r="AG72" i="132"/>
  <c r="AC72" i="132"/>
  <c r="AD71" i="132"/>
  <c r="AI72" i="132"/>
  <c r="AE73" i="132" s="1"/>
  <c r="Q74" i="132"/>
  <c r="R73" i="132"/>
  <c r="W74" i="132"/>
  <c r="DO120" i="132"/>
  <c r="IL19" i="132" s="1"/>
  <c r="DM121" i="132"/>
  <c r="DL121" i="132"/>
  <c r="DK121" i="132"/>
  <c r="DJ121" i="132"/>
  <c r="DI121" i="132"/>
  <c r="DG121" i="132"/>
  <c r="CU122" i="132"/>
  <c r="DN121" i="132"/>
  <c r="DH121" i="132"/>
  <c r="AA73" i="132" l="1"/>
  <c r="AF73" i="132" s="1"/>
  <c r="O75" i="132"/>
  <c r="T75" i="132" s="1"/>
  <c r="S75" i="132"/>
  <c r="CU123" i="132"/>
  <c r="DI122" i="132"/>
  <c r="DH122" i="132"/>
  <c r="DG122" i="132"/>
  <c r="DN122" i="132"/>
  <c r="DM122" i="132"/>
  <c r="DK122" i="132"/>
  <c r="DL122" i="132"/>
  <c r="DJ122" i="132"/>
  <c r="DO121" i="132"/>
  <c r="IM19" i="132" s="1"/>
  <c r="U75" i="132" l="1"/>
  <c r="AG73" i="132"/>
  <c r="AC73" i="132"/>
  <c r="AD72" i="132"/>
  <c r="AI73" i="132"/>
  <c r="AE74" i="132" s="1"/>
  <c r="Q75" i="132"/>
  <c r="R74" i="132"/>
  <c r="W75" i="132"/>
  <c r="DO122" i="132"/>
  <c r="IN19" i="132" s="1"/>
  <c r="DL123" i="132"/>
  <c r="DJ123" i="132"/>
  <c r="CU124" i="132"/>
  <c r="DH123" i="132"/>
  <c r="DG123" i="132"/>
  <c r="DN123" i="132"/>
  <c r="DK123" i="132"/>
  <c r="DM123" i="132"/>
  <c r="DI123" i="132"/>
  <c r="AA74" i="132" l="1"/>
  <c r="AF74" i="132" s="1"/>
  <c r="O76" i="132"/>
  <c r="T76" i="132" s="1"/>
  <c r="S76" i="132"/>
  <c r="CU125" i="132"/>
  <c r="DH124" i="132"/>
  <c r="DG124" i="132"/>
  <c r="DN124" i="132"/>
  <c r="DM124" i="132"/>
  <c r="DL124" i="132"/>
  <c r="DJ124" i="132"/>
  <c r="DK124" i="132"/>
  <c r="DI124" i="132"/>
  <c r="DO123" i="132"/>
  <c r="IO19" i="132" s="1"/>
  <c r="U76" i="132" l="1"/>
  <c r="AG74" i="132"/>
  <c r="W76" i="132"/>
  <c r="AC74" i="132"/>
  <c r="AD73" i="132"/>
  <c r="AI74" i="132"/>
  <c r="AE75" i="132" s="1"/>
  <c r="Q76" i="132"/>
  <c r="R75" i="132"/>
  <c r="DO124" i="132"/>
  <c r="IP19" i="132" s="1"/>
  <c r="DL125" i="132"/>
  <c r="DK125" i="132"/>
  <c r="DJ125" i="132"/>
  <c r="DI125" i="132"/>
  <c r="CU126" i="132"/>
  <c r="DH125" i="132"/>
  <c r="DN125" i="132"/>
  <c r="DM125" i="132"/>
  <c r="DG125" i="132"/>
  <c r="O77" i="132" l="1"/>
  <c r="R76" i="132" s="1"/>
  <c r="S77" i="132"/>
  <c r="AA75" i="132"/>
  <c r="AF75" i="132"/>
  <c r="DO125" i="132"/>
  <c r="IQ19" i="132" s="1"/>
  <c r="CU127" i="132"/>
  <c r="DH126" i="132"/>
  <c r="DG126" i="132"/>
  <c r="DN126" i="132"/>
  <c r="DM126" i="132"/>
  <c r="DL126" i="132"/>
  <c r="DJ126" i="132"/>
  <c r="DK126" i="132"/>
  <c r="DI126" i="132"/>
  <c r="Q77" i="132" l="1"/>
  <c r="T77" i="132"/>
  <c r="U77" i="132" s="1"/>
  <c r="W77" i="132"/>
  <c r="O78" i="132" s="1"/>
  <c r="T78" i="132" s="1"/>
  <c r="AG75" i="132"/>
  <c r="AI75" i="132"/>
  <c r="AE76" i="132" s="1"/>
  <c r="AC75" i="132"/>
  <c r="AD74" i="132"/>
  <c r="S78" i="132"/>
  <c r="DO126" i="132"/>
  <c r="IR19" i="132" s="1"/>
  <c r="DL127" i="132"/>
  <c r="DK127" i="132"/>
  <c r="DJ127" i="132"/>
  <c r="DI127" i="132"/>
  <c r="CU128" i="132"/>
  <c r="DH127" i="132"/>
  <c r="DN127" i="132"/>
  <c r="DM127" i="132"/>
  <c r="DG127" i="132"/>
  <c r="U78" i="132" l="1"/>
  <c r="W78" i="132"/>
  <c r="AA76" i="132"/>
  <c r="AF76" i="132" s="1"/>
  <c r="Q78" i="132"/>
  <c r="R77" i="132"/>
  <c r="DO127" i="132"/>
  <c r="IS19" i="132" s="1"/>
  <c r="CU129" i="132"/>
  <c r="DH128" i="132"/>
  <c r="DG128" i="132"/>
  <c r="DN128" i="132"/>
  <c r="DM128" i="132"/>
  <c r="DL128" i="132"/>
  <c r="DJ128" i="132"/>
  <c r="DK128" i="132"/>
  <c r="DI128" i="132"/>
  <c r="AG76" i="132" l="1"/>
  <c r="S79" i="132"/>
  <c r="O79" i="132"/>
  <c r="R78" i="132" s="1"/>
  <c r="AC76" i="132"/>
  <c r="AD75" i="132"/>
  <c r="AI76" i="132"/>
  <c r="AE77" i="132" s="1"/>
  <c r="DL129" i="132"/>
  <c r="DK129" i="132"/>
  <c r="DJ129" i="132"/>
  <c r="DI129" i="132"/>
  <c r="CU130" i="132"/>
  <c r="DH129" i="132"/>
  <c r="DN129" i="132"/>
  <c r="DM129" i="132"/>
  <c r="DG129" i="132"/>
  <c r="DO128" i="132"/>
  <c r="IT19" i="132" s="1"/>
  <c r="Q79" i="132" l="1"/>
  <c r="T79" i="132"/>
  <c r="U79" i="132" s="1"/>
  <c r="W79" i="132"/>
  <c r="S80" i="132" s="1"/>
  <c r="AA77" i="132"/>
  <c r="AF77" i="132" s="1"/>
  <c r="CU131" i="132"/>
  <c r="DH130" i="132"/>
  <c r="DG130" i="132"/>
  <c r="DN130" i="132"/>
  <c r="DM130" i="132"/>
  <c r="DL130" i="132"/>
  <c r="DJ130" i="132"/>
  <c r="DK130" i="132"/>
  <c r="DI130" i="132"/>
  <c r="DO129" i="132"/>
  <c r="IU19" i="132" s="1"/>
  <c r="O80" i="132" l="1"/>
  <c r="T80" i="132" s="1"/>
  <c r="U80" i="132" s="1"/>
  <c r="AG77" i="132"/>
  <c r="AC77" i="132"/>
  <c r="AD76" i="132"/>
  <c r="AI77" i="132"/>
  <c r="AE78" i="132" s="1"/>
  <c r="W80" i="132"/>
  <c r="DL131" i="132"/>
  <c r="DK131" i="132"/>
  <c r="DJ131" i="132"/>
  <c r="DI131" i="132"/>
  <c r="CU132" i="132"/>
  <c r="DH131" i="132"/>
  <c r="DN131" i="132"/>
  <c r="DM131" i="132"/>
  <c r="DG131" i="132"/>
  <c r="DO130" i="132"/>
  <c r="IV19" i="132" s="1"/>
  <c r="EP32" i="132" s="1"/>
  <c r="R79" i="132" l="1"/>
  <c r="Q80" i="132"/>
  <c r="AA78" i="132"/>
  <c r="AF78" i="132" s="1"/>
  <c r="O81" i="132"/>
  <c r="T81" i="132"/>
  <c r="S81" i="132"/>
  <c r="CU133" i="132"/>
  <c r="DH132" i="132"/>
  <c r="DG132" i="132"/>
  <c r="DN132" i="132"/>
  <c r="DM132" i="132"/>
  <c r="DL132" i="132"/>
  <c r="DJ132" i="132"/>
  <c r="DI132" i="132"/>
  <c r="DK132" i="132"/>
  <c r="DO131" i="132"/>
  <c r="IW19" i="132" s="1"/>
  <c r="U81" i="132" l="1"/>
  <c r="AG78" i="132"/>
  <c r="AC78" i="132"/>
  <c r="AD77" i="132"/>
  <c r="AI78" i="132"/>
  <c r="AE79" i="132" s="1"/>
  <c r="W81" i="132"/>
  <c r="Q81" i="132"/>
  <c r="R80" i="132"/>
  <c r="DO132" i="132"/>
  <c r="IX19" i="132" s="1"/>
  <c r="DL133" i="132"/>
  <c r="DK133" i="132"/>
  <c r="DJ133" i="132"/>
  <c r="DI133" i="132"/>
  <c r="CU134" i="132"/>
  <c r="DH133" i="132"/>
  <c r="DN133" i="132"/>
  <c r="DM133" i="132"/>
  <c r="DG133" i="132"/>
  <c r="AA79" i="132" l="1"/>
  <c r="AF79" i="132" s="1"/>
  <c r="T82" i="132"/>
  <c r="O82" i="132"/>
  <c r="S82" i="132"/>
  <c r="CU135" i="132"/>
  <c r="DH134" i="132"/>
  <c r="DG134" i="132"/>
  <c r="DN134" i="132"/>
  <c r="DM134" i="132"/>
  <c r="DL134" i="132"/>
  <c r="DJ134" i="132"/>
  <c r="DK134" i="132"/>
  <c r="DI134" i="132"/>
  <c r="DO133" i="132"/>
  <c r="IY19" i="132" s="1"/>
  <c r="U82" i="132" l="1"/>
  <c r="AG79" i="132"/>
  <c r="AC79" i="132"/>
  <c r="AD78" i="132"/>
  <c r="AI79" i="132"/>
  <c r="AE80" i="132" s="1"/>
  <c r="Q82" i="132"/>
  <c r="R81" i="132"/>
  <c r="W82" i="132"/>
  <c r="DO134" i="132"/>
  <c r="IZ19" i="132" s="1"/>
  <c r="DL135" i="132"/>
  <c r="DK135" i="132"/>
  <c r="DJ135" i="132"/>
  <c r="DI135" i="132"/>
  <c r="CU136" i="132"/>
  <c r="DH135" i="132"/>
  <c r="DN135" i="132"/>
  <c r="DM135" i="132"/>
  <c r="DG135" i="132"/>
  <c r="AF80" i="132" l="1"/>
  <c r="AA80" i="132"/>
  <c r="O83" i="132"/>
  <c r="T83" i="132"/>
  <c r="S83" i="132"/>
  <c r="CU137" i="132"/>
  <c r="DH136" i="132"/>
  <c r="DG136" i="132"/>
  <c r="DN136" i="132"/>
  <c r="DM136" i="132"/>
  <c r="DL136" i="132"/>
  <c r="DJ136" i="132"/>
  <c r="DK136" i="132"/>
  <c r="DI136" i="132"/>
  <c r="DO135" i="132"/>
  <c r="JA19" i="132" s="1"/>
  <c r="U83" i="132" l="1"/>
  <c r="W83" i="132"/>
  <c r="O84" i="132" s="1"/>
  <c r="R83" i="132" s="1"/>
  <c r="AG80" i="132"/>
  <c r="AC80" i="132"/>
  <c r="AD79" i="132"/>
  <c r="AI80" i="132"/>
  <c r="AE81" i="132" s="1"/>
  <c r="Q83" i="132"/>
  <c r="R82" i="132"/>
  <c r="DO136" i="132"/>
  <c r="JB19" i="132" s="1"/>
  <c r="CU144" i="132"/>
  <c r="DL137" i="132"/>
  <c r="DK137" i="132"/>
  <c r="DJ137" i="132"/>
  <c r="DI137" i="132"/>
  <c r="CU138" i="132"/>
  <c r="DH137" i="132"/>
  <c r="DN137" i="132"/>
  <c r="DM137" i="132"/>
  <c r="DG137" i="132"/>
  <c r="T84" i="132" l="1"/>
  <c r="S84" i="132"/>
  <c r="W84" i="132" s="1"/>
  <c r="AA81" i="132"/>
  <c r="AF81" i="132" s="1"/>
  <c r="Q84" i="132"/>
  <c r="DO137" i="132"/>
  <c r="CU139" i="132"/>
  <c r="DH138" i="132"/>
  <c r="DG138" i="132"/>
  <c r="DN138" i="132"/>
  <c r="DM138" i="132"/>
  <c r="DL138" i="132"/>
  <c r="DJ138" i="132"/>
  <c r="DK138" i="132"/>
  <c r="DI138" i="132"/>
  <c r="DN144" i="132"/>
  <c r="DM144" i="132"/>
  <c r="DL144" i="132"/>
  <c r="DK144" i="132"/>
  <c r="CU145" i="132"/>
  <c r="DJ144" i="132"/>
  <c r="DH144" i="132"/>
  <c r="DI144" i="132"/>
  <c r="DG144" i="132"/>
  <c r="U84" i="132" l="1"/>
  <c r="AG81" i="132"/>
  <c r="AC81" i="132"/>
  <c r="AD80" i="132"/>
  <c r="AI81" i="132"/>
  <c r="AE82" i="132" s="1"/>
  <c r="O85" i="132"/>
  <c r="T85" i="132" s="1"/>
  <c r="S85" i="132"/>
  <c r="W85" i="132" s="1"/>
  <c r="DO144" i="132"/>
  <c r="JJ19" i="132" s="1"/>
  <c r="DH145" i="132"/>
  <c r="DG145" i="132"/>
  <c r="DN145" i="132"/>
  <c r="DM145" i="132"/>
  <c r="DL145" i="132"/>
  <c r="CU146" i="132"/>
  <c r="DJ145" i="132"/>
  <c r="DK145" i="132"/>
  <c r="DI145" i="132"/>
  <c r="DO138" i="132"/>
  <c r="JD19" i="132" s="1"/>
  <c r="JC19" i="132"/>
  <c r="DM139" i="132"/>
  <c r="DL139" i="132"/>
  <c r="DJ139" i="132"/>
  <c r="CU140" i="132"/>
  <c r="DH139" i="132"/>
  <c r="DK139" i="132"/>
  <c r="DI139" i="132"/>
  <c r="DG139" i="132"/>
  <c r="DN139" i="132"/>
  <c r="U85" i="132" l="1"/>
  <c r="AA82" i="132"/>
  <c r="AF82" i="132" s="1"/>
  <c r="O86" i="132"/>
  <c r="R85" i="132" s="1"/>
  <c r="T86" i="132"/>
  <c r="S86" i="132"/>
  <c r="Q85" i="132"/>
  <c r="R84" i="132"/>
  <c r="DO145" i="132"/>
  <c r="JK19" i="132" s="1"/>
  <c r="DI140" i="132"/>
  <c r="CU141" i="132"/>
  <c r="DH140" i="132"/>
  <c r="DN140" i="132"/>
  <c r="DL140" i="132"/>
  <c r="DM140" i="132"/>
  <c r="DK140" i="132"/>
  <c r="DJ140" i="132"/>
  <c r="DG140" i="132"/>
  <c r="CU147" i="132"/>
  <c r="DJ146" i="132"/>
  <c r="DI146" i="132"/>
  <c r="DH146" i="132"/>
  <c r="DG146" i="132"/>
  <c r="DN146" i="132"/>
  <c r="DL146" i="132"/>
  <c r="DM146" i="132"/>
  <c r="DK146" i="132"/>
  <c r="DO139" i="132"/>
  <c r="JE19" i="132" s="1"/>
  <c r="AG82" i="132" l="1"/>
  <c r="U86" i="132"/>
  <c r="AC82" i="132"/>
  <c r="AD81" i="132"/>
  <c r="AI82" i="132"/>
  <c r="AE83" i="132" s="1"/>
  <c r="Q86" i="132"/>
  <c r="W86" i="132"/>
  <c r="DO146" i="132"/>
  <c r="JL19" i="132" s="1"/>
  <c r="DL147" i="132"/>
  <c r="DK147" i="132"/>
  <c r="CU148" i="132"/>
  <c r="DJ147" i="132"/>
  <c r="DI147" i="132"/>
  <c r="DH147" i="132"/>
  <c r="DN147" i="132"/>
  <c r="DG147" i="132"/>
  <c r="DM147" i="132"/>
  <c r="DN141" i="132"/>
  <c r="DM141" i="132"/>
  <c r="DL141" i="132"/>
  <c r="DJ141" i="132"/>
  <c r="CU142" i="132"/>
  <c r="DH141" i="132"/>
  <c r="DK141" i="132"/>
  <c r="DI141" i="132"/>
  <c r="DG141" i="132"/>
  <c r="DO140" i="132"/>
  <c r="JF19" i="132" s="1"/>
  <c r="DN142" i="132" l="1"/>
  <c r="DL142" i="132"/>
  <c r="DJ142" i="132"/>
  <c r="DH142" i="132"/>
  <c r="DM142" i="132"/>
  <c r="DK142" i="132"/>
  <c r="DI142" i="132"/>
  <c r="DG142" i="132"/>
  <c r="AA83" i="132"/>
  <c r="AF83" i="132" s="1"/>
  <c r="O87" i="132"/>
  <c r="T87" i="132"/>
  <c r="S87" i="132"/>
  <c r="CU143" i="132"/>
  <c r="DO141" i="132"/>
  <c r="JG19" i="132" s="1"/>
  <c r="DO147" i="132"/>
  <c r="JM19" i="132" s="1"/>
  <c r="DN148" i="132"/>
  <c r="DM148" i="132"/>
  <c r="DL148" i="132"/>
  <c r="DK148" i="132"/>
  <c r="DJ148" i="132"/>
  <c r="DH148" i="132"/>
  <c r="DI148" i="132"/>
  <c r="CU149" i="132"/>
  <c r="DG148" i="132"/>
  <c r="DO142" i="132" l="1"/>
  <c r="JH19" i="132" s="1"/>
  <c r="EQ32" i="132" s="1"/>
  <c r="DN143" i="132"/>
  <c r="DL143" i="132"/>
  <c r="DJ143" i="132"/>
  <c r="DH143" i="132"/>
  <c r="DM143" i="132"/>
  <c r="DK143" i="132"/>
  <c r="DI143" i="132"/>
  <c r="DG143" i="132"/>
  <c r="U87" i="132"/>
  <c r="W87" i="132"/>
  <c r="O88" i="132" s="1"/>
  <c r="R87" i="132" s="1"/>
  <c r="AG83" i="132"/>
  <c r="AC83" i="132"/>
  <c r="AD82" i="132"/>
  <c r="AI83" i="132"/>
  <c r="AE84" i="132" s="1"/>
  <c r="Q87" i="132"/>
  <c r="R86" i="132"/>
  <c r="DO148" i="132"/>
  <c r="JN19" i="132" s="1"/>
  <c r="DK149" i="132"/>
  <c r="DJ149" i="132"/>
  <c r="DI149" i="132"/>
  <c r="DH149" i="132"/>
  <c r="CU150" i="132"/>
  <c r="DG149" i="132"/>
  <c r="DM149" i="132"/>
  <c r="DN149" i="132"/>
  <c r="DL149" i="132"/>
  <c r="T88" i="132" l="1"/>
  <c r="DO143" i="132"/>
  <c r="JI19" i="132" s="1"/>
  <c r="S88" i="132"/>
  <c r="AA84" i="132"/>
  <c r="AF84" i="132" s="1"/>
  <c r="Q88" i="132"/>
  <c r="DO149" i="132"/>
  <c r="JO19" i="132" s="1"/>
  <c r="DH150" i="132"/>
  <c r="CU151" i="132"/>
  <c r="DG150" i="132"/>
  <c r="DN150" i="132"/>
  <c r="DM150" i="132"/>
  <c r="DL150" i="132"/>
  <c r="DJ150" i="132"/>
  <c r="DI150" i="132"/>
  <c r="DK150" i="132"/>
  <c r="U88" i="132" l="1"/>
  <c r="W88" i="132"/>
  <c r="AG84" i="132"/>
  <c r="AC84" i="132"/>
  <c r="AD83" i="132"/>
  <c r="AI84" i="132"/>
  <c r="AE85" i="132" s="1"/>
  <c r="DO150" i="132"/>
  <c r="JP19" i="132" s="1"/>
  <c r="DM151" i="132"/>
  <c r="DL151" i="132"/>
  <c r="DK151" i="132"/>
  <c r="DJ151" i="132"/>
  <c r="DI151" i="132"/>
  <c r="CU152" i="132"/>
  <c r="DG151" i="132"/>
  <c r="DN151" i="132"/>
  <c r="DH151" i="132"/>
  <c r="O89" i="132" l="1"/>
  <c r="S89" i="132"/>
  <c r="T89" i="132"/>
  <c r="AA85" i="132"/>
  <c r="AF85" i="132" s="1"/>
  <c r="DO151" i="132"/>
  <c r="JQ19" i="132" s="1"/>
  <c r="DJ152" i="132"/>
  <c r="DI152" i="132"/>
  <c r="DH152" i="132"/>
  <c r="CU153" i="132"/>
  <c r="DG152" i="132"/>
  <c r="DN152" i="132"/>
  <c r="DL152" i="132"/>
  <c r="DM152" i="132"/>
  <c r="DK152" i="132"/>
  <c r="U89" i="132" l="1"/>
  <c r="W89" i="132"/>
  <c r="S90" i="132" s="1"/>
  <c r="R88" i="132"/>
  <c r="Q89" i="132"/>
  <c r="AG85" i="132"/>
  <c r="AC85" i="132"/>
  <c r="AD84" i="132"/>
  <c r="AI85" i="132"/>
  <c r="AE86" i="132" s="1"/>
  <c r="DO152" i="132"/>
  <c r="JR19" i="132" s="1"/>
  <c r="CU154" i="132"/>
  <c r="DG153" i="132"/>
  <c r="DN153" i="132"/>
  <c r="DM153" i="132"/>
  <c r="DL153" i="132"/>
  <c r="DK153" i="132"/>
  <c r="DI153" i="132"/>
  <c r="DJ153" i="132"/>
  <c r="DH153" i="132"/>
  <c r="W90" i="132" l="1"/>
  <c r="S91" i="132" s="1"/>
  <c r="O90" i="132"/>
  <c r="T90" i="132" s="1"/>
  <c r="U90" i="132" s="1"/>
  <c r="AA86" i="132"/>
  <c r="AF86" i="132" s="1"/>
  <c r="O91" i="132"/>
  <c r="T91" i="132"/>
  <c r="DO153" i="132"/>
  <c r="JS19" i="132" s="1"/>
  <c r="CU155" i="132"/>
  <c r="DG154" i="132"/>
  <c r="DN154" i="132"/>
  <c r="DL154" i="132"/>
  <c r="DK154" i="132"/>
  <c r="DJ154" i="132"/>
  <c r="DI154" i="132"/>
  <c r="DH154" i="132"/>
  <c r="DM154" i="132"/>
  <c r="U91" i="132" l="1"/>
  <c r="Q90" i="132"/>
  <c r="R89" i="132"/>
  <c r="AG86" i="132"/>
  <c r="AC86" i="132"/>
  <c r="AD85" i="132"/>
  <c r="AI86" i="132"/>
  <c r="AE87" i="132" s="1"/>
  <c r="Q91" i="132"/>
  <c r="R90" i="132"/>
  <c r="W91" i="132"/>
  <c r="DO154" i="132"/>
  <c r="JT19" i="132" s="1"/>
  <c r="ER32" i="132" s="1"/>
  <c r="DM155" i="132"/>
  <c r="DL155" i="132"/>
  <c r="DK155" i="132"/>
  <c r="DI155" i="132"/>
  <c r="DH155" i="132"/>
  <c r="CU156" i="132"/>
  <c r="DJ155" i="132"/>
  <c r="DN155" i="132"/>
  <c r="DG155" i="132"/>
  <c r="AA87" i="132" l="1"/>
  <c r="AI87" i="132"/>
  <c r="AE88" i="132" s="1"/>
  <c r="O92" i="132"/>
  <c r="T92" i="132"/>
  <c r="S92" i="132"/>
  <c r="DO155" i="132"/>
  <c r="JU19" i="132" s="1"/>
  <c r="DJ156" i="132"/>
  <c r="DI156" i="132"/>
  <c r="DH156" i="132"/>
  <c r="DN156" i="132"/>
  <c r="DM156" i="132"/>
  <c r="CU157" i="132"/>
  <c r="DL156" i="132"/>
  <c r="DK156" i="132"/>
  <c r="DG156" i="132"/>
  <c r="U92" i="132" l="1"/>
  <c r="W92" i="132"/>
  <c r="O93" i="132" s="1"/>
  <c r="R92" i="132" s="1"/>
  <c r="AA88" i="132"/>
  <c r="AD87" i="132" s="1"/>
  <c r="AC87" i="132"/>
  <c r="AD86" i="132"/>
  <c r="AF87" i="132"/>
  <c r="AG87" i="132" s="1"/>
  <c r="Q92" i="132"/>
  <c r="R91" i="132"/>
  <c r="CU158" i="132"/>
  <c r="DG157" i="132"/>
  <c r="DN157" i="132"/>
  <c r="DM157" i="132"/>
  <c r="DK157" i="132"/>
  <c r="DJ157" i="132"/>
  <c r="DI157" i="132"/>
  <c r="DH157" i="132"/>
  <c r="DL157" i="132"/>
  <c r="DO156" i="132"/>
  <c r="JV19" i="132" s="1"/>
  <c r="AF88" i="132" l="1"/>
  <c r="AG88" i="132" s="1"/>
  <c r="T93" i="132"/>
  <c r="S93" i="132"/>
  <c r="AC88" i="132"/>
  <c r="AI88" i="132"/>
  <c r="AE89" i="132" s="1"/>
  <c r="Q93" i="132"/>
  <c r="DO157" i="132"/>
  <c r="JW19" i="132" s="1"/>
  <c r="DL158" i="132"/>
  <c r="DK158" i="132"/>
  <c r="DJ158" i="132"/>
  <c r="DH158" i="132"/>
  <c r="CU159" i="132"/>
  <c r="DG158" i="132"/>
  <c r="DN158" i="132"/>
  <c r="DM158" i="132"/>
  <c r="DI158" i="132"/>
  <c r="U93" i="132" l="1"/>
  <c r="W93" i="132"/>
  <c r="O94" i="132" s="1"/>
  <c r="AF89" i="132"/>
  <c r="AA89" i="132"/>
  <c r="S94" i="132"/>
  <c r="DI159" i="132"/>
  <c r="DH159" i="132"/>
  <c r="CU160" i="132"/>
  <c r="DG159" i="132"/>
  <c r="DM159" i="132"/>
  <c r="DL159" i="132"/>
  <c r="DN159" i="132"/>
  <c r="DK159" i="132"/>
  <c r="DJ159" i="132"/>
  <c r="DO158" i="132"/>
  <c r="JX19" i="132" s="1"/>
  <c r="T94" i="132" l="1"/>
  <c r="U94" i="132" s="1"/>
  <c r="AG89" i="132"/>
  <c r="AC89" i="132"/>
  <c r="AD88" i="132"/>
  <c r="AI89" i="132"/>
  <c r="AE90" i="132" s="1"/>
  <c r="Q94" i="132"/>
  <c r="R93" i="132"/>
  <c r="W94" i="132"/>
  <c r="DO159" i="132"/>
  <c r="JY19" i="132" s="1"/>
  <c r="CU161" i="132"/>
  <c r="DG160" i="132"/>
  <c r="DN160" i="132"/>
  <c r="DM160" i="132"/>
  <c r="DL160" i="132"/>
  <c r="DJ160" i="132"/>
  <c r="DI160" i="132"/>
  <c r="DK160" i="132"/>
  <c r="DH160" i="132"/>
  <c r="AA90" i="132" l="1"/>
  <c r="AI90" i="132"/>
  <c r="AE91" i="132" s="1"/>
  <c r="O95" i="132"/>
  <c r="T95" i="132" s="1"/>
  <c r="S95" i="132"/>
  <c r="DO160" i="132"/>
  <c r="JZ19" i="132" s="1"/>
  <c r="DL161" i="132"/>
  <c r="DK161" i="132"/>
  <c r="DJ161" i="132"/>
  <c r="DI161" i="132"/>
  <c r="CU162" i="132"/>
  <c r="DG161" i="132"/>
  <c r="DN161" i="132"/>
  <c r="DH161" i="132"/>
  <c r="DM161" i="132"/>
  <c r="U95" i="132" l="1"/>
  <c r="W95" i="132"/>
  <c r="O96" i="132" s="1"/>
  <c r="R95" i="132" s="1"/>
  <c r="AA91" i="132"/>
  <c r="AD90" i="132" s="1"/>
  <c r="AF91" i="132"/>
  <c r="AC90" i="132"/>
  <c r="AD89" i="132"/>
  <c r="AF90" i="132"/>
  <c r="AG90" i="132" s="1"/>
  <c r="Q95" i="132"/>
  <c r="R94" i="132"/>
  <c r="DO161" i="132"/>
  <c r="KA19" i="132" s="1"/>
  <c r="DI162" i="132"/>
  <c r="DH162" i="132"/>
  <c r="CU163" i="132"/>
  <c r="DG162" i="132"/>
  <c r="DN162" i="132"/>
  <c r="DL162" i="132"/>
  <c r="DK162" i="132"/>
  <c r="DM162" i="132"/>
  <c r="DJ162" i="132"/>
  <c r="S96" i="132" l="1"/>
  <c r="W96" i="132" s="1"/>
  <c r="O97" i="132" s="1"/>
  <c r="T96" i="132"/>
  <c r="AG91" i="132"/>
  <c r="AI91" i="132"/>
  <c r="AE92" i="132" s="1"/>
  <c r="AC91" i="132"/>
  <c r="Q96" i="132"/>
  <c r="DN163" i="132"/>
  <c r="DM163" i="132"/>
  <c r="DL163" i="132"/>
  <c r="DK163" i="132"/>
  <c r="DI163" i="132"/>
  <c r="DH163" i="132"/>
  <c r="DJ163" i="132"/>
  <c r="DG163" i="132"/>
  <c r="CU164" i="132"/>
  <c r="DO162" i="132"/>
  <c r="KB19" i="132" s="1"/>
  <c r="S97" i="132" l="1"/>
  <c r="W97" i="132" s="1"/>
  <c r="O98" i="132" s="1"/>
  <c r="R97" i="132" s="1"/>
  <c r="U96" i="132"/>
  <c r="T97" i="132"/>
  <c r="AA92" i="132"/>
  <c r="Q97" i="132"/>
  <c r="R96" i="132"/>
  <c r="DK164" i="132"/>
  <c r="DJ164" i="132"/>
  <c r="DI164" i="132"/>
  <c r="DH164" i="132"/>
  <c r="DN164" i="132"/>
  <c r="DM164" i="132"/>
  <c r="DG164" i="132"/>
  <c r="CU165" i="132"/>
  <c r="DL164" i="132"/>
  <c r="DO163" i="132"/>
  <c r="KC19" i="132" s="1"/>
  <c r="S98" i="132" l="1"/>
  <c r="T98" i="132"/>
  <c r="U97" i="132"/>
  <c r="AC92" i="132"/>
  <c r="AD91" i="132"/>
  <c r="AF92" i="132"/>
  <c r="AG92" i="132" s="1"/>
  <c r="AI92" i="132"/>
  <c r="AE93" i="132" s="1"/>
  <c r="Q98" i="132"/>
  <c r="DH165" i="132"/>
  <c r="CU166" i="132"/>
  <c r="DG165" i="132"/>
  <c r="DN165" i="132"/>
  <c r="DM165" i="132"/>
  <c r="DK165" i="132"/>
  <c r="DJ165" i="132"/>
  <c r="DL165" i="132"/>
  <c r="DI165" i="132"/>
  <c r="DO164" i="132"/>
  <c r="KD19" i="132" s="1"/>
  <c r="U98" i="132" l="1"/>
  <c r="W98" i="132"/>
  <c r="O99" i="132" s="1"/>
  <c r="AA93" i="132"/>
  <c r="AF93" i="132" s="1"/>
  <c r="DO165" i="132"/>
  <c r="KE19" i="132" s="1"/>
  <c r="DM166" i="132"/>
  <c r="DL166" i="132"/>
  <c r="DK166" i="132"/>
  <c r="DJ166" i="132"/>
  <c r="DH166" i="132"/>
  <c r="CU167" i="132"/>
  <c r="DG166" i="132"/>
  <c r="DN166" i="132"/>
  <c r="DI166" i="132"/>
  <c r="S99" i="132" l="1"/>
  <c r="W99" i="132" s="1"/>
  <c r="S100" i="132" s="1"/>
  <c r="T99" i="132"/>
  <c r="U99" i="132" s="1"/>
  <c r="AG93" i="132"/>
  <c r="AC93" i="132"/>
  <c r="AD92" i="132"/>
  <c r="AI93" i="132"/>
  <c r="AE94" i="132" s="1"/>
  <c r="Q99" i="132"/>
  <c r="R98" i="132"/>
  <c r="DO166" i="132"/>
  <c r="KF19" i="132" s="1"/>
  <c r="ES32" i="132" s="1"/>
  <c r="DJ167" i="132"/>
  <c r="DI167" i="132"/>
  <c r="DH167" i="132"/>
  <c r="CU168" i="132"/>
  <c r="DG167" i="132"/>
  <c r="DM167" i="132"/>
  <c r="DL167" i="132"/>
  <c r="DK167" i="132"/>
  <c r="DN167" i="132"/>
  <c r="O100" i="132" l="1"/>
  <c r="R99" i="132" s="1"/>
  <c r="T100" i="132"/>
  <c r="U100" i="132" s="1"/>
  <c r="AA94" i="132"/>
  <c r="AF94" i="132" s="1"/>
  <c r="W100" i="132"/>
  <c r="CU169" i="132"/>
  <c r="DG168" i="132"/>
  <c r="DJ168" i="132"/>
  <c r="DI168" i="132"/>
  <c r="DH168" i="132"/>
  <c r="DM168" i="132"/>
  <c r="DL168" i="132"/>
  <c r="DN168" i="132"/>
  <c r="DK168" i="132"/>
  <c r="DO167" i="132"/>
  <c r="KG19" i="132" s="1"/>
  <c r="Q100" i="132" l="1"/>
  <c r="AG94" i="132"/>
  <c r="AI94" i="132"/>
  <c r="AE95" i="132" s="1"/>
  <c r="AC94" i="132"/>
  <c r="AD93" i="132"/>
  <c r="O101" i="132"/>
  <c r="T101" i="132"/>
  <c r="S101" i="132"/>
  <c r="DO168" i="132"/>
  <c r="KH19" i="132" s="1"/>
  <c r="DL169" i="132"/>
  <c r="DI169" i="132"/>
  <c r="CU170" i="132"/>
  <c r="DN169" i="132"/>
  <c r="DM169" i="132"/>
  <c r="DK169" i="132"/>
  <c r="DJ169" i="132"/>
  <c r="DG169" i="132"/>
  <c r="DH169" i="132"/>
  <c r="U101" i="132" l="1"/>
  <c r="AA95" i="132"/>
  <c r="AF95" i="132" s="1"/>
  <c r="W101" i="132"/>
  <c r="Q101" i="132"/>
  <c r="R100" i="132"/>
  <c r="DI170" i="132"/>
  <c r="DN170" i="132"/>
  <c r="DJ170" i="132"/>
  <c r="DH170" i="132"/>
  <c r="DG170" i="132"/>
  <c r="DM170" i="132"/>
  <c r="CU171" i="132"/>
  <c r="DL170" i="132"/>
  <c r="DK170" i="132"/>
  <c r="DO169" i="132"/>
  <c r="KI19" i="132" s="1"/>
  <c r="AG95" i="132" l="1"/>
  <c r="AI95" i="132"/>
  <c r="AE96" i="132" s="1"/>
  <c r="AC95" i="132"/>
  <c r="AD94" i="132"/>
  <c r="O102" i="132"/>
  <c r="T102" i="132"/>
  <c r="S102" i="132"/>
  <c r="DN171" i="132"/>
  <c r="DK171" i="132"/>
  <c r="DG171" i="132"/>
  <c r="CU172" i="132"/>
  <c r="DM171" i="132"/>
  <c r="DJ171" i="132"/>
  <c r="DI171" i="132"/>
  <c r="DH171" i="132"/>
  <c r="DL171" i="132"/>
  <c r="DO170" i="132"/>
  <c r="KJ19" i="132" s="1"/>
  <c r="U102" i="132" l="1"/>
  <c r="AA96" i="132"/>
  <c r="Q102" i="132"/>
  <c r="R101" i="132"/>
  <c r="W102" i="132"/>
  <c r="DO171" i="132"/>
  <c r="KK19" i="132" s="1"/>
  <c r="DK172" i="132"/>
  <c r="DH172" i="132"/>
  <c r="CU173" i="132"/>
  <c r="DG172" i="132"/>
  <c r="DN172" i="132"/>
  <c r="DM172" i="132"/>
  <c r="DL172" i="132"/>
  <c r="DI172" i="132"/>
  <c r="DJ172" i="132"/>
  <c r="AC96" i="132" l="1"/>
  <c r="AD95" i="132"/>
  <c r="AI96" i="132"/>
  <c r="AE97" i="132" s="1"/>
  <c r="AF96" i="132"/>
  <c r="AG96" i="132" s="1"/>
  <c r="T103" i="132"/>
  <c r="O103" i="132"/>
  <c r="S103" i="132"/>
  <c r="DO172" i="132"/>
  <c r="KL19" i="132" s="1"/>
  <c r="DJ173" i="132"/>
  <c r="DH173" i="132"/>
  <c r="CU174" i="132"/>
  <c r="DM173" i="132"/>
  <c r="DL173" i="132"/>
  <c r="DN173" i="132"/>
  <c r="DK173" i="132"/>
  <c r="DG173" i="132"/>
  <c r="DI173" i="132"/>
  <c r="U103" i="132" l="1"/>
  <c r="AA97" i="132"/>
  <c r="AF97" i="132" s="1"/>
  <c r="Q103" i="132"/>
  <c r="R102" i="132"/>
  <c r="W103" i="132"/>
  <c r="CU175" i="132"/>
  <c r="DG174" i="132"/>
  <c r="DN174" i="132"/>
  <c r="DM174" i="132"/>
  <c r="DL174" i="132"/>
  <c r="DJ174" i="132"/>
  <c r="DI174" i="132"/>
  <c r="DK174" i="132"/>
  <c r="DH174" i="132"/>
  <c r="DO173" i="132"/>
  <c r="KM19" i="132" s="1"/>
  <c r="AG97" i="132" l="1"/>
  <c r="AC97" i="132"/>
  <c r="AD96" i="132"/>
  <c r="AI97" i="132"/>
  <c r="AE98" i="132" s="1"/>
  <c r="O104" i="132"/>
  <c r="T104" i="132" s="1"/>
  <c r="S104" i="132"/>
  <c r="DL175" i="132"/>
  <c r="DK175" i="132"/>
  <c r="DJ175" i="132"/>
  <c r="DI175" i="132"/>
  <c r="CU176" i="132"/>
  <c r="DG175" i="132"/>
  <c r="DN175" i="132"/>
  <c r="DH175" i="132"/>
  <c r="DM175" i="132"/>
  <c r="DO174" i="132"/>
  <c r="KN19" i="132" s="1"/>
  <c r="U104" i="132" l="1"/>
  <c r="AA98" i="132"/>
  <c r="W104" i="132"/>
  <c r="Q104" i="132"/>
  <c r="R103" i="132"/>
  <c r="DO175" i="132"/>
  <c r="KO19" i="132" s="1"/>
  <c r="DI176" i="132"/>
  <c r="DH176" i="132"/>
  <c r="CU177" i="132"/>
  <c r="DG176" i="132"/>
  <c r="DN176" i="132"/>
  <c r="DL176" i="132"/>
  <c r="DK176" i="132"/>
  <c r="DM176" i="132"/>
  <c r="DJ176" i="132"/>
  <c r="AC98" i="132" l="1"/>
  <c r="AD97" i="132"/>
  <c r="AI98" i="132"/>
  <c r="AE99" i="132" s="1"/>
  <c r="AF98" i="132"/>
  <c r="AG98" i="132" s="1"/>
  <c r="O105" i="132"/>
  <c r="T105" i="132"/>
  <c r="S105" i="132"/>
  <c r="DN177" i="132"/>
  <c r="DM177" i="132"/>
  <c r="DL177" i="132"/>
  <c r="DK177" i="132"/>
  <c r="DI177" i="132"/>
  <c r="DH177" i="132"/>
  <c r="CU178" i="132"/>
  <c r="DJ177" i="132"/>
  <c r="DG177" i="132"/>
  <c r="DO176" i="132"/>
  <c r="KP19" i="132" s="1"/>
  <c r="U105" i="132" l="1"/>
  <c r="AA99" i="132"/>
  <c r="AF99" i="132" s="1"/>
  <c r="Q105" i="132"/>
  <c r="R104" i="132"/>
  <c r="W105" i="132"/>
  <c r="DO177" i="132"/>
  <c r="KQ19" i="132" s="1"/>
  <c r="DK178" i="132"/>
  <c r="DJ178" i="132"/>
  <c r="DI178" i="132"/>
  <c r="DH178" i="132"/>
  <c r="DN178" i="132"/>
  <c r="DM178" i="132"/>
  <c r="DL178" i="132"/>
  <c r="CU179" i="132"/>
  <c r="DG178" i="132"/>
  <c r="AG99" i="132" l="1"/>
  <c r="AC99" i="132"/>
  <c r="AD98" i="132"/>
  <c r="AI99" i="132"/>
  <c r="AE100" i="132" s="1"/>
  <c r="O106" i="132"/>
  <c r="T106" i="132" s="1"/>
  <c r="S106" i="132"/>
  <c r="DO178" i="132"/>
  <c r="KR19" i="132" s="1"/>
  <c r="ET32" i="132" s="1"/>
  <c r="DH179" i="132"/>
  <c r="CU180" i="132"/>
  <c r="DG179" i="132"/>
  <c r="DN179" i="132"/>
  <c r="DM179" i="132"/>
  <c r="DK179" i="132"/>
  <c r="DJ179" i="132"/>
  <c r="DL179" i="132"/>
  <c r="DI179" i="132"/>
  <c r="U106" i="132" l="1"/>
  <c r="AA100" i="132"/>
  <c r="Q106" i="132"/>
  <c r="R105" i="132"/>
  <c r="W106" i="132"/>
  <c r="DO179" i="132"/>
  <c r="KS19" i="132" s="1"/>
  <c r="DM180" i="132"/>
  <c r="DL180" i="132"/>
  <c r="DK180" i="132"/>
  <c r="DJ180" i="132"/>
  <c r="DH180" i="132"/>
  <c r="CU181" i="132"/>
  <c r="DG180" i="132"/>
  <c r="DI180" i="132"/>
  <c r="DN180" i="132"/>
  <c r="AC100" i="132" l="1"/>
  <c r="AD99" i="132"/>
  <c r="AI100" i="132"/>
  <c r="AE101" i="132" s="1"/>
  <c r="AF100" i="132"/>
  <c r="AG100" i="132" s="1"/>
  <c r="O107" i="132"/>
  <c r="T107" i="132" s="1"/>
  <c r="S107" i="132"/>
  <c r="W107" i="132" s="1"/>
  <c r="DO180" i="132"/>
  <c r="KT19" i="132" s="1"/>
  <c r="DJ181" i="132"/>
  <c r="DI181" i="132"/>
  <c r="DH181" i="132"/>
  <c r="CU182" i="132"/>
  <c r="DG181" i="132"/>
  <c r="DM181" i="132"/>
  <c r="DL181" i="132"/>
  <c r="DK181" i="132"/>
  <c r="DN181" i="132"/>
  <c r="AA101" i="132" l="1"/>
  <c r="AF101" i="132" s="1"/>
  <c r="U107" i="132"/>
  <c r="Q107" i="132"/>
  <c r="R106" i="132"/>
  <c r="O108" i="132"/>
  <c r="R107" i="132" s="1"/>
  <c r="S108" i="132"/>
  <c r="DO181" i="132"/>
  <c r="KU19" i="132" s="1"/>
  <c r="CU183" i="132"/>
  <c r="DG182" i="132"/>
  <c r="DN182" i="132"/>
  <c r="DM182" i="132"/>
  <c r="DL182" i="132"/>
  <c r="DJ182" i="132"/>
  <c r="DI182" i="132"/>
  <c r="DK182" i="132"/>
  <c r="DH182" i="132"/>
  <c r="T108" i="132" l="1"/>
  <c r="U108" i="132" s="1"/>
  <c r="AG101" i="132"/>
  <c r="AI101" i="132"/>
  <c r="AE102" i="132" s="1"/>
  <c r="AC101" i="132"/>
  <c r="AD100" i="132"/>
  <c r="Q108" i="132"/>
  <c r="W108" i="132"/>
  <c r="DL183" i="132"/>
  <c r="DK183" i="132"/>
  <c r="DJ183" i="132"/>
  <c r="DI183" i="132"/>
  <c r="DH183" i="132"/>
  <c r="CU184" i="132"/>
  <c r="DG183" i="132"/>
  <c r="DN183" i="132"/>
  <c r="DM183" i="132"/>
  <c r="DO182" i="132"/>
  <c r="KV19" i="132" s="1"/>
  <c r="AA102" i="132" l="1"/>
  <c r="AF102" i="132" s="1"/>
  <c r="O109" i="132"/>
  <c r="T109" i="132"/>
  <c r="S109" i="132"/>
  <c r="CU185" i="132"/>
  <c r="DI184" i="132"/>
  <c r="DH184" i="132"/>
  <c r="DG184" i="132"/>
  <c r="DN184" i="132"/>
  <c r="DM184" i="132"/>
  <c r="DL184" i="132"/>
  <c r="DK184" i="132"/>
  <c r="DJ184" i="132"/>
  <c r="DO183" i="132"/>
  <c r="KW19" i="132" s="1"/>
  <c r="U109" i="132" l="1"/>
  <c r="AG102" i="132"/>
  <c r="AC102" i="132"/>
  <c r="AD101" i="132"/>
  <c r="AI102" i="132"/>
  <c r="AE103" i="132" s="1"/>
  <c r="Q109" i="132"/>
  <c r="R108" i="132"/>
  <c r="W109" i="132"/>
  <c r="DO184" i="132"/>
  <c r="KX19" i="132" s="1"/>
  <c r="DL185" i="132"/>
  <c r="DK185" i="132"/>
  <c r="DI185" i="132"/>
  <c r="DH185" i="132"/>
  <c r="DN185" i="132"/>
  <c r="DM185" i="132"/>
  <c r="CU186" i="132"/>
  <c r="DJ185" i="132"/>
  <c r="DG185" i="132"/>
  <c r="AA103" i="132" l="1"/>
  <c r="AF103" i="132" s="1"/>
  <c r="O110" i="132"/>
  <c r="T110" i="132"/>
  <c r="S110" i="132"/>
  <c r="DI186" i="132"/>
  <c r="DH186" i="132"/>
  <c r="DN186" i="132"/>
  <c r="DM186" i="132"/>
  <c r="DJ186" i="132"/>
  <c r="CU187" i="132"/>
  <c r="DG186" i="132"/>
  <c r="DL186" i="132"/>
  <c r="DK186" i="132"/>
  <c r="DO185" i="132"/>
  <c r="KY19" i="132" s="1"/>
  <c r="U110" i="132" l="1"/>
  <c r="AG103" i="132"/>
  <c r="W110" i="132"/>
  <c r="AI103" i="132"/>
  <c r="AE104" i="132" s="1"/>
  <c r="AC103" i="132"/>
  <c r="AD102" i="132"/>
  <c r="Q110" i="132"/>
  <c r="R109" i="132"/>
  <c r="DO186" i="132"/>
  <c r="KZ19" i="132" s="1"/>
  <c r="CU188" i="132"/>
  <c r="DN187" i="132"/>
  <c r="DM187" i="132"/>
  <c r="DK187" i="132"/>
  <c r="DJ187" i="132"/>
  <c r="DG187" i="132"/>
  <c r="DL187" i="132"/>
  <c r="DI187" i="132"/>
  <c r="DH187" i="132"/>
  <c r="S111" i="132" l="1"/>
  <c r="W111" i="132" s="1"/>
  <c r="O111" i="132"/>
  <c r="Q111" i="132" s="1"/>
  <c r="AA104" i="132"/>
  <c r="DO187" i="132"/>
  <c r="LA19" i="132" s="1"/>
  <c r="DL188" i="132"/>
  <c r="DK188" i="132"/>
  <c r="DJ188" i="132"/>
  <c r="DH188" i="132"/>
  <c r="CU189" i="132"/>
  <c r="DG188" i="132"/>
  <c r="DI188" i="132"/>
  <c r="DN188" i="132"/>
  <c r="DM188" i="132"/>
  <c r="R110" i="132" l="1"/>
  <c r="T111" i="132"/>
  <c r="U111" i="132" s="1"/>
  <c r="AI104" i="132"/>
  <c r="AE105" i="132" s="1"/>
  <c r="AC104" i="132"/>
  <c r="AD103" i="132"/>
  <c r="AF104" i="132"/>
  <c r="AG104" i="132" s="1"/>
  <c r="O112" i="132"/>
  <c r="T112" i="132"/>
  <c r="S112" i="132"/>
  <c r="W112" i="132" s="1"/>
  <c r="DO188" i="132"/>
  <c r="LB19" i="132" s="1"/>
  <c r="DJ189" i="132"/>
  <c r="DI189" i="132"/>
  <c r="DH189" i="132"/>
  <c r="CU190" i="132"/>
  <c r="DG189" i="132"/>
  <c r="DM189" i="132"/>
  <c r="DL189" i="132"/>
  <c r="DK189" i="132"/>
  <c r="DN189" i="132"/>
  <c r="AA105" i="132" l="1"/>
  <c r="AF105" i="132"/>
  <c r="O113" i="132"/>
  <c r="T113" i="132"/>
  <c r="S113" i="132"/>
  <c r="W113" i="132" s="1"/>
  <c r="Q112" i="132"/>
  <c r="R111" i="132"/>
  <c r="U112" i="132"/>
  <c r="CU191" i="132"/>
  <c r="DG190" i="132"/>
  <c r="DN190" i="132"/>
  <c r="DM190" i="132"/>
  <c r="DL190" i="132"/>
  <c r="DJ190" i="132"/>
  <c r="DI190" i="132"/>
  <c r="DK190" i="132"/>
  <c r="DH190" i="132"/>
  <c r="DO189" i="132"/>
  <c r="LC19" i="132" s="1"/>
  <c r="AG105" i="132" l="1"/>
  <c r="AI105" i="132"/>
  <c r="AE106" i="132" s="1"/>
  <c r="AC105" i="132"/>
  <c r="AD104" i="132"/>
  <c r="Q113" i="132"/>
  <c r="O114" i="132"/>
  <c r="R113" i="132" s="1"/>
  <c r="S114" i="132"/>
  <c r="R112" i="132"/>
  <c r="U113" i="132"/>
  <c r="DL191" i="132"/>
  <c r="DK191" i="132"/>
  <c r="DJ191" i="132"/>
  <c r="DI191" i="132"/>
  <c r="CU192" i="132"/>
  <c r="DG191" i="132"/>
  <c r="DN191" i="132"/>
  <c r="DM191" i="132"/>
  <c r="DH191" i="132"/>
  <c r="DO190" i="132"/>
  <c r="LD19" i="132" s="1"/>
  <c r="EU32" i="132" s="1"/>
  <c r="T114" i="132" l="1"/>
  <c r="U114" i="132" s="1"/>
  <c r="AA106" i="132"/>
  <c r="AF106" i="132"/>
  <c r="Q114" i="132"/>
  <c r="W114" i="132"/>
  <c r="DI192" i="132"/>
  <c r="DH192" i="132"/>
  <c r="CU193" i="132"/>
  <c r="DG192" i="132"/>
  <c r="DN192" i="132"/>
  <c r="DL192" i="132"/>
  <c r="DK192" i="132"/>
  <c r="DJ192" i="132"/>
  <c r="DM192" i="132"/>
  <c r="DO191" i="132"/>
  <c r="LE19" i="132" s="1"/>
  <c r="AG106" i="132" l="1"/>
  <c r="AC106" i="132"/>
  <c r="AD105" i="132"/>
  <c r="AI106" i="132"/>
  <c r="AE107" i="132" s="1"/>
  <c r="O115" i="132"/>
  <c r="T115" i="132" s="1"/>
  <c r="S115" i="132"/>
  <c r="W115" i="132" s="1"/>
  <c r="DO192" i="132"/>
  <c r="LF19" i="132" s="1"/>
  <c r="DN193" i="132"/>
  <c r="DM193" i="132"/>
  <c r="DL193" i="132"/>
  <c r="DK193" i="132"/>
  <c r="DJ193" i="132"/>
  <c r="DI193" i="132"/>
  <c r="DH193" i="132"/>
  <c r="CU194" i="132"/>
  <c r="DG193" i="132"/>
  <c r="AA107" i="132" l="1"/>
  <c r="AF107" i="132" s="1"/>
  <c r="O116" i="132"/>
  <c r="R115" i="132" s="1"/>
  <c r="S116" i="132"/>
  <c r="U115" i="132"/>
  <c r="Q115" i="132"/>
  <c r="R114" i="132"/>
  <c r="DK194" i="132"/>
  <c r="DJ194" i="132"/>
  <c r="DI194" i="132"/>
  <c r="DH194" i="132"/>
  <c r="CU195" i="132"/>
  <c r="DG194" i="132"/>
  <c r="DN194" i="132"/>
  <c r="DM194" i="132"/>
  <c r="DL194" i="132"/>
  <c r="DO193" i="132"/>
  <c r="LG19" i="132" s="1"/>
  <c r="T116" i="132" l="1"/>
  <c r="U116" i="132" s="1"/>
  <c r="AG107" i="132"/>
  <c r="AC107" i="132"/>
  <c r="AD106" i="132"/>
  <c r="AI107" i="132"/>
  <c r="AE108" i="132" s="1"/>
  <c r="Q116" i="132"/>
  <c r="W116" i="132"/>
  <c r="DO194" i="132"/>
  <c r="LH19" i="132" s="1"/>
  <c r="DH195" i="132"/>
  <c r="CU196" i="132"/>
  <c r="DG195" i="132"/>
  <c r="DN195" i="132"/>
  <c r="DM195" i="132"/>
  <c r="DL195" i="132"/>
  <c r="DK195" i="132"/>
  <c r="DJ195" i="132"/>
  <c r="DI195" i="132"/>
  <c r="AA108" i="132" l="1"/>
  <c r="AF108" i="132" s="1"/>
  <c r="O117" i="132"/>
  <c r="T117" i="132" s="1"/>
  <c r="S117" i="132"/>
  <c r="DO195" i="132"/>
  <c r="LI19" i="132" s="1"/>
  <c r="DM196" i="132"/>
  <c r="DL196" i="132"/>
  <c r="DK196" i="132"/>
  <c r="DJ196" i="132"/>
  <c r="DI196" i="132"/>
  <c r="DH196" i="132"/>
  <c r="CU197" i="132"/>
  <c r="DG196" i="132"/>
  <c r="DN196" i="132"/>
  <c r="U117" i="132" l="1"/>
  <c r="AG108" i="132"/>
  <c r="AC108" i="132"/>
  <c r="AD107" i="132"/>
  <c r="AI108" i="132"/>
  <c r="AE109" i="132" s="1"/>
  <c r="W117" i="132"/>
  <c r="Q117" i="132"/>
  <c r="R116" i="132"/>
  <c r="DJ197" i="132"/>
  <c r="DI197" i="132"/>
  <c r="DH197" i="132"/>
  <c r="CU198" i="132"/>
  <c r="DG197" i="132"/>
  <c r="DN197" i="132"/>
  <c r="DM197" i="132"/>
  <c r="DL197" i="132"/>
  <c r="DK197" i="132"/>
  <c r="DO196" i="132"/>
  <c r="LJ19" i="132" s="1"/>
  <c r="AA109" i="132" l="1"/>
  <c r="O118" i="132"/>
  <c r="T118" i="132"/>
  <c r="S118" i="132"/>
  <c r="W118" i="132" s="1"/>
  <c r="DO197" i="132"/>
  <c r="LK19" i="132" s="1"/>
  <c r="CU199" i="132"/>
  <c r="DG198" i="132"/>
  <c r="DN198" i="132"/>
  <c r="DM198" i="132"/>
  <c r="DL198" i="132"/>
  <c r="DK198" i="132"/>
  <c r="DJ198" i="132"/>
  <c r="DI198" i="132"/>
  <c r="DH198" i="132"/>
  <c r="AC109" i="132" l="1"/>
  <c r="AD108" i="132"/>
  <c r="AF109" i="132"/>
  <c r="AG109" i="132" s="1"/>
  <c r="AI109" i="132"/>
  <c r="AE110" i="132" s="1"/>
  <c r="Q118" i="132"/>
  <c r="R117" i="132"/>
  <c r="U118" i="132"/>
  <c r="T119" i="132"/>
  <c r="O119" i="132"/>
  <c r="S119" i="132"/>
  <c r="DL199" i="132"/>
  <c r="DK199" i="132"/>
  <c r="DJ199" i="132"/>
  <c r="DI199" i="132"/>
  <c r="DH199" i="132"/>
  <c r="CU200" i="132"/>
  <c r="DG199" i="132"/>
  <c r="DN199" i="132"/>
  <c r="DM199" i="132"/>
  <c r="DO198" i="132"/>
  <c r="LL19" i="132" s="1"/>
  <c r="U119" i="132" l="1"/>
  <c r="AA110" i="132"/>
  <c r="AF110" i="132" s="1"/>
  <c r="Q119" i="132"/>
  <c r="W119" i="132"/>
  <c r="R118" i="132"/>
  <c r="DO199" i="132"/>
  <c r="LM19" i="132" s="1"/>
  <c r="DI200" i="132"/>
  <c r="DH200" i="132"/>
  <c r="CU201" i="132"/>
  <c r="DG200" i="132"/>
  <c r="DN200" i="132"/>
  <c r="DM200" i="132"/>
  <c r="DL200" i="132"/>
  <c r="DK200" i="132"/>
  <c r="DJ200" i="132"/>
  <c r="AG110" i="132" l="1"/>
  <c r="AC110" i="132"/>
  <c r="AD109" i="132"/>
  <c r="AI110" i="132"/>
  <c r="AE111" i="132" s="1"/>
  <c r="O120" i="132"/>
  <c r="T120" i="132"/>
  <c r="S120" i="132"/>
  <c r="DO200" i="132"/>
  <c r="LN19" i="132" s="1"/>
  <c r="DN201" i="132"/>
  <c r="DM201" i="132"/>
  <c r="DL201" i="132"/>
  <c r="DK201" i="132"/>
  <c r="DJ201" i="132"/>
  <c r="DI201" i="132"/>
  <c r="DH201" i="132"/>
  <c r="CU202" i="132"/>
  <c r="DG201" i="132"/>
  <c r="U120" i="132" l="1"/>
  <c r="AA111" i="132"/>
  <c r="AF111" i="132" s="1"/>
  <c r="Q120" i="132"/>
  <c r="R119" i="132"/>
  <c r="W120" i="132"/>
  <c r="DO201" i="132"/>
  <c r="LO19" i="132" s="1"/>
  <c r="DM202" i="132"/>
  <c r="DK202" i="132"/>
  <c r="DN202" i="132"/>
  <c r="CU203" i="132"/>
  <c r="DL202" i="132"/>
  <c r="DJ202" i="132"/>
  <c r="DI202" i="132"/>
  <c r="DH202" i="132"/>
  <c r="DG202" i="132"/>
  <c r="AG111" i="132" l="1"/>
  <c r="AI111" i="132"/>
  <c r="AE112" i="132" s="1"/>
  <c r="AC111" i="132"/>
  <c r="AD110" i="132"/>
  <c r="O121" i="132"/>
  <c r="T121" i="132" s="1"/>
  <c r="S121" i="132"/>
  <c r="DO202" i="132"/>
  <c r="LP19" i="132" s="1"/>
  <c r="EV32" i="132" s="1"/>
  <c r="DJ203" i="132"/>
  <c r="DI203" i="132"/>
  <c r="DH203" i="132"/>
  <c r="DN203" i="132"/>
  <c r="DK203" i="132"/>
  <c r="DG203" i="132"/>
  <c r="DM203" i="132"/>
  <c r="CU204" i="132"/>
  <c r="DL203" i="132"/>
  <c r="U121" i="132" l="1"/>
  <c r="AA112" i="132"/>
  <c r="Q121" i="132"/>
  <c r="R120" i="132"/>
  <c r="W121" i="132"/>
  <c r="DO203" i="132"/>
  <c r="LQ19" i="132" s="1"/>
  <c r="CU205" i="132"/>
  <c r="DG204" i="132"/>
  <c r="DN204" i="132"/>
  <c r="DM204" i="132"/>
  <c r="DK204" i="132"/>
  <c r="DL204" i="132"/>
  <c r="DJ204" i="132"/>
  <c r="DI204" i="132"/>
  <c r="DH204" i="132"/>
  <c r="AC112" i="132" l="1"/>
  <c r="AD111" i="132"/>
  <c r="AF112" i="132"/>
  <c r="AG112" i="132" s="1"/>
  <c r="AI112" i="132"/>
  <c r="AE113" i="132" s="1"/>
  <c r="O122" i="132"/>
  <c r="T122" i="132" s="1"/>
  <c r="S122" i="132"/>
  <c r="W122" i="132" s="1"/>
  <c r="DO204" i="132"/>
  <c r="LR19" i="132" s="1"/>
  <c r="DL205" i="132"/>
  <c r="DK205" i="132"/>
  <c r="DJ205" i="132"/>
  <c r="DH205" i="132"/>
  <c r="CU206" i="132"/>
  <c r="DG205" i="132"/>
  <c r="DN205" i="132"/>
  <c r="DM205" i="132"/>
  <c r="DI205" i="132"/>
  <c r="AA113" i="132" l="1"/>
  <c r="AF113" i="132" s="1"/>
  <c r="O123" i="132"/>
  <c r="T123" i="132" s="1"/>
  <c r="S123" i="132"/>
  <c r="Q122" i="132"/>
  <c r="R121" i="132"/>
  <c r="U122" i="132"/>
  <c r="DO205" i="132"/>
  <c r="LS19" i="132" s="1"/>
  <c r="DI206" i="132"/>
  <c r="DH206" i="132"/>
  <c r="CU207" i="132"/>
  <c r="DG206" i="132"/>
  <c r="DM206" i="132"/>
  <c r="DL206" i="132"/>
  <c r="DN206" i="132"/>
  <c r="DK206" i="132"/>
  <c r="DJ206" i="132"/>
  <c r="U123" i="132" l="1"/>
  <c r="AG113" i="132"/>
  <c r="AC113" i="132"/>
  <c r="AD112" i="132"/>
  <c r="AI113" i="132"/>
  <c r="AE114" i="132" s="1"/>
  <c r="Q123" i="132"/>
  <c r="R122" i="132"/>
  <c r="W123" i="132"/>
  <c r="DO206" i="132"/>
  <c r="LT19" i="132" s="1"/>
  <c r="CU208" i="132"/>
  <c r="DG207" i="132"/>
  <c r="DN207" i="132"/>
  <c r="DM207" i="132"/>
  <c r="DL207" i="132"/>
  <c r="DJ207" i="132"/>
  <c r="DI207" i="132"/>
  <c r="DK207" i="132"/>
  <c r="DH207" i="132"/>
  <c r="AF114" i="132" l="1"/>
  <c r="AA114" i="132"/>
  <c r="O124" i="132"/>
  <c r="T124" i="132"/>
  <c r="S124" i="132"/>
  <c r="DO207" i="132"/>
  <c r="LU19" i="132" s="1"/>
  <c r="DL208" i="132"/>
  <c r="DK208" i="132"/>
  <c r="DJ208" i="132"/>
  <c r="DI208" i="132"/>
  <c r="DH208" i="132"/>
  <c r="CU209" i="132"/>
  <c r="DG208" i="132"/>
  <c r="DN208" i="132"/>
  <c r="DM208" i="132"/>
  <c r="AG114" i="132" l="1"/>
  <c r="U124" i="132"/>
  <c r="W124" i="132"/>
  <c r="AC114" i="132"/>
  <c r="AD113" i="132"/>
  <c r="AI114" i="132"/>
  <c r="AE115" i="132" s="1"/>
  <c r="Q124" i="132"/>
  <c r="R123" i="132"/>
  <c r="DO208" i="132"/>
  <c r="LV19" i="132" s="1"/>
  <c r="DI209" i="132"/>
  <c r="DH209" i="132"/>
  <c r="CU210" i="132"/>
  <c r="DG209" i="132"/>
  <c r="DN209" i="132"/>
  <c r="DM209" i="132"/>
  <c r="DL209" i="132"/>
  <c r="DK209" i="132"/>
  <c r="DJ209" i="132"/>
  <c r="O125" i="132" l="1"/>
  <c r="R124" i="132" s="1"/>
  <c r="S125" i="132"/>
  <c r="W125" i="132" s="1"/>
  <c r="AA115" i="132"/>
  <c r="AF115" i="132" s="1"/>
  <c r="DO209" i="132"/>
  <c r="LW19" i="132" s="1"/>
  <c r="DN210" i="132"/>
  <c r="DM210" i="132"/>
  <c r="DL210" i="132"/>
  <c r="DK210" i="132"/>
  <c r="DJ210" i="132"/>
  <c r="DI210" i="132"/>
  <c r="DH210" i="132"/>
  <c r="CU211" i="132"/>
  <c r="DG210" i="132"/>
  <c r="Q125" i="132" l="1"/>
  <c r="T125" i="132"/>
  <c r="U125" i="132" s="1"/>
  <c r="AG115" i="132"/>
  <c r="AC115" i="132"/>
  <c r="AD114" i="132"/>
  <c r="AI115" i="132"/>
  <c r="AE116" i="132" s="1"/>
  <c r="O126" i="132"/>
  <c r="T126" i="132" s="1"/>
  <c r="S126" i="132"/>
  <c r="DO210" i="132"/>
  <c r="LX19" i="132" s="1"/>
  <c r="DK211" i="132"/>
  <c r="DJ211" i="132"/>
  <c r="DI211" i="132"/>
  <c r="DH211" i="132"/>
  <c r="CU212" i="132"/>
  <c r="DG211" i="132"/>
  <c r="DN211" i="132"/>
  <c r="DM211" i="132"/>
  <c r="DL211" i="132"/>
  <c r="U126" i="132" l="1"/>
  <c r="AA116" i="132"/>
  <c r="AF116" i="132" s="1"/>
  <c r="W126" i="132"/>
  <c r="Q126" i="132"/>
  <c r="R125" i="132"/>
  <c r="DH212" i="132"/>
  <c r="CU213" i="132"/>
  <c r="DG212" i="132"/>
  <c r="DN212" i="132"/>
  <c r="DM212" i="132"/>
  <c r="DL212" i="132"/>
  <c r="DK212" i="132"/>
  <c r="DJ212" i="132"/>
  <c r="DI212" i="132"/>
  <c r="DO211" i="132"/>
  <c r="LY19" i="132" s="1"/>
  <c r="AG116" i="132" l="1"/>
  <c r="AC116" i="132"/>
  <c r="AD115" i="132"/>
  <c r="AI116" i="132"/>
  <c r="AE117" i="132" s="1"/>
  <c r="O127" i="132"/>
  <c r="T127" i="132" s="1"/>
  <c r="S127" i="132"/>
  <c r="W127" i="132" s="1"/>
  <c r="DO212" i="132"/>
  <c r="LZ19" i="132" s="1"/>
  <c r="DM213" i="132"/>
  <c r="DL213" i="132"/>
  <c r="DK213" i="132"/>
  <c r="DJ213" i="132"/>
  <c r="DI213" i="132"/>
  <c r="CU214" i="132"/>
  <c r="DH213" i="132"/>
  <c r="DG213" i="132"/>
  <c r="DN213" i="132"/>
  <c r="AA117" i="132" l="1"/>
  <c r="O128" i="132"/>
  <c r="R127" i="132" s="1"/>
  <c r="S128" i="132"/>
  <c r="U127" i="132"/>
  <c r="Q127" i="132"/>
  <c r="R126" i="132"/>
  <c r="DI214" i="132"/>
  <c r="DH214" i="132"/>
  <c r="DN214" i="132"/>
  <c r="DM214" i="132"/>
  <c r="DL214" i="132"/>
  <c r="DK214" i="132"/>
  <c r="DJ214" i="132"/>
  <c r="CU215" i="132"/>
  <c r="DG214" i="132"/>
  <c r="DO213" i="132"/>
  <c r="MA19" i="132" s="1"/>
  <c r="T128" i="132" l="1"/>
  <c r="U128" i="132" s="1"/>
  <c r="AC117" i="132"/>
  <c r="AD116" i="132"/>
  <c r="AF117" i="132"/>
  <c r="AG117" i="132" s="1"/>
  <c r="AI117" i="132"/>
  <c r="AE118" i="132" s="1"/>
  <c r="Q128" i="132"/>
  <c r="W128" i="132"/>
  <c r="DO214" i="132"/>
  <c r="MB19" i="132" s="1"/>
  <c r="EW32" i="132" s="1"/>
  <c r="CU216" i="132"/>
  <c r="DN215" i="132"/>
  <c r="DM215" i="132"/>
  <c r="DK215" i="132"/>
  <c r="DJ215" i="132"/>
  <c r="DL215" i="132"/>
  <c r="DI215" i="132"/>
  <c r="DH215" i="132"/>
  <c r="DG215" i="132"/>
  <c r="AA118" i="132" l="1"/>
  <c r="O129" i="132"/>
  <c r="T129" i="132"/>
  <c r="S129" i="132"/>
  <c r="DO215" i="132"/>
  <c r="MC19" i="132" s="1"/>
  <c r="DL216" i="132"/>
  <c r="DK216" i="132"/>
  <c r="DJ216" i="132"/>
  <c r="DH216" i="132"/>
  <c r="CU217" i="132"/>
  <c r="DG216" i="132"/>
  <c r="DN216" i="132"/>
  <c r="DM216" i="132"/>
  <c r="DI216" i="132"/>
  <c r="U129" i="132" l="1"/>
  <c r="W129" i="132"/>
  <c r="AC118" i="132"/>
  <c r="AD117" i="132"/>
  <c r="AF118" i="132"/>
  <c r="AG118" i="132" s="1"/>
  <c r="AI118" i="132"/>
  <c r="AE119" i="132" s="1"/>
  <c r="Q129" i="132"/>
  <c r="R128" i="132"/>
  <c r="DI217" i="132"/>
  <c r="DH217" i="132"/>
  <c r="CU218" i="132"/>
  <c r="DG217" i="132"/>
  <c r="DM217" i="132"/>
  <c r="DL217" i="132"/>
  <c r="DN217" i="132"/>
  <c r="DK217" i="132"/>
  <c r="DJ217" i="132"/>
  <c r="DO216" i="132"/>
  <c r="MD19" i="132" s="1"/>
  <c r="S130" i="132" l="1"/>
  <c r="W130" i="132" s="1"/>
  <c r="O131" i="132" s="1"/>
  <c r="O130" i="132"/>
  <c r="T130" i="132" s="1"/>
  <c r="AA119" i="132"/>
  <c r="AF119" i="132"/>
  <c r="DO217" i="132"/>
  <c r="ME19" i="132" s="1"/>
  <c r="CU219" i="132"/>
  <c r="DN218" i="132"/>
  <c r="DM218" i="132"/>
  <c r="DL218" i="132"/>
  <c r="DJ218" i="132"/>
  <c r="DI218" i="132"/>
  <c r="DK218" i="132"/>
  <c r="DH218" i="132"/>
  <c r="DG218" i="132"/>
  <c r="R129" i="132" l="1"/>
  <c r="Q130" i="132"/>
  <c r="U130" i="132"/>
  <c r="T131" i="132"/>
  <c r="S131" i="132"/>
  <c r="AG119" i="132"/>
  <c r="AI119" i="132"/>
  <c r="AE120" i="132" s="1"/>
  <c r="AC119" i="132"/>
  <c r="AD118" i="132"/>
  <c r="Q131" i="132"/>
  <c r="R130" i="132"/>
  <c r="DL219" i="132"/>
  <c r="DK219" i="132"/>
  <c r="DJ219" i="132"/>
  <c r="DI219" i="132"/>
  <c r="CU220" i="132"/>
  <c r="DG219" i="132"/>
  <c r="DN219" i="132"/>
  <c r="DM219" i="132"/>
  <c r="DH219" i="132"/>
  <c r="DO218" i="132"/>
  <c r="MF19" i="132" s="1"/>
  <c r="U131" i="132" l="1"/>
  <c r="W131" i="132"/>
  <c r="O132" i="132" s="1"/>
  <c r="AA120" i="132"/>
  <c r="AF120" i="132"/>
  <c r="DO219" i="132"/>
  <c r="MG19" i="132" s="1"/>
  <c r="DI220" i="132"/>
  <c r="DH220" i="132"/>
  <c r="DG220" i="132"/>
  <c r="DN220" i="132"/>
  <c r="DL220" i="132"/>
  <c r="CU221" i="132"/>
  <c r="DK220" i="132"/>
  <c r="DM220" i="132"/>
  <c r="DJ220" i="132"/>
  <c r="T132" i="132" l="1"/>
  <c r="S132" i="132"/>
  <c r="AG120" i="132"/>
  <c r="AC120" i="132"/>
  <c r="AD119" i="132"/>
  <c r="AI120" i="132"/>
  <c r="AE121" i="132" s="1"/>
  <c r="Q132" i="132"/>
  <c r="R131" i="132"/>
  <c r="DO220" i="132"/>
  <c r="MH19" i="132" s="1"/>
  <c r="DI221" i="132"/>
  <c r="DN221" i="132"/>
  <c r="DM221" i="132"/>
  <c r="DK221" i="132"/>
  <c r="DJ221" i="132"/>
  <c r="DH221" i="132"/>
  <c r="DG221" i="132"/>
  <c r="CU222" i="132"/>
  <c r="DL221" i="132"/>
  <c r="U132" i="132" l="1"/>
  <c r="W132" i="132"/>
  <c r="T133" i="132" s="1"/>
  <c r="AA121" i="132"/>
  <c r="AF121" i="132" s="1"/>
  <c r="O133" i="132"/>
  <c r="DN222" i="132"/>
  <c r="DK222" i="132"/>
  <c r="DJ222" i="132"/>
  <c r="DH222" i="132"/>
  <c r="CU223" i="132"/>
  <c r="DG222" i="132"/>
  <c r="DM222" i="132"/>
  <c r="DL222" i="132"/>
  <c r="DI222" i="132"/>
  <c r="DO221" i="132"/>
  <c r="MI19" i="132" s="1"/>
  <c r="S133" i="132" l="1"/>
  <c r="U133" i="132"/>
  <c r="AG121" i="132"/>
  <c r="AC121" i="132"/>
  <c r="AD120" i="132"/>
  <c r="AI121" i="132"/>
  <c r="AE122" i="132" s="1"/>
  <c r="Q133" i="132"/>
  <c r="R132" i="132"/>
  <c r="W133" i="132"/>
  <c r="DK223" i="132"/>
  <c r="DH223" i="132"/>
  <c r="CU224" i="132"/>
  <c r="DG223" i="132"/>
  <c r="DN223" i="132"/>
  <c r="DM223" i="132"/>
  <c r="DL223" i="132"/>
  <c r="DJ223" i="132"/>
  <c r="DI223" i="132"/>
  <c r="DO222" i="132"/>
  <c r="MJ19" i="132" s="1"/>
  <c r="AA122" i="132" l="1"/>
  <c r="AF122" i="132" s="1"/>
  <c r="O134" i="132"/>
  <c r="T134" i="132"/>
  <c r="S134" i="132"/>
  <c r="DO223" i="132"/>
  <c r="MK19" i="132" s="1"/>
  <c r="DH224" i="132"/>
  <c r="DM224" i="132"/>
  <c r="DL224" i="132"/>
  <c r="DJ224" i="132"/>
  <c r="DI224" i="132"/>
  <c r="DG224" i="132"/>
  <c r="CU225" i="132"/>
  <c r="DN224" i="132"/>
  <c r="DK224" i="132"/>
  <c r="U134" i="132" l="1"/>
  <c r="AG122" i="132"/>
  <c r="AC122" i="132"/>
  <c r="AD121" i="132"/>
  <c r="AI122" i="132"/>
  <c r="AE123" i="132" s="1"/>
  <c r="Q134" i="132"/>
  <c r="R133" i="132"/>
  <c r="W134" i="132"/>
  <c r="DM225" i="132"/>
  <c r="DJ225" i="132"/>
  <c r="DI225" i="132"/>
  <c r="DN225" i="132"/>
  <c r="DK225" i="132"/>
  <c r="DH225" i="132"/>
  <c r="CU226" i="132"/>
  <c r="DL225" i="132"/>
  <c r="DG225" i="132"/>
  <c r="DO224" i="132"/>
  <c r="ML19" i="132" s="1"/>
  <c r="AA123" i="132" l="1"/>
  <c r="AC123" i="132" s="1"/>
  <c r="O135" i="132"/>
  <c r="T135" i="132"/>
  <c r="S135" i="132"/>
  <c r="W135" i="132" s="1"/>
  <c r="DO225" i="132"/>
  <c r="MM19" i="132" s="1"/>
  <c r="DK226" i="132"/>
  <c r="DJ226" i="132"/>
  <c r="DI226" i="132"/>
  <c r="DH226" i="132"/>
  <c r="CU227" i="132"/>
  <c r="DG226" i="132"/>
  <c r="DN226" i="132"/>
  <c r="DM226" i="132"/>
  <c r="DL226" i="132"/>
  <c r="AF123" i="132" l="1"/>
  <c r="AG123" i="132" s="1"/>
  <c r="AI123" i="132"/>
  <c r="AE124" i="132" s="1"/>
  <c r="AD122" i="132"/>
  <c r="O136" i="132"/>
  <c r="R135" i="132" s="1"/>
  <c r="S136" i="132"/>
  <c r="Q135" i="132"/>
  <c r="R134" i="132"/>
  <c r="U135" i="132"/>
  <c r="DO226" i="132"/>
  <c r="MN19" i="132" s="1"/>
  <c r="DH227" i="132"/>
  <c r="CU228" i="132"/>
  <c r="DG227" i="132"/>
  <c r="DN227" i="132"/>
  <c r="DM227" i="132"/>
  <c r="DL227" i="132"/>
  <c r="DK227" i="132"/>
  <c r="DJ227" i="132"/>
  <c r="DI227" i="132"/>
  <c r="AA124" i="132" l="1"/>
  <c r="AF124" i="132" s="1"/>
  <c r="T136" i="132"/>
  <c r="U136" i="132" s="1"/>
  <c r="W136" i="132"/>
  <c r="S137" i="132" s="1"/>
  <c r="W137" i="132" s="1"/>
  <c r="Q136" i="132"/>
  <c r="DM228" i="132"/>
  <c r="DL228" i="132"/>
  <c r="DK228" i="132"/>
  <c r="CU229" i="132"/>
  <c r="DJ228" i="132"/>
  <c r="DI228" i="132"/>
  <c r="DH228" i="132"/>
  <c r="DG228" i="132"/>
  <c r="DN228" i="132"/>
  <c r="DO227" i="132"/>
  <c r="MO19" i="132" s="1"/>
  <c r="O137" i="132" l="1"/>
  <c r="AG124" i="132"/>
  <c r="AD123" i="132"/>
  <c r="AC124" i="132"/>
  <c r="AI124" i="132"/>
  <c r="AE125" i="132" s="1"/>
  <c r="T138" i="132"/>
  <c r="O138" i="132"/>
  <c r="S138" i="132"/>
  <c r="U138" i="132" s="1"/>
  <c r="T137" i="132"/>
  <c r="U137" i="132" s="1"/>
  <c r="Q137" i="132"/>
  <c r="R136" i="132"/>
  <c r="DO228" i="132"/>
  <c r="MP19" i="132" s="1"/>
  <c r="DK229" i="132"/>
  <c r="DJ229" i="132"/>
  <c r="DI229" i="132"/>
  <c r="CU230" i="132"/>
  <c r="DG229" i="132"/>
  <c r="DN229" i="132"/>
  <c r="DM229" i="132"/>
  <c r="DL229" i="132"/>
  <c r="DH229" i="132"/>
  <c r="AA125" i="132" l="1"/>
  <c r="AF125" i="132" s="1"/>
  <c r="W138" i="132"/>
  <c r="Q138" i="132"/>
  <c r="R137" i="132"/>
  <c r="DO229" i="132"/>
  <c r="MQ19" i="132" s="1"/>
  <c r="DH230" i="132"/>
  <c r="CU231" i="132"/>
  <c r="DG230" i="132"/>
  <c r="DN230" i="132"/>
  <c r="DL230" i="132"/>
  <c r="DK230" i="132"/>
  <c r="DM230" i="132"/>
  <c r="DJ230" i="132"/>
  <c r="DI230" i="132"/>
  <c r="AG125" i="132" l="1"/>
  <c r="AC125" i="132"/>
  <c r="AD124" i="132"/>
  <c r="AI125" i="132"/>
  <c r="AE126" i="132" s="1"/>
  <c r="O139" i="132"/>
  <c r="T139" i="132" s="1"/>
  <c r="S139" i="132"/>
  <c r="DM231" i="132"/>
  <c r="DL231" i="132"/>
  <c r="DK231" i="132"/>
  <c r="DI231" i="132"/>
  <c r="DH231" i="132"/>
  <c r="CU232" i="132"/>
  <c r="DN231" i="132"/>
  <c r="DJ231" i="132"/>
  <c r="DG231" i="132"/>
  <c r="DO230" i="132"/>
  <c r="MR19" i="132" s="1"/>
  <c r="AA126" i="132" l="1"/>
  <c r="AF126" i="132" s="1"/>
  <c r="U139" i="132"/>
  <c r="W139" i="132"/>
  <c r="Q139" i="132"/>
  <c r="R138" i="132"/>
  <c r="DO231" i="132"/>
  <c r="MS19" i="132" s="1"/>
  <c r="DJ232" i="132"/>
  <c r="DI232" i="132"/>
  <c r="DH232" i="132"/>
  <c r="DN232" i="132"/>
  <c r="DM232" i="132"/>
  <c r="DK232" i="132"/>
  <c r="DG232" i="132"/>
  <c r="CU233" i="132"/>
  <c r="DL232" i="132"/>
  <c r="AG126" i="132" l="1"/>
  <c r="AI126" i="132"/>
  <c r="AE127" i="132" s="1"/>
  <c r="AC126" i="132"/>
  <c r="AD125" i="132"/>
  <c r="O140" i="132"/>
  <c r="T140" i="132" s="1"/>
  <c r="S140" i="132"/>
  <c r="W140" i="132" s="1"/>
  <c r="DO232" i="132"/>
  <c r="MT19" i="132" s="1"/>
  <c r="CU234" i="132"/>
  <c r="DG233" i="132"/>
  <c r="DN233" i="132"/>
  <c r="DM233" i="132"/>
  <c r="DK233" i="132"/>
  <c r="DJ233" i="132"/>
  <c r="DL233" i="132"/>
  <c r="DI233" i="132"/>
  <c r="DH233" i="132"/>
  <c r="AA127" i="132" l="1"/>
  <c r="AF127" i="132" s="1"/>
  <c r="O141" i="132"/>
  <c r="S141" i="132"/>
  <c r="T141" i="132"/>
  <c r="U140" i="132"/>
  <c r="Q140" i="132"/>
  <c r="R139" i="132"/>
  <c r="DM234" i="132"/>
  <c r="DL234" i="132"/>
  <c r="DK234" i="132"/>
  <c r="DJ234" i="132"/>
  <c r="DI234" i="132"/>
  <c r="DH234" i="132"/>
  <c r="CU235" i="132"/>
  <c r="DG234" i="132"/>
  <c r="DN234" i="132"/>
  <c r="DO233" i="132"/>
  <c r="MU19" i="132" s="1"/>
  <c r="AG127" i="132" l="1"/>
  <c r="AC127" i="132"/>
  <c r="AD126" i="132"/>
  <c r="AI127" i="132"/>
  <c r="AE128" i="132" s="1"/>
  <c r="U141" i="132"/>
  <c r="W141" i="132"/>
  <c r="DO234" i="132"/>
  <c r="MV19" i="132" s="1"/>
  <c r="DJ235" i="132"/>
  <c r="DI235" i="132"/>
  <c r="DH235" i="132"/>
  <c r="DG235" i="132"/>
  <c r="CU236" i="132"/>
  <c r="DN235" i="132"/>
  <c r="DM235" i="132"/>
  <c r="DL235" i="132"/>
  <c r="DK235" i="132"/>
  <c r="AA128" i="132" l="1"/>
  <c r="AF128" i="132"/>
  <c r="O142" i="132"/>
  <c r="S142" i="132"/>
  <c r="T142" i="132"/>
  <c r="Q141" i="132"/>
  <c r="R140" i="132"/>
  <c r="DJ236" i="132"/>
  <c r="CU237" i="132"/>
  <c r="DK236" i="132"/>
  <c r="DI236" i="132"/>
  <c r="DH236" i="132"/>
  <c r="DG236" i="132"/>
  <c r="DN236" i="132"/>
  <c r="DM236" i="132"/>
  <c r="DL236" i="132"/>
  <c r="DO235" i="132"/>
  <c r="MW19" i="132" s="1"/>
  <c r="AG128" i="132" l="1"/>
  <c r="AI128" i="132"/>
  <c r="AE129" i="132" s="1"/>
  <c r="AC128" i="132"/>
  <c r="AD127" i="132"/>
  <c r="U142" i="132"/>
  <c r="W142" i="132"/>
  <c r="DO236" i="132"/>
  <c r="MX19" i="132" s="1"/>
  <c r="CU244" i="132"/>
  <c r="DG243" i="132"/>
  <c r="DN243" i="132"/>
  <c r="DM243" i="132"/>
  <c r="CU238" i="132"/>
  <c r="DG237" i="132"/>
  <c r="DL243" i="132"/>
  <c r="DK243" i="132"/>
  <c r="DM237" i="132"/>
  <c r="DJ243" i="132"/>
  <c r="DL237" i="132"/>
  <c r="DI243" i="132"/>
  <c r="DK237" i="132"/>
  <c r="DJ237" i="132"/>
  <c r="DI237" i="132"/>
  <c r="DH243" i="132"/>
  <c r="DH237" i="132"/>
  <c r="DN237" i="132"/>
  <c r="AA129" i="132" l="1"/>
  <c r="AF129" i="132"/>
  <c r="O143" i="132"/>
  <c r="T143" i="132"/>
  <c r="S143" i="132"/>
  <c r="Q142" i="132"/>
  <c r="R141" i="132"/>
  <c r="DO243" i="132"/>
  <c r="DO237" i="132"/>
  <c r="DL244" i="132"/>
  <c r="DK244" i="132"/>
  <c r="DJ244" i="132"/>
  <c r="DI244" i="132"/>
  <c r="DH244" i="132"/>
  <c r="CU245" i="132"/>
  <c r="DG244" i="132"/>
  <c r="DN244" i="132"/>
  <c r="DM244" i="132"/>
  <c r="DN238" i="132"/>
  <c r="DL238" i="132"/>
  <c r="DJ238" i="132"/>
  <c r="DI238" i="132"/>
  <c r="CU239" i="132"/>
  <c r="DM238" i="132"/>
  <c r="DK238" i="132"/>
  <c r="DH238" i="132"/>
  <c r="DG238" i="132"/>
  <c r="U143" i="132" l="1"/>
  <c r="AG129" i="132"/>
  <c r="AC129" i="132"/>
  <c r="AD128" i="132"/>
  <c r="AI129" i="132"/>
  <c r="AE130" i="132" s="1"/>
  <c r="W143" i="132"/>
  <c r="CU246" i="132"/>
  <c r="DI245" i="132"/>
  <c r="DH245" i="132"/>
  <c r="DG245" i="132"/>
  <c r="DN245" i="132"/>
  <c r="DM245" i="132"/>
  <c r="DL245" i="132"/>
  <c r="DK245" i="132"/>
  <c r="DJ245" i="132"/>
  <c r="MY19" i="132"/>
  <c r="NE19" i="132"/>
  <c r="DK239" i="132"/>
  <c r="DI239" i="132"/>
  <c r="CU240" i="132"/>
  <c r="DG239" i="132"/>
  <c r="DN239" i="132"/>
  <c r="DM239" i="132"/>
  <c r="DL239" i="132"/>
  <c r="DJ239" i="132"/>
  <c r="DH239" i="132"/>
  <c r="DO244" i="132"/>
  <c r="NF19" i="132" s="1"/>
  <c r="DO238" i="132"/>
  <c r="MZ19" i="132" s="1"/>
  <c r="AA130" i="132" l="1"/>
  <c r="AF130" i="132" s="1"/>
  <c r="O144" i="132"/>
  <c r="T144" i="132"/>
  <c r="S144" i="132"/>
  <c r="Q143" i="132"/>
  <c r="R142" i="132"/>
  <c r="DO239" i="132"/>
  <c r="NA19" i="132" s="1"/>
  <c r="DH240" i="132"/>
  <c r="CU241" i="132"/>
  <c r="DG240" i="132"/>
  <c r="DN240" i="132"/>
  <c r="DL240" i="132"/>
  <c r="DK240" i="132"/>
  <c r="DJ240" i="132"/>
  <c r="DM240" i="132"/>
  <c r="DI240" i="132"/>
  <c r="DL246" i="132"/>
  <c r="DJ246" i="132"/>
  <c r="CU247" i="132"/>
  <c r="DN246" i="132"/>
  <c r="DM246" i="132"/>
  <c r="DK246" i="132"/>
  <c r="DI246" i="132"/>
  <c r="DH246" i="132"/>
  <c r="DG246" i="132"/>
  <c r="DO245" i="132"/>
  <c r="NG19" i="132" s="1"/>
  <c r="AG130" i="132" l="1"/>
  <c r="AC130" i="132"/>
  <c r="AD129" i="132"/>
  <c r="AI130" i="132"/>
  <c r="AE131" i="132" s="1"/>
  <c r="U144" i="132"/>
  <c r="W144" i="132"/>
  <c r="Q144" i="132"/>
  <c r="R143" i="132"/>
  <c r="DO246" i="132"/>
  <c r="NH19" i="132" s="1"/>
  <c r="DO240" i="132"/>
  <c r="NB19" i="132" s="1"/>
  <c r="DJ247" i="132"/>
  <c r="DI247" i="132"/>
  <c r="DH247" i="132"/>
  <c r="CU248" i="132"/>
  <c r="DG247" i="132"/>
  <c r="DN247" i="132"/>
  <c r="DL247" i="132"/>
  <c r="DK247" i="132"/>
  <c r="DM247" i="132"/>
  <c r="DM241" i="132"/>
  <c r="DL241" i="132"/>
  <c r="DK241" i="132"/>
  <c r="DJ241" i="132"/>
  <c r="DI241" i="132"/>
  <c r="DH241" i="132"/>
  <c r="CU242" i="132"/>
  <c r="DG241" i="132"/>
  <c r="DN241" i="132"/>
  <c r="AA131" i="132" l="1"/>
  <c r="AF131" i="132" s="1"/>
  <c r="O145" i="132"/>
  <c r="T145" i="132"/>
  <c r="S145" i="132"/>
  <c r="DJ242" i="132"/>
  <c r="DI242" i="132"/>
  <c r="DH242" i="132"/>
  <c r="CU243" i="132"/>
  <c r="DG242" i="132"/>
  <c r="DN242" i="132"/>
  <c r="DM242" i="132"/>
  <c r="DL242" i="132"/>
  <c r="DK242" i="132"/>
  <c r="DO247" i="132"/>
  <c r="NI19" i="132" s="1"/>
  <c r="DO241" i="132"/>
  <c r="NC19" i="132" s="1"/>
  <c r="DG248" i="132"/>
  <c r="DN248" i="132"/>
  <c r="DM248" i="132"/>
  <c r="DL248" i="132"/>
  <c r="CU249" i="132"/>
  <c r="DK248" i="132"/>
  <c r="DI248" i="132"/>
  <c r="DH248" i="132"/>
  <c r="DJ248" i="132"/>
  <c r="AG131" i="132" l="1"/>
  <c r="AC131" i="132"/>
  <c r="AD130" i="132"/>
  <c r="AI131" i="132"/>
  <c r="AE132" i="132" s="1"/>
  <c r="U145" i="132"/>
  <c r="W145" i="132"/>
  <c r="Q145" i="132"/>
  <c r="R144" i="132"/>
  <c r="DO248" i="132"/>
  <c r="NJ19" i="132" s="1"/>
  <c r="DM249" i="132"/>
  <c r="DK249" i="132"/>
  <c r="DN249" i="132"/>
  <c r="DL249" i="132"/>
  <c r="DJ249" i="132"/>
  <c r="DI249" i="132"/>
  <c r="DG249" i="132"/>
  <c r="CU250" i="132"/>
  <c r="DH249" i="132"/>
  <c r="DO242" i="132"/>
  <c r="ND19" i="132" s="1"/>
  <c r="AA132" i="132" l="1"/>
  <c r="AF132" i="132" s="1"/>
  <c r="O146" i="132"/>
  <c r="Q146" i="132" s="1"/>
  <c r="T146" i="132"/>
  <c r="S146" i="132"/>
  <c r="DJ250" i="132"/>
  <c r="DH250" i="132"/>
  <c r="CU251" i="132"/>
  <c r="DG250" i="132"/>
  <c r="DN250" i="132"/>
  <c r="DM250" i="132"/>
  <c r="DL250" i="132"/>
  <c r="DK250" i="132"/>
  <c r="DI250" i="132"/>
  <c r="DO249" i="132"/>
  <c r="NK19" i="132" s="1"/>
  <c r="R145" i="132" l="1"/>
  <c r="U146" i="132"/>
  <c r="AG132" i="132"/>
  <c r="AC132" i="132"/>
  <c r="AD131" i="132"/>
  <c r="AI132" i="132"/>
  <c r="AE133" i="132" s="1"/>
  <c r="W146" i="132"/>
  <c r="DI251" i="132"/>
  <c r="CU252" i="132"/>
  <c r="DG251" i="132"/>
  <c r="DM251" i="132"/>
  <c r="DL251" i="132"/>
  <c r="DK251" i="132"/>
  <c r="DH251" i="132"/>
  <c r="DN251" i="132"/>
  <c r="DJ251" i="132"/>
  <c r="DO250" i="132"/>
  <c r="NL19" i="132" s="1"/>
  <c r="AA133" i="132" l="1"/>
  <c r="AF133" i="132"/>
  <c r="O147" i="132"/>
  <c r="T147" i="132"/>
  <c r="S147" i="132"/>
  <c r="DN252" i="132"/>
  <c r="DL252" i="132"/>
  <c r="DJ252" i="132"/>
  <c r="DI252" i="132"/>
  <c r="DH252" i="132"/>
  <c r="DM252" i="132"/>
  <c r="DK252" i="132"/>
  <c r="DG252" i="132"/>
  <c r="CU253" i="132"/>
  <c r="DO251" i="132"/>
  <c r="NM19" i="132" s="1"/>
  <c r="AG133" i="132" l="1"/>
  <c r="AI133" i="132"/>
  <c r="AE134" i="132" s="1"/>
  <c r="AC133" i="132"/>
  <c r="AD132" i="132"/>
  <c r="U147" i="132"/>
  <c r="W147" i="132"/>
  <c r="R146" i="132"/>
  <c r="Q147" i="132"/>
  <c r="DI253" i="132"/>
  <c r="DH253" i="132"/>
  <c r="CU254" i="132"/>
  <c r="DG253" i="132"/>
  <c r="DL253" i="132"/>
  <c r="DN253" i="132"/>
  <c r="DK253" i="132"/>
  <c r="DJ253" i="132"/>
  <c r="DM253" i="132"/>
  <c r="DO252" i="132"/>
  <c r="NN19" i="132" s="1"/>
  <c r="AA134" i="132" l="1"/>
  <c r="AF134" i="132"/>
  <c r="O148" i="132"/>
  <c r="T148" i="132"/>
  <c r="S148" i="132"/>
  <c r="DN254" i="132"/>
  <c r="DM254" i="132"/>
  <c r="DL254" i="132"/>
  <c r="DJ254" i="132"/>
  <c r="DI254" i="132"/>
  <c r="DH254" i="132"/>
  <c r="CU255" i="132"/>
  <c r="DK254" i="132"/>
  <c r="DG254" i="132"/>
  <c r="DO253" i="132"/>
  <c r="NO19" i="132" s="1"/>
  <c r="U148" i="132" l="1"/>
  <c r="AG134" i="132"/>
  <c r="AI134" i="132"/>
  <c r="AE135" i="132" s="1"/>
  <c r="AC134" i="132"/>
  <c r="AD133" i="132"/>
  <c r="W148" i="132"/>
  <c r="Q148" i="132"/>
  <c r="R147" i="132"/>
  <c r="DK255" i="132"/>
  <c r="DJ255" i="132"/>
  <c r="DI255" i="132"/>
  <c r="CU256" i="132"/>
  <c r="DG255" i="132"/>
  <c r="DN255" i="132"/>
  <c r="DM255" i="132"/>
  <c r="DL255" i="132"/>
  <c r="DH255" i="132"/>
  <c r="DO254" i="132"/>
  <c r="NP19" i="132" s="1"/>
  <c r="AA135" i="132" l="1"/>
  <c r="AF135" i="132" s="1"/>
  <c r="O149" i="132"/>
  <c r="T149" i="132"/>
  <c r="S149" i="132"/>
  <c r="DO255" i="132"/>
  <c r="NQ19" i="132" s="1"/>
  <c r="DH256" i="132"/>
  <c r="CU257" i="132"/>
  <c r="DG256" i="132"/>
  <c r="DN256" i="132"/>
  <c r="DL256" i="132"/>
  <c r="DK256" i="132"/>
  <c r="DM256" i="132"/>
  <c r="DJ256" i="132"/>
  <c r="DI256" i="132"/>
  <c r="AG135" i="132" l="1"/>
  <c r="AC135" i="132"/>
  <c r="AD134" i="132"/>
  <c r="AI135" i="132"/>
  <c r="AE136" i="132" s="1"/>
  <c r="U149" i="132"/>
  <c r="W149" i="132"/>
  <c r="Q149" i="132"/>
  <c r="R148" i="132"/>
  <c r="DM257" i="132"/>
  <c r="DL257" i="132"/>
  <c r="DK257" i="132"/>
  <c r="DI257" i="132"/>
  <c r="DH257" i="132"/>
  <c r="CU258" i="132"/>
  <c r="DN257" i="132"/>
  <c r="DJ257" i="132"/>
  <c r="DG257" i="132"/>
  <c r="DO256" i="132"/>
  <c r="NR19" i="132" s="1"/>
  <c r="AA136" i="132" l="1"/>
  <c r="AF136" i="132" s="1"/>
  <c r="O150" i="132"/>
  <c r="T150" i="132"/>
  <c r="S150" i="132"/>
  <c r="DJ258" i="132"/>
  <c r="DI258" i="132"/>
  <c r="DH258" i="132"/>
  <c r="DN258" i="132"/>
  <c r="DM258" i="132"/>
  <c r="CU259" i="132"/>
  <c r="DL258" i="132"/>
  <c r="DK258" i="132"/>
  <c r="DG258" i="132"/>
  <c r="DO257" i="132"/>
  <c r="NS19" i="132" s="1"/>
  <c r="U150" i="132" l="1"/>
  <c r="AG136" i="132"/>
  <c r="AI136" i="132"/>
  <c r="AE137" i="132" s="1"/>
  <c r="AC136" i="132"/>
  <c r="AD135" i="132"/>
  <c r="W150" i="132"/>
  <c r="R149" i="132"/>
  <c r="Q150" i="132"/>
  <c r="DO258" i="132"/>
  <c r="NT19" i="132" s="1"/>
  <c r="CU260" i="132"/>
  <c r="DG259" i="132"/>
  <c r="DN259" i="132"/>
  <c r="DM259" i="132"/>
  <c r="DK259" i="132"/>
  <c r="DJ259" i="132"/>
  <c r="DL259" i="132"/>
  <c r="DI259" i="132"/>
  <c r="DH259" i="132"/>
  <c r="AA137" i="132" l="1"/>
  <c r="AF137" i="132" s="1"/>
  <c r="O151" i="132"/>
  <c r="S151" i="132"/>
  <c r="T151" i="132"/>
  <c r="DO259" i="132"/>
  <c r="NU19" i="132" s="1"/>
  <c r="DM260" i="132"/>
  <c r="DL260" i="132"/>
  <c r="DK260" i="132"/>
  <c r="DJ260" i="132"/>
  <c r="DI260" i="132"/>
  <c r="DH260" i="132"/>
  <c r="CU261" i="132"/>
  <c r="DG260" i="132"/>
  <c r="DN260" i="132"/>
  <c r="AG137" i="132" l="1"/>
  <c r="AI137" i="132"/>
  <c r="AE138" i="132" s="1"/>
  <c r="AC137" i="132"/>
  <c r="AD136" i="132"/>
  <c r="U151" i="132"/>
  <c r="W151" i="132"/>
  <c r="Q151" i="132"/>
  <c r="R150" i="132"/>
  <c r="DO260" i="132"/>
  <c r="NV19" i="132" s="1"/>
  <c r="DJ261" i="132"/>
  <c r="DI261" i="132"/>
  <c r="DH261" i="132"/>
  <c r="CU262" i="132"/>
  <c r="DG261" i="132"/>
  <c r="DN261" i="132"/>
  <c r="DM261" i="132"/>
  <c r="DL261" i="132"/>
  <c r="DK261" i="132"/>
  <c r="AA138" i="132" l="1"/>
  <c r="AF138" i="132" s="1"/>
  <c r="O152" i="132"/>
  <c r="T152" i="132"/>
  <c r="S152" i="132"/>
  <c r="U152" i="132" s="1"/>
  <c r="DO261" i="132"/>
  <c r="NW19" i="132" s="1"/>
  <c r="CU263" i="132"/>
  <c r="DG262" i="132"/>
  <c r="DN262" i="132"/>
  <c r="DM262" i="132"/>
  <c r="DL262" i="132"/>
  <c r="DK262" i="132"/>
  <c r="DJ262" i="132"/>
  <c r="DI262" i="132"/>
  <c r="DH262" i="132"/>
  <c r="AG138" i="132" l="1"/>
  <c r="AI138" i="132"/>
  <c r="AE139" i="132" s="1"/>
  <c r="AC138" i="132"/>
  <c r="AD137" i="132"/>
  <c r="W152" i="132"/>
  <c r="Q152" i="132"/>
  <c r="R151" i="132"/>
  <c r="DO262" i="132"/>
  <c r="NX19" i="132" s="1"/>
  <c r="DG263" i="132"/>
  <c r="DL263" i="132"/>
  <c r="DK263" i="132"/>
  <c r="CU264" i="132"/>
  <c r="DN263" i="132"/>
  <c r="DM263" i="132"/>
  <c r="DJ263" i="132"/>
  <c r="DI263" i="132"/>
  <c r="DH263" i="132"/>
  <c r="AA139" i="132" l="1"/>
  <c r="AF139" i="132" s="1"/>
  <c r="O153" i="132"/>
  <c r="T153" i="132"/>
  <c r="S153" i="132"/>
  <c r="DK264" i="132"/>
  <c r="DJ264" i="132"/>
  <c r="CU265" i="132"/>
  <c r="DH264" i="132"/>
  <c r="DG264" i="132"/>
  <c r="DN264" i="132"/>
  <c r="DI264" i="132"/>
  <c r="DM264" i="132"/>
  <c r="DL264" i="132"/>
  <c r="DO263" i="132"/>
  <c r="NY19" i="132" s="1"/>
  <c r="U153" i="132" l="1"/>
  <c r="AG139" i="132"/>
  <c r="AI139" i="132"/>
  <c r="AE140" i="132" s="1"/>
  <c r="AC139" i="132"/>
  <c r="AD138" i="132"/>
  <c r="W153" i="132"/>
  <c r="Q153" i="132"/>
  <c r="R152" i="132"/>
  <c r="CU266" i="132"/>
  <c r="DG265" i="132"/>
  <c r="DN265" i="132"/>
  <c r="DL265" i="132"/>
  <c r="DK265" i="132"/>
  <c r="DM265" i="132"/>
  <c r="DJ265" i="132"/>
  <c r="DI265" i="132"/>
  <c r="DH265" i="132"/>
  <c r="DO264" i="132"/>
  <c r="NZ19" i="132" s="1"/>
  <c r="AA140" i="132" l="1"/>
  <c r="AF140" i="132" s="1"/>
  <c r="O154" i="132"/>
  <c r="S154" i="132"/>
  <c r="T154" i="132"/>
  <c r="DO265" i="132"/>
  <c r="OA19" i="132" s="1"/>
  <c r="DL266" i="132"/>
  <c r="DK266" i="132"/>
  <c r="DJ266" i="132"/>
  <c r="DH266" i="132"/>
  <c r="CU267" i="132"/>
  <c r="DG266" i="132"/>
  <c r="DM266" i="132"/>
  <c r="DI266" i="132"/>
  <c r="DN266" i="132"/>
  <c r="AG140" i="132" l="1"/>
  <c r="AC140" i="132"/>
  <c r="AD139" i="132"/>
  <c r="AI140" i="132"/>
  <c r="AE141" i="132" s="1"/>
  <c r="U154" i="132"/>
  <c r="W154" i="132"/>
  <c r="Q154" i="132"/>
  <c r="R153" i="132"/>
  <c r="DO266" i="132"/>
  <c r="OB19" i="132" s="1"/>
  <c r="DI267" i="132"/>
  <c r="DH267" i="132"/>
  <c r="CU268" i="132"/>
  <c r="DG267" i="132"/>
  <c r="DM267" i="132"/>
  <c r="DL267" i="132"/>
  <c r="DN267" i="132"/>
  <c r="DK267" i="132"/>
  <c r="DJ267" i="132"/>
  <c r="AA141" i="132" l="1"/>
  <c r="AF141" i="132" s="1"/>
  <c r="O155" i="132"/>
  <c r="T155" i="132"/>
  <c r="S155" i="132"/>
  <c r="U155" i="132" s="1"/>
  <c r="DO267" i="132"/>
  <c r="OC19" i="132" s="1"/>
  <c r="DN268" i="132"/>
  <c r="DM268" i="132"/>
  <c r="DL268" i="132"/>
  <c r="DJ268" i="132"/>
  <c r="DI268" i="132"/>
  <c r="DK268" i="132"/>
  <c r="DH268" i="132"/>
  <c r="CU269" i="132"/>
  <c r="DG268" i="132"/>
  <c r="AG141" i="132" l="1"/>
  <c r="AC141" i="132"/>
  <c r="AD140" i="132"/>
  <c r="AI141" i="132"/>
  <c r="AE142" i="132" s="1"/>
  <c r="W155" i="132"/>
  <c r="Q155" i="132"/>
  <c r="R154" i="132"/>
  <c r="DK269" i="132"/>
  <c r="DJ269" i="132"/>
  <c r="DI269" i="132"/>
  <c r="CU270" i="132"/>
  <c r="DG269" i="132"/>
  <c r="DN269" i="132"/>
  <c r="DL269" i="132"/>
  <c r="DH269" i="132"/>
  <c r="DM269" i="132"/>
  <c r="DO268" i="132"/>
  <c r="OD19" i="132" s="1"/>
  <c r="AA142" i="132" l="1"/>
  <c r="AF142" i="132" s="1"/>
  <c r="O156" i="132"/>
  <c r="T156" i="132"/>
  <c r="S156" i="132"/>
  <c r="U156" i="132" s="1"/>
  <c r="DH270" i="132"/>
  <c r="CU271" i="132"/>
  <c r="DG270" i="132"/>
  <c r="DN270" i="132"/>
  <c r="DL270" i="132"/>
  <c r="DK270" i="132"/>
  <c r="DI270" i="132"/>
  <c r="DM270" i="132"/>
  <c r="DJ270" i="132"/>
  <c r="DO269" i="132"/>
  <c r="OE19" i="132" s="1"/>
  <c r="AG142" i="132" l="1"/>
  <c r="AC142" i="132"/>
  <c r="AD141" i="132"/>
  <c r="AI142" i="132"/>
  <c r="AE143" i="132" s="1"/>
  <c r="W156" i="132"/>
  <c r="Q156" i="132"/>
  <c r="R155" i="132"/>
  <c r="DO270" i="132"/>
  <c r="OF19" i="132" s="1"/>
  <c r="DM271" i="132"/>
  <c r="DL271" i="132"/>
  <c r="DK271" i="132"/>
  <c r="DI271" i="132"/>
  <c r="DH271" i="132"/>
  <c r="CU272" i="132"/>
  <c r="DN271" i="132"/>
  <c r="DJ271" i="132"/>
  <c r="DG271" i="132"/>
  <c r="AA143" i="132" l="1"/>
  <c r="AF143" i="132" s="1"/>
  <c r="O157" i="132"/>
  <c r="S157" i="132"/>
  <c r="T157" i="132"/>
  <c r="DO271" i="132"/>
  <c r="OG19" i="132" s="1"/>
  <c r="DK272" i="132"/>
  <c r="DJ272" i="132"/>
  <c r="DI272" i="132"/>
  <c r="DH272" i="132"/>
  <c r="CU273" i="132"/>
  <c r="DN272" i="132"/>
  <c r="DM272" i="132"/>
  <c r="DL272" i="132"/>
  <c r="DG272" i="132"/>
  <c r="AG143" i="132" l="1"/>
  <c r="AI143" i="132"/>
  <c r="AE144" i="132" s="1"/>
  <c r="AC143" i="132"/>
  <c r="AD142" i="132"/>
  <c r="U157" i="132"/>
  <c r="W157" i="132"/>
  <c r="Q157" i="132"/>
  <c r="R156" i="132"/>
  <c r="DH273" i="132"/>
  <c r="DG273" i="132"/>
  <c r="DN273" i="132"/>
  <c r="DM273" i="132"/>
  <c r="CU274" i="132"/>
  <c r="DL273" i="132"/>
  <c r="DK273" i="132"/>
  <c r="DJ273" i="132"/>
  <c r="DI273" i="132"/>
  <c r="DO272" i="132"/>
  <c r="OH19" i="132" s="1"/>
  <c r="AA144" i="132" l="1"/>
  <c r="AF144" i="132" s="1"/>
  <c r="O158" i="132"/>
  <c r="T158" i="132"/>
  <c r="S158" i="132"/>
  <c r="DH274" i="132"/>
  <c r="DN274" i="132"/>
  <c r="CU275" i="132"/>
  <c r="DM274" i="132"/>
  <c r="DL274" i="132"/>
  <c r="DK274" i="132"/>
  <c r="DJ274" i="132"/>
  <c r="DI274" i="132"/>
  <c r="DG274" i="132"/>
  <c r="DO273" i="132"/>
  <c r="OI19" i="132" s="1"/>
  <c r="AG144" i="132" l="1"/>
  <c r="AC144" i="132"/>
  <c r="AD143" i="132"/>
  <c r="AI144" i="132"/>
  <c r="AE145" i="132" s="1"/>
  <c r="U158" i="132"/>
  <c r="W158" i="132"/>
  <c r="Q158" i="132"/>
  <c r="R157" i="132"/>
  <c r="DO274" i="132"/>
  <c r="OJ19" i="132" s="1"/>
  <c r="DM275" i="132"/>
  <c r="DK275" i="132"/>
  <c r="DI275" i="132"/>
  <c r="DH275" i="132"/>
  <c r="CU276" i="132"/>
  <c r="DG275" i="132"/>
  <c r="DJ275" i="132"/>
  <c r="DN275" i="132"/>
  <c r="DL275" i="132"/>
  <c r="AA145" i="132" l="1"/>
  <c r="AF145" i="132" s="1"/>
  <c r="O159" i="132"/>
  <c r="T159" i="132"/>
  <c r="S159" i="132"/>
  <c r="DJ276" i="132"/>
  <c r="DH276" i="132"/>
  <c r="DN276" i="132"/>
  <c r="DM276" i="132"/>
  <c r="DL276" i="132"/>
  <c r="DK276" i="132"/>
  <c r="DI276" i="132"/>
  <c r="DG276" i="132"/>
  <c r="CU277" i="132"/>
  <c r="DO275" i="132"/>
  <c r="OK19" i="132" s="1"/>
  <c r="AG145" i="132" l="1"/>
  <c r="AI145" i="132"/>
  <c r="AE146" i="132" s="1"/>
  <c r="AC145" i="132"/>
  <c r="AD144" i="132"/>
  <c r="U159" i="132"/>
  <c r="W159" i="132"/>
  <c r="Q159" i="132"/>
  <c r="R158" i="132"/>
  <c r="CU278" i="132"/>
  <c r="DG277" i="132"/>
  <c r="DM277" i="132"/>
  <c r="DK277" i="132"/>
  <c r="DJ277" i="132"/>
  <c r="DI277" i="132"/>
  <c r="DN277" i="132"/>
  <c r="DL277" i="132"/>
  <c r="DH277" i="132"/>
  <c r="DO276" i="132"/>
  <c r="OL19" i="132" s="1"/>
  <c r="AA146" i="132" l="1"/>
  <c r="AF146" i="132" s="1"/>
  <c r="O160" i="132"/>
  <c r="S160" i="132"/>
  <c r="T160" i="132"/>
  <c r="DO277" i="132"/>
  <c r="OM19" i="132" s="1"/>
  <c r="DL278" i="132"/>
  <c r="DJ278" i="132"/>
  <c r="CU279" i="132"/>
  <c r="DH278" i="132"/>
  <c r="DG278" i="132"/>
  <c r="DN278" i="132"/>
  <c r="DK278" i="132"/>
  <c r="DI278" i="132"/>
  <c r="DM278" i="132"/>
  <c r="AG146" i="132" l="1"/>
  <c r="AI146" i="132"/>
  <c r="AE147" i="132" s="1"/>
  <c r="AC146" i="132"/>
  <c r="AD145" i="132"/>
  <c r="U160" i="132"/>
  <c r="W160" i="132"/>
  <c r="Q160" i="132"/>
  <c r="R159" i="132"/>
  <c r="CU280" i="132"/>
  <c r="DH279" i="132"/>
  <c r="DG279" i="132"/>
  <c r="DN279" i="132"/>
  <c r="DM279" i="132"/>
  <c r="DJ279" i="132"/>
  <c r="DK279" i="132"/>
  <c r="DI279" i="132"/>
  <c r="DL279" i="132"/>
  <c r="DO278" i="132"/>
  <c r="ON19" i="132" s="1"/>
  <c r="AA147" i="132" l="1"/>
  <c r="AF147" i="132" s="1"/>
  <c r="O161" i="132"/>
  <c r="S161" i="132"/>
  <c r="T161" i="132"/>
  <c r="DO279" i="132"/>
  <c r="OO19" i="132" s="1"/>
  <c r="DL280" i="132"/>
  <c r="DI280" i="132"/>
  <c r="DM280" i="132"/>
  <c r="DJ280" i="132"/>
  <c r="DG280" i="132"/>
  <c r="DK280" i="132"/>
  <c r="DN280" i="132"/>
  <c r="CU281" i="132"/>
  <c r="DH280" i="132"/>
  <c r="AG147" i="132" l="1"/>
  <c r="AI147" i="132"/>
  <c r="AE148" i="132" s="1"/>
  <c r="AC147" i="132"/>
  <c r="AD146" i="132"/>
  <c r="U161" i="132"/>
  <c r="W161" i="132"/>
  <c r="Q161" i="132"/>
  <c r="R160" i="132"/>
  <c r="DO280" i="132"/>
  <c r="OP19" i="132" s="1"/>
  <c r="DI281" i="132"/>
  <c r="CU282" i="132"/>
  <c r="DG281" i="132"/>
  <c r="DN281" i="132"/>
  <c r="DH281" i="132"/>
  <c r="DL281" i="132"/>
  <c r="DK281" i="132"/>
  <c r="DJ281" i="132"/>
  <c r="DM281" i="132"/>
  <c r="AA148" i="132" l="1"/>
  <c r="AF148" i="132" s="1"/>
  <c r="O162" i="132"/>
  <c r="S162" i="132"/>
  <c r="T162" i="132"/>
  <c r="DN282" i="132"/>
  <c r="DL282" i="132"/>
  <c r="DK282" i="132"/>
  <c r="DJ282" i="132"/>
  <c r="DI282" i="132"/>
  <c r="DG282" i="132"/>
  <c r="DM282" i="132"/>
  <c r="DH282" i="132"/>
  <c r="CU283" i="132"/>
  <c r="DO281" i="132"/>
  <c r="OQ19" i="132" s="1"/>
  <c r="AG148" i="132" l="1"/>
  <c r="AI148" i="132"/>
  <c r="AE149" i="132" s="1"/>
  <c r="AC148" i="132"/>
  <c r="AD147" i="132"/>
  <c r="U162" i="132"/>
  <c r="W162" i="132"/>
  <c r="Q162" i="132"/>
  <c r="R161" i="132"/>
  <c r="DK283" i="132"/>
  <c r="DI283" i="132"/>
  <c r="DH283" i="132"/>
  <c r="DJ283" i="132"/>
  <c r="CU284" i="132"/>
  <c r="DN283" i="132"/>
  <c r="DG283" i="132"/>
  <c r="DM283" i="132"/>
  <c r="DL283" i="132"/>
  <c r="DO282" i="132"/>
  <c r="OR19" i="132" s="1"/>
  <c r="AA149" i="132" l="1"/>
  <c r="AF149" i="132" s="1"/>
  <c r="O163" i="132"/>
  <c r="T163" i="132"/>
  <c r="S163" i="132"/>
  <c r="CU285" i="132"/>
  <c r="DJ284" i="132"/>
  <c r="DI284" i="132"/>
  <c r="DH284" i="132"/>
  <c r="DN284" i="132"/>
  <c r="DM284" i="132"/>
  <c r="DL284" i="132"/>
  <c r="DG284" i="132"/>
  <c r="DK284" i="132"/>
  <c r="DO283" i="132"/>
  <c r="OS19" i="132" s="1"/>
  <c r="U163" i="132" l="1"/>
  <c r="AG149" i="132"/>
  <c r="AC149" i="132"/>
  <c r="AD148" i="132"/>
  <c r="AI149" i="132"/>
  <c r="AE150" i="132" s="1"/>
  <c r="W163" i="132"/>
  <c r="Q163" i="132"/>
  <c r="R162" i="132"/>
  <c r="DM285" i="132"/>
  <c r="DJ285" i="132"/>
  <c r="DI285" i="132"/>
  <c r="DH285" i="132"/>
  <c r="DG285" i="132"/>
  <c r="CU286" i="132"/>
  <c r="DN285" i="132"/>
  <c r="DK285" i="132"/>
  <c r="DL285" i="132"/>
  <c r="DO284" i="132"/>
  <c r="OT19" i="132" s="1"/>
  <c r="AA150" i="132" l="1"/>
  <c r="AF150" i="132" s="1"/>
  <c r="O164" i="132"/>
  <c r="T164" i="132"/>
  <c r="S164" i="132"/>
  <c r="DJ286" i="132"/>
  <c r="DH286" i="132"/>
  <c r="CU287" i="132"/>
  <c r="DG286" i="132"/>
  <c r="DL286" i="132"/>
  <c r="DK286" i="132"/>
  <c r="DI286" i="132"/>
  <c r="DN286" i="132"/>
  <c r="DM286" i="132"/>
  <c r="DO285" i="132"/>
  <c r="OU19" i="132" s="1"/>
  <c r="AG150" i="132" l="1"/>
  <c r="AI150" i="132"/>
  <c r="AE151" i="132" s="1"/>
  <c r="AC150" i="132"/>
  <c r="AD149" i="132"/>
  <c r="U164" i="132"/>
  <c r="W164" i="132"/>
  <c r="Q164" i="132"/>
  <c r="R163" i="132"/>
  <c r="DO286" i="132"/>
  <c r="OV19" i="132" s="1"/>
  <c r="DK287" i="132"/>
  <c r="DH287" i="132"/>
  <c r="DM287" i="132"/>
  <c r="DJ287" i="132"/>
  <c r="DI287" i="132"/>
  <c r="CU288" i="132"/>
  <c r="DN287" i="132"/>
  <c r="DL287" i="132"/>
  <c r="DG287" i="132"/>
  <c r="AA151" i="132" l="1"/>
  <c r="AF151" i="132" s="1"/>
  <c r="O165" i="132"/>
  <c r="T165" i="132"/>
  <c r="S165" i="132"/>
  <c r="DO287" i="132"/>
  <c r="OW19" i="132" s="1"/>
  <c r="DH288" i="132"/>
  <c r="DN288" i="132"/>
  <c r="DM288" i="132"/>
  <c r="CU289" i="132"/>
  <c r="DL288" i="132"/>
  <c r="DK288" i="132"/>
  <c r="DJ288" i="132"/>
  <c r="DI288" i="132"/>
  <c r="DG288" i="132"/>
  <c r="AG151" i="132" l="1"/>
  <c r="AI151" i="132"/>
  <c r="AE152" i="132" s="1"/>
  <c r="AC151" i="132"/>
  <c r="AD150" i="132"/>
  <c r="U165" i="132"/>
  <c r="W165" i="132"/>
  <c r="Q165" i="132"/>
  <c r="R164" i="132"/>
  <c r="DM289" i="132"/>
  <c r="DK289" i="132"/>
  <c r="DJ289" i="132"/>
  <c r="DN289" i="132"/>
  <c r="DI289" i="132"/>
  <c r="DH289" i="132"/>
  <c r="DL289" i="132"/>
  <c r="DG289" i="132"/>
  <c r="CU290" i="132"/>
  <c r="DO288" i="132"/>
  <c r="OX19" i="132" s="1"/>
  <c r="AA152" i="132" l="1"/>
  <c r="AF152" i="132"/>
  <c r="O166" i="132"/>
  <c r="T166" i="132"/>
  <c r="S166" i="132"/>
  <c r="DO289" i="132"/>
  <c r="OY19" i="132" s="1"/>
  <c r="DK290" i="132"/>
  <c r="DI290" i="132"/>
  <c r="DN290" i="132"/>
  <c r="DH290" i="132"/>
  <c r="CU291" i="132"/>
  <c r="DJ290" i="132"/>
  <c r="DG290" i="132"/>
  <c r="DM290" i="132"/>
  <c r="DL290" i="132"/>
  <c r="AG152" i="132" l="1"/>
  <c r="AI152" i="132"/>
  <c r="AE153" i="132" s="1"/>
  <c r="AC152" i="132"/>
  <c r="AD151" i="132"/>
  <c r="U166" i="132"/>
  <c r="W166" i="132"/>
  <c r="Q166" i="132"/>
  <c r="R165" i="132"/>
  <c r="DO290" i="132"/>
  <c r="OZ19" i="132" s="1"/>
  <c r="DH291" i="132"/>
  <c r="DN291" i="132"/>
  <c r="DK291" i="132"/>
  <c r="DM291" i="132"/>
  <c r="DL291" i="132"/>
  <c r="DJ291" i="132"/>
  <c r="DI291" i="132"/>
  <c r="CU292" i="132"/>
  <c r="DG291" i="132"/>
  <c r="AA153" i="132" l="1"/>
  <c r="AF153" i="132" s="1"/>
  <c r="O167" i="132"/>
  <c r="T167" i="132"/>
  <c r="S167" i="132"/>
  <c r="DO291" i="132"/>
  <c r="PA19" i="132" s="1"/>
  <c r="CU293" i="132"/>
  <c r="DG292" i="132"/>
  <c r="DL292" i="132"/>
  <c r="DN292" i="132"/>
  <c r="DM292" i="132"/>
  <c r="DJ292" i="132"/>
  <c r="DI292" i="132"/>
  <c r="DH292" i="132"/>
  <c r="DK292" i="132"/>
  <c r="AG153" i="132" l="1"/>
  <c r="AI153" i="132"/>
  <c r="AE154" i="132" s="1"/>
  <c r="AC153" i="132"/>
  <c r="AD152" i="132"/>
  <c r="U167" i="132"/>
  <c r="W167" i="132"/>
  <c r="Q167" i="132"/>
  <c r="R166" i="132"/>
  <c r="DO292" i="132"/>
  <c r="PB19" i="132" s="1"/>
  <c r="DL293" i="132"/>
  <c r="DJ293" i="132"/>
  <c r="DI293" i="132"/>
  <c r="DH293" i="132"/>
  <c r="CU294" i="132"/>
  <c r="DN293" i="132"/>
  <c r="DM293" i="132"/>
  <c r="DG293" i="132"/>
  <c r="DK293" i="132"/>
  <c r="AA154" i="132" l="1"/>
  <c r="AF154" i="132" s="1"/>
  <c r="O168" i="132"/>
  <c r="S168" i="132"/>
  <c r="T168" i="132"/>
  <c r="DO293" i="132"/>
  <c r="PC19" i="132" s="1"/>
  <c r="DM294" i="132"/>
  <c r="DH294" i="132"/>
  <c r="DN294" i="132"/>
  <c r="CU295" i="132"/>
  <c r="DI294" i="132"/>
  <c r="DG294" i="132"/>
  <c r="DK294" i="132"/>
  <c r="DJ294" i="132"/>
  <c r="DL294" i="132"/>
  <c r="AG154" i="132" l="1"/>
  <c r="AC154" i="132"/>
  <c r="AD153" i="132"/>
  <c r="AI154" i="132"/>
  <c r="AE155" i="132" s="1"/>
  <c r="U168" i="132"/>
  <c r="W168" i="132"/>
  <c r="Q168" i="132"/>
  <c r="R167" i="132"/>
  <c r="DJ295" i="132"/>
  <c r="CU296" i="132"/>
  <c r="DH295" i="132"/>
  <c r="DG295" i="132"/>
  <c r="DI295" i="132"/>
  <c r="DK295" i="132"/>
  <c r="DM295" i="132"/>
  <c r="DL295" i="132"/>
  <c r="DN295" i="132"/>
  <c r="DO294" i="132"/>
  <c r="PD19" i="132" s="1"/>
  <c r="AA155" i="132" l="1"/>
  <c r="AF155" i="132" s="1"/>
  <c r="O169" i="132"/>
  <c r="T169" i="132"/>
  <c r="S169" i="132"/>
  <c r="CU297" i="132"/>
  <c r="DM296" i="132"/>
  <c r="DK296" i="132"/>
  <c r="DJ296" i="132"/>
  <c r="DH296" i="132"/>
  <c r="DN296" i="132"/>
  <c r="DL296" i="132"/>
  <c r="DI296" i="132"/>
  <c r="DG296" i="132"/>
  <c r="DO295" i="132"/>
  <c r="PE19" i="132" s="1"/>
  <c r="AG155" i="132" l="1"/>
  <c r="AI155" i="132"/>
  <c r="AE156" i="132" s="1"/>
  <c r="AC155" i="132"/>
  <c r="AD154" i="132"/>
  <c r="U169" i="132"/>
  <c r="W169" i="132"/>
  <c r="Q169" i="132"/>
  <c r="R168" i="132"/>
  <c r="CU298" i="132"/>
  <c r="DG297" i="132"/>
  <c r="DM297" i="132"/>
  <c r="DL297" i="132"/>
  <c r="DJ297" i="132"/>
  <c r="DH297" i="132"/>
  <c r="DN297" i="132"/>
  <c r="DI297" i="132"/>
  <c r="DK297" i="132"/>
  <c r="DO296" i="132"/>
  <c r="PF19" i="132" s="1"/>
  <c r="AA156" i="132" l="1"/>
  <c r="AF156" i="132" s="1"/>
  <c r="O170" i="132"/>
  <c r="T170" i="132"/>
  <c r="S170" i="132"/>
  <c r="DO297" i="132"/>
  <c r="PG19" i="132" s="1"/>
  <c r="DK298" i="132"/>
  <c r="DI298" i="132"/>
  <c r="DH298" i="132"/>
  <c r="DN298" i="132"/>
  <c r="DM298" i="132"/>
  <c r="DL298" i="132"/>
  <c r="DG298" i="132"/>
  <c r="DJ298" i="132"/>
  <c r="AG156" i="132" l="1"/>
  <c r="AI156" i="132"/>
  <c r="AE157" i="132" s="1"/>
  <c r="AC156" i="132"/>
  <c r="AD155" i="132"/>
  <c r="U170" i="132"/>
  <c r="W170" i="132"/>
  <c r="Q170" i="132"/>
  <c r="R169" i="132"/>
  <c r="DO298" i="132"/>
  <c r="DG299" i="132"/>
  <c r="DI299" i="132"/>
  <c r="DR143" i="132" s="1"/>
  <c r="DL299" i="132"/>
  <c r="DM299" i="132"/>
  <c r="DV143" i="132" s="1"/>
  <c r="DK299" i="132"/>
  <c r="DT143" i="132" s="1"/>
  <c r="DN299" i="132"/>
  <c r="DW143" i="132" s="1"/>
  <c r="DJ299" i="132"/>
  <c r="DS143" i="132" s="1"/>
  <c r="DH299" i="132"/>
  <c r="DQ143" i="132" s="1"/>
  <c r="AA157" i="132" l="1"/>
  <c r="AF157" i="132" s="1"/>
  <c r="O171" i="132"/>
  <c r="T171" i="132"/>
  <c r="S171" i="132"/>
  <c r="DU142" i="132"/>
  <c r="DU143" i="132"/>
  <c r="DP298" i="132"/>
  <c r="DP143" i="132"/>
  <c r="DS26" i="132"/>
  <c r="DS142" i="132"/>
  <c r="DQ47" i="132"/>
  <c r="DQ142" i="132"/>
  <c r="DR298" i="132"/>
  <c r="DR142" i="132"/>
  <c r="DW20" i="132"/>
  <c r="DW142" i="132"/>
  <c r="DT245" i="132"/>
  <c r="DT142" i="132"/>
  <c r="DV15" i="132"/>
  <c r="DV142" i="132"/>
  <c r="DP142" i="132"/>
  <c r="DV296" i="132"/>
  <c r="DV277" i="132"/>
  <c r="DV229" i="132"/>
  <c r="DV288" i="132"/>
  <c r="DV274" i="132"/>
  <c r="DV278" i="132"/>
  <c r="DV289" i="132"/>
  <c r="DV269" i="132"/>
  <c r="DV280" i="132"/>
  <c r="DV287" i="132"/>
  <c r="DV258" i="132"/>
  <c r="DV283" i="132"/>
  <c r="DV244" i="132"/>
  <c r="DV286" i="132"/>
  <c r="DV234" i="132"/>
  <c r="DV187" i="132"/>
  <c r="DV259" i="132"/>
  <c r="DV227" i="132"/>
  <c r="DV284" i="132"/>
  <c r="DV276" i="132"/>
  <c r="DV251" i="132"/>
  <c r="DV222" i="132"/>
  <c r="DV290" i="132"/>
  <c r="DV281" i="132"/>
  <c r="DV275" i="132"/>
  <c r="DV252" i="132"/>
  <c r="DV219" i="132"/>
  <c r="DV210" i="132"/>
  <c r="DV291" i="132"/>
  <c r="DV282" i="132"/>
  <c r="DV268" i="132"/>
  <c r="DV238" i="132"/>
  <c r="DV205" i="132"/>
  <c r="DV292" i="132"/>
  <c r="DV285" i="132"/>
  <c r="DV279" i="132"/>
  <c r="DV266" i="132"/>
  <c r="DV243" i="132"/>
  <c r="DV193" i="132"/>
  <c r="DV261" i="132"/>
  <c r="DV253" i="132"/>
  <c r="DV247" i="132"/>
  <c r="DV235" i="132"/>
  <c r="DV230" i="132"/>
  <c r="DV220" i="132"/>
  <c r="DV212" i="132"/>
  <c r="DV197" i="132"/>
  <c r="DV123" i="132"/>
  <c r="DV267" i="132"/>
  <c r="DV256" i="132"/>
  <c r="DV250" i="132"/>
  <c r="DV240" i="132"/>
  <c r="DV236" i="132"/>
  <c r="DV226" i="132"/>
  <c r="DV218" i="132"/>
  <c r="DV206" i="132"/>
  <c r="DV183" i="132"/>
  <c r="DV273" i="132"/>
  <c r="DV263" i="132"/>
  <c r="DV260" i="132"/>
  <c r="DV249" i="132"/>
  <c r="DV245" i="132"/>
  <c r="DV233" i="132"/>
  <c r="DV224" i="132"/>
  <c r="DV216" i="132"/>
  <c r="DV204" i="132"/>
  <c r="DV182" i="132"/>
  <c r="DV271" i="132"/>
  <c r="DV265" i="132"/>
  <c r="DV257" i="132"/>
  <c r="DV248" i="132"/>
  <c r="DV241" i="132"/>
  <c r="DV232" i="132"/>
  <c r="DV223" i="132"/>
  <c r="DV213" i="132"/>
  <c r="DV200" i="132"/>
  <c r="DV166" i="132"/>
  <c r="DV272" i="132"/>
  <c r="DV264" i="132"/>
  <c r="DV254" i="132"/>
  <c r="DV242" i="132"/>
  <c r="DV239" i="132"/>
  <c r="DV228" i="132"/>
  <c r="DV225" i="132"/>
  <c r="DV214" i="132"/>
  <c r="DV203" i="132"/>
  <c r="DV165" i="132"/>
  <c r="DV270" i="132"/>
  <c r="DV262" i="132"/>
  <c r="DV255" i="132"/>
  <c r="DV246" i="132"/>
  <c r="DV237" i="132"/>
  <c r="DV231" i="132"/>
  <c r="DV221" i="132"/>
  <c r="DV211" i="132"/>
  <c r="DV199" i="132"/>
  <c r="DV161" i="132"/>
  <c r="DV217" i="132"/>
  <c r="DV208" i="132"/>
  <c r="DV202" i="132"/>
  <c r="DV194" i="132"/>
  <c r="DV180" i="132"/>
  <c r="DV160" i="132"/>
  <c r="DV209" i="132"/>
  <c r="DV198" i="132"/>
  <c r="DV192" i="132"/>
  <c r="DV181" i="132"/>
  <c r="DV158" i="132"/>
  <c r="DV196" i="132"/>
  <c r="DV190" i="132"/>
  <c r="DV174" i="132"/>
  <c r="DV156" i="132"/>
  <c r="DV201" i="132"/>
  <c r="DV191" i="132"/>
  <c r="DV173" i="132"/>
  <c r="DV151" i="132"/>
  <c r="DV215" i="132"/>
  <c r="DV207" i="132"/>
  <c r="DV195" i="132"/>
  <c r="DV189" i="132"/>
  <c r="DV172" i="132"/>
  <c r="DV148" i="132"/>
  <c r="DR289" i="132"/>
  <c r="DR238" i="132"/>
  <c r="DR177" i="132"/>
  <c r="DR297" i="132"/>
  <c r="DV177" i="132"/>
  <c r="DV167" i="132"/>
  <c r="DV157" i="132"/>
  <c r="DV150" i="132"/>
  <c r="DV111" i="132"/>
  <c r="DR285" i="132"/>
  <c r="DR279" i="132"/>
  <c r="DR272" i="132"/>
  <c r="DR263" i="132"/>
  <c r="DR256" i="132"/>
  <c r="DR249" i="132"/>
  <c r="DR237" i="132"/>
  <c r="DR232" i="132"/>
  <c r="DR224" i="132"/>
  <c r="DR213" i="132"/>
  <c r="DR209" i="132"/>
  <c r="DR197" i="132"/>
  <c r="DR193" i="132"/>
  <c r="DR186" i="132"/>
  <c r="DR173" i="132"/>
  <c r="DR161" i="132"/>
  <c r="DR280" i="132"/>
  <c r="DR231" i="132"/>
  <c r="DR183" i="132"/>
  <c r="DR286" i="132"/>
  <c r="DR278" i="132"/>
  <c r="DR269" i="132"/>
  <c r="DR261" i="132"/>
  <c r="DR253" i="132"/>
  <c r="DR246" i="132"/>
  <c r="DR243" i="132"/>
  <c r="DR229" i="132"/>
  <c r="DR222" i="132"/>
  <c r="DR215" i="132"/>
  <c r="DR205" i="132"/>
  <c r="DR201" i="132"/>
  <c r="DR190" i="132"/>
  <c r="DR180" i="132"/>
  <c r="DR174" i="132"/>
  <c r="DR162" i="132"/>
  <c r="DR254" i="132"/>
  <c r="DR192" i="132"/>
  <c r="DR287" i="132"/>
  <c r="DR277" i="132"/>
  <c r="DR271" i="132"/>
  <c r="DR262" i="132"/>
  <c r="DR252" i="132"/>
  <c r="DR240" i="132"/>
  <c r="DR235" i="132"/>
  <c r="DR230" i="132"/>
  <c r="DR220" i="132"/>
  <c r="DR218" i="132"/>
  <c r="DR206" i="132"/>
  <c r="DR199" i="132"/>
  <c r="DR189" i="132"/>
  <c r="DR184" i="132"/>
  <c r="DR175" i="132"/>
  <c r="DR163" i="132"/>
  <c r="DR264" i="132"/>
  <c r="DR214" i="132"/>
  <c r="DR207" i="132"/>
  <c r="DV188" i="132"/>
  <c r="DV179" i="132"/>
  <c r="DV169" i="132"/>
  <c r="DV164" i="132"/>
  <c r="DV154" i="132"/>
  <c r="DV140" i="132"/>
  <c r="DR290" i="132"/>
  <c r="DR283" i="132"/>
  <c r="DR276" i="132"/>
  <c r="DR267" i="132"/>
  <c r="DR259" i="132"/>
  <c r="DR251" i="132"/>
  <c r="DR239" i="132"/>
  <c r="DR245" i="132"/>
  <c r="DR228" i="132"/>
  <c r="DR219" i="132"/>
  <c r="DR212" i="132"/>
  <c r="DR202" i="132"/>
  <c r="DR196" i="132"/>
  <c r="DR187" i="132"/>
  <c r="DR178" i="132"/>
  <c r="DR172" i="132"/>
  <c r="DR159" i="132"/>
  <c r="DR295" i="132"/>
  <c r="DR293" i="132"/>
  <c r="DV186" i="132"/>
  <c r="DV178" i="132"/>
  <c r="DV170" i="132"/>
  <c r="DV162" i="132"/>
  <c r="DV155" i="132"/>
  <c r="DV146" i="132"/>
  <c r="DR292" i="132"/>
  <c r="DR281" i="132"/>
  <c r="DR275" i="132"/>
  <c r="DR268" i="132"/>
  <c r="DR257" i="132"/>
  <c r="DR250" i="132"/>
  <c r="DR247" i="132"/>
  <c r="DR234" i="132"/>
  <c r="DR227" i="132"/>
  <c r="DR221" i="132"/>
  <c r="DR210" i="132"/>
  <c r="DR203" i="132"/>
  <c r="DR194" i="132"/>
  <c r="DR188" i="132"/>
  <c r="DR176" i="132"/>
  <c r="DR171" i="132"/>
  <c r="DR156" i="132"/>
  <c r="DR270" i="132"/>
  <c r="DR242" i="132"/>
  <c r="DR198" i="132"/>
  <c r="DR294" i="132"/>
  <c r="DV185" i="132"/>
  <c r="DV175" i="132"/>
  <c r="DV171" i="132"/>
  <c r="DV163" i="132"/>
  <c r="DV153" i="132"/>
  <c r="DV135" i="132"/>
  <c r="DR296" i="132"/>
  <c r="DR291" i="132"/>
  <c r="DR284" i="132"/>
  <c r="DR274" i="132"/>
  <c r="DR265" i="132"/>
  <c r="DR260" i="132"/>
  <c r="DR255" i="132"/>
  <c r="DR241" i="132"/>
  <c r="DR233" i="132"/>
  <c r="DR225" i="132"/>
  <c r="DR216" i="132"/>
  <c r="DR211" i="132"/>
  <c r="DR204" i="132"/>
  <c r="DR195" i="132"/>
  <c r="DR185" i="132"/>
  <c r="DR181" i="132"/>
  <c r="DR167" i="132"/>
  <c r="DR154" i="132"/>
  <c r="DR223" i="132"/>
  <c r="DR165" i="132"/>
  <c r="DV184" i="132"/>
  <c r="DV176" i="132"/>
  <c r="DV168" i="132"/>
  <c r="DV159" i="132"/>
  <c r="DV152" i="132"/>
  <c r="DV133" i="132"/>
  <c r="DR288" i="132"/>
  <c r="DR282" i="132"/>
  <c r="DR273" i="132"/>
  <c r="DR266" i="132"/>
  <c r="DR258" i="132"/>
  <c r="DR248" i="132"/>
  <c r="DR244" i="132"/>
  <c r="DR236" i="132"/>
  <c r="DR226" i="132"/>
  <c r="DR217" i="132"/>
  <c r="DR208" i="132"/>
  <c r="DR200" i="132"/>
  <c r="DR191" i="132"/>
  <c r="DR182" i="132"/>
  <c r="DR179" i="132"/>
  <c r="DR170" i="132"/>
  <c r="DR135" i="132"/>
  <c r="DW231" i="132"/>
  <c r="DV139" i="132"/>
  <c r="DV145" i="132"/>
  <c r="DV131" i="132"/>
  <c r="DV116" i="132"/>
  <c r="DV96" i="132"/>
  <c r="DR151" i="132"/>
  <c r="DV149" i="132"/>
  <c r="DV134" i="132"/>
  <c r="DV126" i="132"/>
  <c r="DV114" i="132"/>
  <c r="DV95" i="132"/>
  <c r="DR134" i="132"/>
  <c r="DV138" i="132"/>
  <c r="DV144" i="132"/>
  <c r="DV127" i="132"/>
  <c r="DV113" i="132"/>
  <c r="DV91" i="132"/>
  <c r="DR141" i="132"/>
  <c r="DR131" i="132"/>
  <c r="DR147" i="132"/>
  <c r="DR127" i="132"/>
  <c r="DV137" i="132"/>
  <c r="DV120" i="132"/>
  <c r="DV108" i="132"/>
  <c r="DR150" i="132"/>
  <c r="DR120" i="132"/>
  <c r="DV141" i="132"/>
  <c r="DV136" i="132"/>
  <c r="DV130" i="132"/>
  <c r="DV124" i="132"/>
  <c r="DV103" i="132"/>
  <c r="DR148" i="132"/>
  <c r="DR114" i="132"/>
  <c r="DV147" i="132"/>
  <c r="DV132" i="132"/>
  <c r="DV122" i="132"/>
  <c r="DV102" i="132"/>
  <c r="DR145" i="132"/>
  <c r="DR113" i="132"/>
  <c r="DV128" i="132"/>
  <c r="DV119" i="132"/>
  <c r="DV101" i="132"/>
  <c r="DR121" i="132"/>
  <c r="DR105" i="132"/>
  <c r="DV107" i="132"/>
  <c r="DV100" i="132"/>
  <c r="DV89" i="132"/>
  <c r="DR101" i="132"/>
  <c r="DV121" i="132"/>
  <c r="DV115" i="132"/>
  <c r="DV105" i="132"/>
  <c r="DV98" i="132"/>
  <c r="DV83" i="132"/>
  <c r="DR116" i="132"/>
  <c r="DR99" i="132"/>
  <c r="DV112" i="132"/>
  <c r="DV106" i="132"/>
  <c r="DV97" i="132"/>
  <c r="DV71" i="132"/>
  <c r="DR130" i="132"/>
  <c r="DR115" i="132"/>
  <c r="DV129" i="132"/>
  <c r="DV118" i="132"/>
  <c r="DV110" i="132"/>
  <c r="DV104" i="132"/>
  <c r="DV94" i="132"/>
  <c r="DR128" i="132"/>
  <c r="DR110" i="132"/>
  <c r="DV125" i="132"/>
  <c r="DV117" i="132"/>
  <c r="DV109" i="132"/>
  <c r="DV99" i="132"/>
  <c r="DV92" i="132"/>
  <c r="DR123" i="132"/>
  <c r="DR107" i="132"/>
  <c r="DW267" i="132"/>
  <c r="DV87" i="132"/>
  <c r="DV75" i="132"/>
  <c r="DV63" i="132"/>
  <c r="DR80" i="132"/>
  <c r="DQ40" i="132"/>
  <c r="DW251" i="132"/>
  <c r="DV85" i="132"/>
  <c r="DV76" i="132"/>
  <c r="DV56" i="132"/>
  <c r="DW237" i="132"/>
  <c r="DV84" i="132"/>
  <c r="DV74" i="132"/>
  <c r="DV42" i="132"/>
  <c r="DR98" i="132"/>
  <c r="DR94" i="132"/>
  <c r="DW84" i="132"/>
  <c r="DV81" i="132"/>
  <c r="DV72" i="132"/>
  <c r="DR88" i="132"/>
  <c r="DV90" i="132"/>
  <c r="DV80" i="132"/>
  <c r="DV70" i="132"/>
  <c r="DR91" i="132"/>
  <c r="DV88" i="132"/>
  <c r="DV79" i="132"/>
  <c r="DV69" i="132"/>
  <c r="DR86" i="132"/>
  <c r="DV93" i="132"/>
  <c r="DV78" i="132"/>
  <c r="DV67" i="132"/>
  <c r="DR83" i="132"/>
  <c r="DS262" i="132"/>
  <c r="DS269" i="132"/>
  <c r="DS203" i="132"/>
  <c r="DS41" i="132"/>
  <c r="DW269" i="132"/>
  <c r="DW124" i="132"/>
  <c r="DV53" i="132"/>
  <c r="DV46" i="132"/>
  <c r="DR59" i="132"/>
  <c r="DV61" i="132"/>
  <c r="DV52" i="132"/>
  <c r="DV35" i="132"/>
  <c r="DS261" i="132"/>
  <c r="DS160" i="132"/>
  <c r="DW26" i="132"/>
  <c r="DV58" i="132"/>
  <c r="DV43" i="132"/>
  <c r="DV36" i="132"/>
  <c r="DR78" i="132"/>
  <c r="DS201" i="132"/>
  <c r="DS258" i="132"/>
  <c r="DS144" i="132"/>
  <c r="DV60" i="132"/>
  <c r="DV49" i="132"/>
  <c r="DV26" i="132"/>
  <c r="DR74" i="132"/>
  <c r="DS290" i="132"/>
  <c r="DS250" i="132"/>
  <c r="DS132" i="132"/>
  <c r="DR73" i="132"/>
  <c r="DS284" i="132"/>
  <c r="DS238" i="132"/>
  <c r="DS127" i="132"/>
  <c r="DW216" i="132"/>
  <c r="DV57" i="132"/>
  <c r="DV47" i="132"/>
  <c r="DR69" i="132"/>
  <c r="DS110" i="132"/>
  <c r="DW289" i="132"/>
  <c r="DW199" i="132"/>
  <c r="DV66" i="132"/>
  <c r="DV55" i="132"/>
  <c r="DV39" i="132"/>
  <c r="DR67" i="132"/>
  <c r="DS277" i="132"/>
  <c r="DS234" i="132"/>
  <c r="DS274" i="132"/>
  <c r="DS207" i="132"/>
  <c r="DS87" i="132"/>
  <c r="DW278" i="132"/>
  <c r="DW196" i="132"/>
  <c r="DV64" i="132"/>
  <c r="DV54" i="132"/>
  <c r="DV44" i="132"/>
  <c r="DR63" i="132"/>
  <c r="DQ253" i="132"/>
  <c r="DS185" i="132"/>
  <c r="DW261" i="132"/>
  <c r="DW189" i="132"/>
  <c r="DV28" i="132"/>
  <c r="DR45" i="132"/>
  <c r="DQ267" i="132"/>
  <c r="DQ244" i="132"/>
  <c r="DS282" i="132"/>
  <c r="DS237" i="132"/>
  <c r="DS168" i="132"/>
  <c r="DS98" i="132"/>
  <c r="DW172" i="132"/>
  <c r="DQ180" i="132"/>
  <c r="DS166" i="132"/>
  <c r="DS92" i="132"/>
  <c r="DW139" i="132"/>
  <c r="DV22" i="132"/>
  <c r="DR61" i="132"/>
  <c r="DW236" i="132"/>
  <c r="DW135" i="132"/>
  <c r="DV19" i="132"/>
  <c r="DR56" i="132"/>
  <c r="DQ150" i="132"/>
  <c r="DQ140" i="132"/>
  <c r="DS220" i="132"/>
  <c r="DS150" i="132"/>
  <c r="DS76" i="132"/>
  <c r="DR54" i="132"/>
  <c r="DR43" i="132"/>
  <c r="DR50" i="132"/>
  <c r="DV31" i="132"/>
  <c r="DR40" i="132"/>
  <c r="DP264" i="132"/>
  <c r="DP239" i="132"/>
  <c r="DP199" i="132"/>
  <c r="DP156" i="132"/>
  <c r="DP295" i="132"/>
  <c r="DP289" i="132"/>
  <c r="DP280" i="132"/>
  <c r="DP273" i="132"/>
  <c r="DP265" i="132"/>
  <c r="DP254" i="132"/>
  <c r="DP242" i="132"/>
  <c r="DP244" i="132"/>
  <c r="DP234" i="132"/>
  <c r="DP224" i="132"/>
  <c r="DP216" i="132"/>
  <c r="DP206" i="132"/>
  <c r="DP200" i="132"/>
  <c r="DP190" i="132"/>
  <c r="DP183" i="132"/>
  <c r="DP177" i="132"/>
  <c r="DP167" i="132"/>
  <c r="DP158" i="132"/>
  <c r="DP153" i="132"/>
  <c r="DP139" i="132"/>
  <c r="DP135" i="132"/>
  <c r="DP118" i="132"/>
  <c r="DP272" i="132"/>
  <c r="DP230" i="132"/>
  <c r="DP189" i="132"/>
  <c r="DP150" i="132"/>
  <c r="DP286" i="132"/>
  <c r="DP279" i="132"/>
  <c r="DP270" i="132"/>
  <c r="DP263" i="132"/>
  <c r="DP258" i="132"/>
  <c r="DP248" i="132"/>
  <c r="DP236" i="132"/>
  <c r="DP231" i="132"/>
  <c r="DP222" i="132"/>
  <c r="DP213" i="132"/>
  <c r="DP207" i="132"/>
  <c r="DP198" i="132"/>
  <c r="DP191" i="132"/>
  <c r="DP182" i="132"/>
  <c r="DP175" i="132"/>
  <c r="DP166" i="132"/>
  <c r="DP161" i="132"/>
  <c r="DP151" i="132"/>
  <c r="DP140" i="132"/>
  <c r="DP134" i="132"/>
  <c r="DP111" i="132"/>
  <c r="DP253" i="132"/>
  <c r="DP223" i="132"/>
  <c r="DP184" i="132"/>
  <c r="DP132" i="132"/>
  <c r="DP293" i="132"/>
  <c r="DP294" i="132"/>
  <c r="DP284" i="132"/>
  <c r="DP277" i="132"/>
  <c r="DP267" i="132"/>
  <c r="DP260" i="132"/>
  <c r="DP252" i="132"/>
  <c r="DP247" i="132"/>
  <c r="DP237" i="132"/>
  <c r="DP229" i="132"/>
  <c r="DP221" i="132"/>
  <c r="DP214" i="132"/>
  <c r="DP208" i="132"/>
  <c r="DP195" i="132"/>
  <c r="DP192" i="132"/>
  <c r="DP179" i="132"/>
  <c r="DP174" i="132"/>
  <c r="DP168" i="132"/>
  <c r="DP157" i="132"/>
  <c r="DP146" i="132"/>
  <c r="DP128" i="132"/>
  <c r="DP278" i="132"/>
  <c r="DP241" i="132"/>
  <c r="DP205" i="132"/>
  <c r="DP165" i="132"/>
  <c r="DP292" i="132"/>
  <c r="DP283" i="132"/>
  <c r="DP276" i="132"/>
  <c r="DP269" i="132"/>
  <c r="DP261" i="132"/>
  <c r="DP251" i="132"/>
  <c r="DP240" i="132"/>
  <c r="DP243" i="132"/>
  <c r="DP227" i="132"/>
  <c r="DP219" i="132"/>
  <c r="DP211" i="132"/>
  <c r="DP204" i="132"/>
  <c r="DP197" i="132"/>
  <c r="DP187" i="132"/>
  <c r="DP178" i="132"/>
  <c r="DP171" i="132"/>
  <c r="DP164" i="132"/>
  <c r="DP159" i="132"/>
  <c r="DP149" i="132"/>
  <c r="DP144" i="132"/>
  <c r="DP130" i="132"/>
  <c r="DP297" i="132"/>
  <c r="DP296" i="132"/>
  <c r="DP285" i="132"/>
  <c r="DP275" i="132"/>
  <c r="DP268" i="132"/>
  <c r="DP257" i="132"/>
  <c r="DP250" i="132"/>
  <c r="DP245" i="132"/>
  <c r="DP235" i="132"/>
  <c r="DP228" i="132"/>
  <c r="DP220" i="132"/>
  <c r="DP212" i="132"/>
  <c r="DP201" i="132"/>
  <c r="DP196" i="132"/>
  <c r="DP186" i="132"/>
  <c r="DP180" i="132"/>
  <c r="DP170" i="132"/>
  <c r="DP162" i="132"/>
  <c r="DP155" i="132"/>
  <c r="DP141" i="132"/>
  <c r="DP137" i="132"/>
  <c r="DP124" i="132"/>
  <c r="DP288" i="132"/>
  <c r="DP215" i="132"/>
  <c r="DP145" i="132"/>
  <c r="DP290" i="132"/>
  <c r="DP282" i="132"/>
  <c r="DP274" i="132"/>
  <c r="DP266" i="132"/>
  <c r="DP259" i="132"/>
  <c r="DP255" i="132"/>
  <c r="DP246" i="132"/>
  <c r="DP233" i="132"/>
  <c r="DP226" i="132"/>
  <c r="DP218" i="132"/>
  <c r="DP209" i="132"/>
  <c r="DP203" i="132"/>
  <c r="DP194" i="132"/>
  <c r="DP188" i="132"/>
  <c r="DP181" i="132"/>
  <c r="DP169" i="132"/>
  <c r="DP163" i="132"/>
  <c r="DP152" i="132"/>
  <c r="DP148" i="132"/>
  <c r="DP136" i="132"/>
  <c r="DP123" i="132"/>
  <c r="DP173" i="132"/>
  <c r="DP291" i="132"/>
  <c r="DP287" i="132"/>
  <c r="DP281" i="132"/>
  <c r="DP271" i="132"/>
  <c r="DP262" i="132"/>
  <c r="DP256" i="132"/>
  <c r="DP249" i="132"/>
  <c r="DP238" i="132"/>
  <c r="DP232" i="132"/>
  <c r="DP225" i="132"/>
  <c r="DP217" i="132"/>
  <c r="DP210" i="132"/>
  <c r="DP202" i="132"/>
  <c r="DP193" i="132"/>
  <c r="DP185" i="132"/>
  <c r="DP176" i="132"/>
  <c r="DP172" i="132"/>
  <c r="DP160" i="132"/>
  <c r="DP154" i="132"/>
  <c r="DP147" i="132"/>
  <c r="DP121" i="132"/>
  <c r="DP114" i="132"/>
  <c r="DP88" i="132"/>
  <c r="DP63" i="132"/>
  <c r="DP138" i="132"/>
  <c r="DP129" i="132"/>
  <c r="DP120" i="132"/>
  <c r="DP108" i="132"/>
  <c r="DP126" i="132"/>
  <c r="DP116" i="132"/>
  <c r="DP103" i="132"/>
  <c r="DP127" i="132"/>
  <c r="DP119" i="132"/>
  <c r="DP99" i="132"/>
  <c r="DP133" i="132"/>
  <c r="DP125" i="132"/>
  <c r="DP117" i="132"/>
  <c r="DP93" i="132"/>
  <c r="DP131" i="132"/>
  <c r="DP122" i="132"/>
  <c r="DP115" i="132"/>
  <c r="DP92" i="132"/>
  <c r="DQ118" i="132"/>
  <c r="DS286" i="132"/>
  <c r="DS271" i="132"/>
  <c r="DS252" i="132"/>
  <c r="DS227" i="132"/>
  <c r="DS194" i="132"/>
  <c r="DS155" i="132"/>
  <c r="DS120" i="132"/>
  <c r="DS79" i="132"/>
  <c r="DW297" i="132"/>
  <c r="DW295" i="132"/>
  <c r="DW286" i="132"/>
  <c r="DW259" i="132"/>
  <c r="DW224" i="132"/>
  <c r="DW188" i="132"/>
  <c r="DW113" i="132"/>
  <c r="DR169" i="132"/>
  <c r="DR160" i="132"/>
  <c r="DR153" i="132"/>
  <c r="DR139" i="132"/>
  <c r="DR136" i="132"/>
  <c r="DR129" i="132"/>
  <c r="DR118" i="132"/>
  <c r="DR112" i="132"/>
  <c r="DR103" i="132"/>
  <c r="DR96" i="132"/>
  <c r="DR90" i="132"/>
  <c r="DR81" i="132"/>
  <c r="DR71" i="132"/>
  <c r="DR65" i="132"/>
  <c r="DR55" i="132"/>
  <c r="DR42" i="132"/>
  <c r="DR37" i="132"/>
  <c r="DP38" i="132"/>
  <c r="DQ238" i="132"/>
  <c r="DQ291" i="132"/>
  <c r="DQ245" i="132"/>
  <c r="DQ115" i="132"/>
  <c r="DS285" i="132"/>
  <c r="DS270" i="132"/>
  <c r="DS254" i="132"/>
  <c r="DS224" i="132"/>
  <c r="DS192" i="132"/>
  <c r="DS152" i="132"/>
  <c r="DS116" i="132"/>
  <c r="DS75" i="132"/>
  <c r="DW282" i="132"/>
  <c r="DW254" i="132"/>
  <c r="DW222" i="132"/>
  <c r="DW173" i="132"/>
  <c r="DW89" i="132"/>
  <c r="DR168" i="132"/>
  <c r="DR158" i="132"/>
  <c r="DR152" i="132"/>
  <c r="DR140" i="132"/>
  <c r="DR138" i="132"/>
  <c r="DR125" i="132"/>
  <c r="DR122" i="132"/>
  <c r="DR111" i="132"/>
  <c r="DR104" i="132"/>
  <c r="DR95" i="132"/>
  <c r="DR87" i="132"/>
  <c r="DR79" i="132"/>
  <c r="DR72" i="132"/>
  <c r="DR64" i="132"/>
  <c r="DR57" i="132"/>
  <c r="DR49" i="132"/>
  <c r="DR35" i="132"/>
  <c r="DQ213" i="132"/>
  <c r="DR39" i="132"/>
  <c r="DR36" i="132"/>
  <c r="DP84" i="132"/>
  <c r="DQ285" i="132"/>
  <c r="DQ280" i="132"/>
  <c r="DQ202" i="132"/>
  <c r="DQ76" i="132"/>
  <c r="DS283" i="132"/>
  <c r="DS267" i="132"/>
  <c r="DS241" i="132"/>
  <c r="DS217" i="132"/>
  <c r="DS182" i="132"/>
  <c r="DS145" i="132"/>
  <c r="DS104" i="132"/>
  <c r="DS58" i="132"/>
  <c r="DW292" i="132"/>
  <c r="DW276" i="132"/>
  <c r="DW248" i="132"/>
  <c r="DW214" i="132"/>
  <c r="DW162" i="132"/>
  <c r="DW72" i="132"/>
  <c r="DR166" i="132"/>
  <c r="DR157" i="132"/>
  <c r="DR149" i="132"/>
  <c r="DR137" i="132"/>
  <c r="DR133" i="132"/>
  <c r="DR124" i="132"/>
  <c r="DR117" i="132"/>
  <c r="DR109" i="132"/>
  <c r="DR102" i="132"/>
  <c r="DR93" i="132"/>
  <c r="DR85" i="132"/>
  <c r="DR76" i="132"/>
  <c r="DR70" i="132"/>
  <c r="DR58" i="132"/>
  <c r="DR52" i="132"/>
  <c r="DR47" i="132"/>
  <c r="DR38" i="132"/>
  <c r="DP78" i="132"/>
  <c r="DQ86" i="132"/>
  <c r="DQ277" i="132"/>
  <c r="DQ186" i="132"/>
  <c r="DS278" i="132"/>
  <c r="DS266" i="132"/>
  <c r="DS240" i="132"/>
  <c r="DS209" i="132"/>
  <c r="DS172" i="132"/>
  <c r="DS133" i="132"/>
  <c r="DS99" i="132"/>
  <c r="DS55" i="132"/>
  <c r="DW273" i="132"/>
  <c r="DW239" i="132"/>
  <c r="DW205" i="132"/>
  <c r="DW154" i="132"/>
  <c r="DW61" i="132"/>
  <c r="DR164" i="132"/>
  <c r="DR155" i="132"/>
  <c r="DR146" i="132"/>
  <c r="DR144" i="132"/>
  <c r="DR132" i="132"/>
  <c r="DR126" i="132"/>
  <c r="DR119" i="132"/>
  <c r="DR108" i="132"/>
  <c r="DR97" i="132"/>
  <c r="DR89" i="132"/>
  <c r="DR84" i="132"/>
  <c r="DR77" i="132"/>
  <c r="DR66" i="132"/>
  <c r="DR62" i="132"/>
  <c r="DR53" i="132"/>
  <c r="DR48" i="132"/>
  <c r="DR32" i="132"/>
  <c r="DP75" i="132"/>
  <c r="DP73" i="132"/>
  <c r="DR106" i="132"/>
  <c r="DR100" i="132"/>
  <c r="DR92" i="132"/>
  <c r="DR82" i="132"/>
  <c r="DR75" i="132"/>
  <c r="DR68" i="132"/>
  <c r="DR60" i="132"/>
  <c r="DR51" i="132"/>
  <c r="DR41" i="132"/>
  <c r="DP69" i="132"/>
  <c r="DQ11" i="132"/>
  <c r="DQ29" i="132"/>
  <c r="DQ78" i="132"/>
  <c r="DQ109" i="132"/>
  <c r="DQ174" i="132"/>
  <c r="DQ207" i="132"/>
  <c r="DQ58" i="132"/>
  <c r="DQ91" i="132"/>
  <c r="DQ125" i="132"/>
  <c r="DQ156" i="132"/>
  <c r="DQ187" i="132"/>
  <c r="DQ219" i="132"/>
  <c r="DQ254" i="132"/>
  <c r="DQ61" i="132"/>
  <c r="DQ95" i="132"/>
  <c r="DQ126" i="132"/>
  <c r="DQ159" i="132"/>
  <c r="DQ190" i="132"/>
  <c r="DQ221" i="132"/>
  <c r="DQ70" i="132"/>
  <c r="DQ102" i="132"/>
  <c r="DQ136" i="132"/>
  <c r="DQ168" i="132"/>
  <c r="DQ198" i="132"/>
  <c r="DQ230" i="132"/>
  <c r="DQ263" i="132"/>
  <c r="DQ171" i="132"/>
  <c r="DQ107" i="132"/>
  <c r="DQ273" i="132"/>
  <c r="DQ226" i="132"/>
  <c r="DQ163" i="132"/>
  <c r="DQ98" i="132"/>
  <c r="DQ259" i="132"/>
  <c r="DQ211" i="132"/>
  <c r="DQ85" i="132"/>
  <c r="DQ289" i="132"/>
  <c r="DQ248" i="132"/>
  <c r="DQ197" i="132"/>
  <c r="DQ132" i="132"/>
  <c r="DQ68" i="132"/>
  <c r="DS293" i="132"/>
  <c r="DS289" i="132"/>
  <c r="DS276" i="132"/>
  <c r="DS268" i="132"/>
  <c r="DS256" i="132"/>
  <c r="DS248" i="132"/>
  <c r="DS235" i="132"/>
  <c r="DS219" i="132"/>
  <c r="DS198" i="132"/>
  <c r="DS181" i="132"/>
  <c r="DS164" i="132"/>
  <c r="DS147" i="132"/>
  <c r="DS125" i="132"/>
  <c r="DS111" i="132"/>
  <c r="DS91" i="132"/>
  <c r="DS69" i="132"/>
  <c r="DS49" i="132"/>
  <c r="DW285" i="132"/>
  <c r="DW270" i="132"/>
  <c r="DW252" i="132"/>
  <c r="DW229" i="132"/>
  <c r="DW209" i="132"/>
  <c r="DW185" i="132"/>
  <c r="DW155" i="132"/>
  <c r="DW115" i="132"/>
  <c r="DW59" i="132"/>
  <c r="DV30" i="132"/>
  <c r="DV18" i="132"/>
  <c r="DR29" i="132"/>
  <c r="DP37" i="132"/>
  <c r="DS66" i="132"/>
  <c r="DS33" i="132"/>
  <c r="DR27" i="132"/>
  <c r="DS288" i="132"/>
  <c r="DS280" i="132"/>
  <c r="DS275" i="132"/>
  <c r="DS265" i="132"/>
  <c r="DS259" i="132"/>
  <c r="DS239" i="132"/>
  <c r="DS232" i="132"/>
  <c r="DS213" i="132"/>
  <c r="DS196" i="132"/>
  <c r="DS175" i="132"/>
  <c r="DS161" i="132"/>
  <c r="DS124" i="132"/>
  <c r="DS106" i="132"/>
  <c r="DS88" i="132"/>
  <c r="DS63" i="132"/>
  <c r="DS31" i="132"/>
  <c r="DW203" i="132"/>
  <c r="DW184" i="132"/>
  <c r="DW147" i="132"/>
  <c r="DW102" i="132"/>
  <c r="DW49" i="132"/>
  <c r="DV11" i="132"/>
  <c r="DR44" i="132"/>
  <c r="DR25" i="132"/>
  <c r="DP61" i="132"/>
  <c r="DS291" i="132"/>
  <c r="DS281" i="132"/>
  <c r="DS273" i="132"/>
  <c r="DS264" i="132"/>
  <c r="DS255" i="132"/>
  <c r="DS249" i="132"/>
  <c r="DS229" i="132"/>
  <c r="DS212" i="132"/>
  <c r="DS191" i="132"/>
  <c r="DS177" i="132"/>
  <c r="DS159" i="132"/>
  <c r="DS135" i="132"/>
  <c r="DS122" i="132"/>
  <c r="DS103" i="132"/>
  <c r="DS81" i="132"/>
  <c r="DS62" i="132"/>
  <c r="DS23" i="132"/>
  <c r="DW280" i="132"/>
  <c r="DW264" i="132"/>
  <c r="DW246" i="132"/>
  <c r="DW223" i="132"/>
  <c r="DW200" i="132"/>
  <c r="DW182" i="132"/>
  <c r="DW103" i="132"/>
  <c r="DW40" i="132"/>
  <c r="DV27" i="132"/>
  <c r="DR19" i="132"/>
  <c r="DP56" i="132"/>
  <c r="DP53" i="132"/>
  <c r="DP48" i="132"/>
  <c r="DS287" i="132"/>
  <c r="DS279" i="132"/>
  <c r="DS272" i="132"/>
  <c r="DS263" i="132"/>
  <c r="DS242" i="132"/>
  <c r="DS244" i="132"/>
  <c r="DS223" i="132"/>
  <c r="DS205" i="132"/>
  <c r="DS186" i="132"/>
  <c r="DS167" i="132"/>
  <c r="DS149" i="132"/>
  <c r="DS129" i="132"/>
  <c r="DS115" i="132"/>
  <c r="DS95" i="132"/>
  <c r="DS74" i="132"/>
  <c r="DS43" i="132"/>
  <c r="DW290" i="132"/>
  <c r="DW274" i="132"/>
  <c r="DW260" i="132"/>
  <c r="DW235" i="132"/>
  <c r="DW213" i="132"/>
  <c r="DW195" i="132"/>
  <c r="DW167" i="132"/>
  <c r="DW128" i="132"/>
  <c r="DW73" i="132"/>
  <c r="DV51" i="132"/>
  <c r="DV37" i="132"/>
  <c r="DV21" i="132"/>
  <c r="DR46" i="132"/>
  <c r="DR33" i="132"/>
  <c r="DP47" i="132"/>
  <c r="DQ37" i="132"/>
  <c r="DS18" i="132"/>
  <c r="DR23" i="132"/>
  <c r="DQ16" i="132"/>
  <c r="DR20" i="132"/>
  <c r="DQ54" i="132"/>
  <c r="DR31" i="132"/>
  <c r="DQ52" i="132"/>
  <c r="DT13" i="132"/>
  <c r="DT27" i="132"/>
  <c r="DT51" i="132"/>
  <c r="DT84" i="132"/>
  <c r="DT112" i="132"/>
  <c r="DT135" i="132"/>
  <c r="DT167" i="132"/>
  <c r="DT193" i="132"/>
  <c r="DT224" i="132"/>
  <c r="DT251" i="132"/>
  <c r="DT283" i="132"/>
  <c r="DT26" i="132"/>
  <c r="DT57" i="132"/>
  <c r="DT89" i="132"/>
  <c r="DT114" i="132"/>
  <c r="DT139" i="132"/>
  <c r="DT172" i="132"/>
  <c r="DT201" i="132"/>
  <c r="DT226" i="132"/>
  <c r="DT256" i="132"/>
  <c r="DT285" i="132"/>
  <c r="DT28" i="132"/>
  <c r="DT62" i="132"/>
  <c r="DT90" i="132"/>
  <c r="DT118" i="132"/>
  <c r="DT176" i="132"/>
  <c r="DT202" i="132"/>
  <c r="DT234" i="132"/>
  <c r="DT260" i="132"/>
  <c r="DT289" i="132"/>
  <c r="DT34" i="132"/>
  <c r="DT67" i="132"/>
  <c r="DT92" i="132"/>
  <c r="DT123" i="132"/>
  <c r="DT152" i="132"/>
  <c r="DT178" i="132"/>
  <c r="DT208" i="132"/>
  <c r="DT236" i="132"/>
  <c r="DT263" i="132"/>
  <c r="DT291" i="132"/>
  <c r="DT17" i="132"/>
  <c r="DT42" i="132"/>
  <c r="DT75" i="132"/>
  <c r="DT99" i="132"/>
  <c r="DT128" i="132"/>
  <c r="DT156" i="132"/>
  <c r="DT185" i="132"/>
  <c r="DT217" i="132"/>
  <c r="DT239" i="132"/>
  <c r="DT273" i="132"/>
  <c r="DT18" i="132"/>
  <c r="DT50" i="132"/>
  <c r="DT73" i="132"/>
  <c r="DT106" i="132"/>
  <c r="DT130" i="132"/>
  <c r="DT158" i="132"/>
  <c r="DT187" i="132"/>
  <c r="DT216" i="132"/>
  <c r="DT246" i="132"/>
  <c r="DT274" i="132"/>
  <c r="DT22" i="132"/>
  <c r="DT43" i="132"/>
  <c r="DT80" i="132"/>
  <c r="DT107" i="132"/>
  <c r="DT144" i="132"/>
  <c r="DT168" i="132"/>
  <c r="DT196" i="132"/>
  <c r="DT218" i="132"/>
  <c r="DT250" i="132"/>
  <c r="DT281" i="132"/>
  <c r="DQ296" i="132"/>
  <c r="DQ284" i="132"/>
  <c r="DQ276" i="132"/>
  <c r="DQ269" i="132"/>
  <c r="DQ261" i="132"/>
  <c r="DQ256" i="132"/>
  <c r="DQ246" i="132"/>
  <c r="DQ236" i="132"/>
  <c r="DQ229" i="132"/>
  <c r="DQ222" i="132"/>
  <c r="DQ212" i="132"/>
  <c r="DQ206" i="132"/>
  <c r="DQ196" i="132"/>
  <c r="DQ189" i="132"/>
  <c r="DQ179" i="132"/>
  <c r="DQ173" i="132"/>
  <c r="DQ166" i="132"/>
  <c r="DQ157" i="132"/>
  <c r="DQ148" i="132"/>
  <c r="DQ144" i="132"/>
  <c r="DQ133" i="132"/>
  <c r="DQ123" i="132"/>
  <c r="DQ117" i="132"/>
  <c r="DQ111" i="132"/>
  <c r="DQ101" i="132"/>
  <c r="DQ93" i="132"/>
  <c r="DQ82" i="132"/>
  <c r="DQ77" i="132"/>
  <c r="DQ71" i="132"/>
  <c r="DQ63" i="132"/>
  <c r="DQ55" i="132"/>
  <c r="DQ42" i="132"/>
  <c r="DQ36" i="132"/>
  <c r="DQ27" i="132"/>
  <c r="DQ12" i="132"/>
  <c r="DT210" i="132"/>
  <c r="DQ30" i="132"/>
  <c r="DT180" i="132"/>
  <c r="DQ292" i="132"/>
  <c r="DQ282" i="132"/>
  <c r="DQ274" i="132"/>
  <c r="DQ268" i="132"/>
  <c r="DQ258" i="132"/>
  <c r="DQ250" i="132"/>
  <c r="DQ239" i="132"/>
  <c r="DQ235" i="132"/>
  <c r="DQ228" i="132"/>
  <c r="DQ217" i="132"/>
  <c r="DQ210" i="132"/>
  <c r="DQ204" i="132"/>
  <c r="DQ195" i="132"/>
  <c r="DQ185" i="132"/>
  <c r="DQ181" i="132"/>
  <c r="DQ172" i="132"/>
  <c r="DQ164" i="132"/>
  <c r="DQ155" i="132"/>
  <c r="DQ141" i="132"/>
  <c r="DQ137" i="132"/>
  <c r="DQ130" i="132"/>
  <c r="DQ124" i="132"/>
  <c r="DQ114" i="132"/>
  <c r="DQ108" i="132"/>
  <c r="DQ100" i="132"/>
  <c r="DQ92" i="132"/>
  <c r="DQ84" i="132"/>
  <c r="DQ74" i="132"/>
  <c r="DQ67" i="132"/>
  <c r="DQ60" i="132"/>
  <c r="DQ51" i="132"/>
  <c r="DQ43" i="132"/>
  <c r="DQ35" i="132"/>
  <c r="DQ25" i="132"/>
  <c r="DT153" i="132"/>
  <c r="DU17" i="132"/>
  <c r="DU234" i="132"/>
  <c r="DU65" i="132"/>
  <c r="DU126" i="132"/>
  <c r="DU184" i="132"/>
  <c r="DU296" i="132"/>
  <c r="DQ287" i="132"/>
  <c r="DQ283" i="132"/>
  <c r="DQ272" i="132"/>
  <c r="DQ266" i="132"/>
  <c r="DQ257" i="132"/>
  <c r="DQ242" i="132"/>
  <c r="DQ237" i="132"/>
  <c r="DQ234" i="132"/>
  <c r="DQ227" i="132"/>
  <c r="DQ220" i="132"/>
  <c r="DQ215" i="132"/>
  <c r="DQ203" i="132"/>
  <c r="DQ193" i="132"/>
  <c r="DQ188" i="132"/>
  <c r="DQ176" i="132"/>
  <c r="DQ169" i="132"/>
  <c r="DQ161" i="132"/>
  <c r="DQ154" i="132"/>
  <c r="DQ147" i="132"/>
  <c r="DQ139" i="132"/>
  <c r="DQ131" i="132"/>
  <c r="DQ121" i="132"/>
  <c r="DQ112" i="132"/>
  <c r="DQ105" i="132"/>
  <c r="DQ99" i="132"/>
  <c r="DQ89" i="132"/>
  <c r="DQ81" i="132"/>
  <c r="DQ75" i="132"/>
  <c r="DQ65" i="132"/>
  <c r="DQ56" i="132"/>
  <c r="DQ49" i="132"/>
  <c r="DQ45" i="132"/>
  <c r="DQ33" i="132"/>
  <c r="DQ28" i="132"/>
  <c r="DS13" i="132"/>
  <c r="DS19" i="132"/>
  <c r="DS32" i="132"/>
  <c r="DS47" i="132"/>
  <c r="DS57" i="132"/>
  <c r="DS70" i="132"/>
  <c r="DS73" i="132"/>
  <c r="DS85" i="132"/>
  <c r="DS97" i="132"/>
  <c r="DS101" i="132"/>
  <c r="DS113" i="132"/>
  <c r="DS119" i="132"/>
  <c r="DS134" i="132"/>
  <c r="DS146" i="132"/>
  <c r="DS157" i="132"/>
  <c r="DS170" i="132"/>
  <c r="DS176" i="132"/>
  <c r="DS184" i="132"/>
  <c r="DS193" i="132"/>
  <c r="DS204" i="132"/>
  <c r="DS215" i="132"/>
  <c r="DS222" i="132"/>
  <c r="DS230" i="132"/>
  <c r="DS21" i="132"/>
  <c r="DS44" i="132"/>
  <c r="DS48" i="132"/>
  <c r="DS59" i="132"/>
  <c r="DS68" i="132"/>
  <c r="DS78" i="132"/>
  <c r="DS86" i="132"/>
  <c r="DS94" i="132"/>
  <c r="DS105" i="132"/>
  <c r="DS114" i="132"/>
  <c r="DS123" i="132"/>
  <c r="DS131" i="132"/>
  <c r="DS141" i="132"/>
  <c r="DS151" i="132"/>
  <c r="DS158" i="132"/>
  <c r="DS169" i="132"/>
  <c r="DS179" i="132"/>
  <c r="DS188" i="132"/>
  <c r="DS195" i="132"/>
  <c r="DS206" i="132"/>
  <c r="DS214" i="132"/>
  <c r="DS228" i="132"/>
  <c r="DS233" i="132"/>
  <c r="DS246" i="132"/>
  <c r="DS253" i="132"/>
  <c r="DS260" i="132"/>
  <c r="DS12" i="132"/>
  <c r="DS27" i="132"/>
  <c r="DS46" i="132"/>
  <c r="DS52" i="132"/>
  <c r="DS61" i="132"/>
  <c r="DS72" i="132"/>
  <c r="DS80" i="132"/>
  <c r="DS89" i="132"/>
  <c r="DS100" i="132"/>
  <c r="DS107" i="132"/>
  <c r="DS117" i="132"/>
  <c r="DS126" i="132"/>
  <c r="DS138" i="132"/>
  <c r="DS139" i="132"/>
  <c r="DS153" i="132"/>
  <c r="DS162" i="132"/>
  <c r="DS173" i="132"/>
  <c r="DS180" i="132"/>
  <c r="DS190" i="132"/>
  <c r="DS197" i="132"/>
  <c r="DS208" i="132"/>
  <c r="DS216" i="132"/>
  <c r="DS225" i="132"/>
  <c r="DS15" i="132"/>
  <c r="DS28" i="132"/>
  <c r="DS38" i="132"/>
  <c r="DS51" i="132"/>
  <c r="DS20" i="132"/>
  <c r="DS29" i="132"/>
  <c r="DS45" i="132"/>
  <c r="DS56" i="132"/>
  <c r="DS65" i="132"/>
  <c r="DS71" i="132"/>
  <c r="DS84" i="132"/>
  <c r="DS93" i="132"/>
  <c r="DS102" i="132"/>
  <c r="DS108" i="132"/>
  <c r="DS118" i="132"/>
  <c r="DS128" i="132"/>
  <c r="DS136" i="132"/>
  <c r="DS148" i="132"/>
  <c r="DS154" i="132"/>
  <c r="DS163" i="132"/>
  <c r="DS174" i="132"/>
  <c r="DS183" i="132"/>
  <c r="DS189" i="132"/>
  <c r="DS202" i="132"/>
  <c r="DS210" i="132"/>
  <c r="DS221" i="132"/>
  <c r="DS231" i="132"/>
  <c r="DS243" i="132"/>
  <c r="DS247" i="132"/>
  <c r="DS257" i="132"/>
  <c r="DT125" i="132"/>
  <c r="DQ275" i="132"/>
  <c r="DQ251" i="132"/>
  <c r="DQ225" i="132"/>
  <c r="DQ201" i="132"/>
  <c r="DQ178" i="132"/>
  <c r="DQ152" i="132"/>
  <c r="DQ129" i="132"/>
  <c r="DQ104" i="132"/>
  <c r="DQ90" i="132"/>
  <c r="DQ73" i="132"/>
  <c r="DQ57" i="132"/>
  <c r="DQ34" i="132"/>
  <c r="DT94" i="132"/>
  <c r="DQ279" i="132"/>
  <c r="DQ255" i="132"/>
  <c r="DQ232" i="132"/>
  <c r="DQ208" i="132"/>
  <c r="DQ184" i="132"/>
  <c r="DQ162" i="132"/>
  <c r="DQ138" i="132"/>
  <c r="DQ120" i="132"/>
  <c r="DQ96" i="132"/>
  <c r="DQ83" i="132"/>
  <c r="DQ64" i="132"/>
  <c r="DQ50" i="132"/>
  <c r="DQ24" i="132"/>
  <c r="DQ286" i="132"/>
  <c r="DQ281" i="132"/>
  <c r="DQ271" i="132"/>
  <c r="DQ262" i="132"/>
  <c r="DQ260" i="132"/>
  <c r="DQ249" i="132"/>
  <c r="DQ243" i="132"/>
  <c r="DQ233" i="132"/>
  <c r="DQ224" i="132"/>
  <c r="DQ216" i="132"/>
  <c r="DQ205" i="132"/>
  <c r="DQ200" i="132"/>
  <c r="DQ192" i="132"/>
  <c r="DQ183" i="132"/>
  <c r="DQ175" i="132"/>
  <c r="DQ165" i="132"/>
  <c r="DQ158" i="132"/>
  <c r="DQ153" i="132"/>
  <c r="DQ145" i="132"/>
  <c r="DQ135" i="132"/>
  <c r="DQ127" i="132"/>
  <c r="DQ122" i="132"/>
  <c r="DQ116" i="132"/>
  <c r="DQ106" i="132"/>
  <c r="DQ94" i="132"/>
  <c r="DQ88" i="132"/>
  <c r="DQ79" i="132"/>
  <c r="DQ72" i="132"/>
  <c r="DQ66" i="132"/>
  <c r="DQ59" i="132"/>
  <c r="DQ48" i="132"/>
  <c r="DQ38" i="132"/>
  <c r="DQ31" i="132"/>
  <c r="DQ22" i="132"/>
  <c r="DS83" i="132"/>
  <c r="DS64" i="132"/>
  <c r="DS37" i="132"/>
  <c r="DT68" i="132"/>
  <c r="DQ44" i="132"/>
  <c r="DQ290" i="132"/>
  <c r="DQ264" i="132"/>
  <c r="DQ241" i="132"/>
  <c r="DQ218" i="132"/>
  <c r="DQ194" i="132"/>
  <c r="DQ167" i="132"/>
  <c r="DQ149" i="132"/>
  <c r="DQ113" i="132"/>
  <c r="DQ46" i="132"/>
  <c r="DT294" i="132"/>
  <c r="DQ288" i="132"/>
  <c r="DQ278" i="132"/>
  <c r="DQ270" i="132"/>
  <c r="DQ265" i="132"/>
  <c r="DQ252" i="132"/>
  <c r="DQ240" i="132"/>
  <c r="DQ247" i="132"/>
  <c r="DQ231" i="132"/>
  <c r="DQ223" i="132"/>
  <c r="DQ214" i="132"/>
  <c r="DQ209" i="132"/>
  <c r="DQ199" i="132"/>
  <c r="DQ191" i="132"/>
  <c r="DQ182" i="132"/>
  <c r="DQ177" i="132"/>
  <c r="DQ170" i="132"/>
  <c r="DQ160" i="132"/>
  <c r="DQ151" i="132"/>
  <c r="DQ146" i="132"/>
  <c r="DQ134" i="132"/>
  <c r="DQ128" i="132"/>
  <c r="DQ119" i="132"/>
  <c r="DQ110" i="132"/>
  <c r="DQ103" i="132"/>
  <c r="DQ97" i="132"/>
  <c r="DQ87" i="132"/>
  <c r="DQ80" i="132"/>
  <c r="DQ69" i="132"/>
  <c r="DQ62" i="132"/>
  <c r="DQ53" i="132"/>
  <c r="DQ41" i="132"/>
  <c r="DQ39" i="132"/>
  <c r="DQ32" i="132"/>
  <c r="DQ18" i="132"/>
  <c r="DT265" i="132"/>
  <c r="DT40" i="132"/>
  <c r="DW288" i="132"/>
  <c r="DW279" i="132"/>
  <c r="DW272" i="132"/>
  <c r="DW265" i="132"/>
  <c r="DW258" i="132"/>
  <c r="DW247" i="132"/>
  <c r="DW240" i="132"/>
  <c r="DW233" i="132"/>
  <c r="DW225" i="132"/>
  <c r="DW217" i="132"/>
  <c r="DW208" i="132"/>
  <c r="DW204" i="132"/>
  <c r="DW194" i="132"/>
  <c r="DW186" i="132"/>
  <c r="DW177" i="132"/>
  <c r="DW169" i="132"/>
  <c r="DW158" i="132"/>
  <c r="DW151" i="132"/>
  <c r="DW137" i="132"/>
  <c r="DW134" i="132"/>
  <c r="DW119" i="132"/>
  <c r="DW107" i="132"/>
  <c r="DW97" i="132"/>
  <c r="DW83" i="132"/>
  <c r="DW68" i="132"/>
  <c r="DW50" i="132"/>
  <c r="DW36" i="132"/>
  <c r="DR34" i="132"/>
  <c r="DR26" i="132"/>
  <c r="DP112" i="132"/>
  <c r="DP105" i="132"/>
  <c r="DP97" i="132"/>
  <c r="DP90" i="132"/>
  <c r="DP80" i="132"/>
  <c r="DP72" i="132"/>
  <c r="DP64" i="132"/>
  <c r="DP57" i="132"/>
  <c r="DP51" i="132"/>
  <c r="DP42" i="132"/>
  <c r="DP34" i="132"/>
  <c r="DW255" i="132"/>
  <c r="DW242" i="132"/>
  <c r="DW243" i="132"/>
  <c r="DW234" i="132"/>
  <c r="DW226" i="132"/>
  <c r="DW215" i="132"/>
  <c r="DW210" i="132"/>
  <c r="DW198" i="132"/>
  <c r="DW191" i="132"/>
  <c r="DW183" i="132"/>
  <c r="DW174" i="132"/>
  <c r="DW168" i="132"/>
  <c r="DW161" i="132"/>
  <c r="DW148" i="132"/>
  <c r="DW130" i="132"/>
  <c r="DW117" i="132"/>
  <c r="DW104" i="132"/>
  <c r="DW91" i="132"/>
  <c r="DW82" i="132"/>
  <c r="DW64" i="132"/>
  <c r="DW52" i="132"/>
  <c r="DW31" i="132"/>
  <c r="DW287" i="132"/>
  <c r="DW283" i="132"/>
  <c r="DW271" i="132"/>
  <c r="DW263" i="132"/>
  <c r="DW257" i="132"/>
  <c r="DW249" i="132"/>
  <c r="DW238" i="132"/>
  <c r="DW230" i="132"/>
  <c r="DW221" i="132"/>
  <c r="DW218" i="132"/>
  <c r="DW207" i="132"/>
  <c r="DW197" i="132"/>
  <c r="DW190" i="132"/>
  <c r="DW181" i="132"/>
  <c r="DW178" i="132"/>
  <c r="DW166" i="132"/>
  <c r="DW159" i="132"/>
  <c r="DW152" i="132"/>
  <c r="DW144" i="132"/>
  <c r="DW127" i="132"/>
  <c r="DW116" i="132"/>
  <c r="DW105" i="132"/>
  <c r="DW93" i="132"/>
  <c r="DW76" i="132"/>
  <c r="DW63" i="132"/>
  <c r="DW51" i="132"/>
  <c r="DW28" i="132"/>
  <c r="DR30" i="132"/>
  <c r="DR22" i="132"/>
  <c r="DP113" i="132"/>
  <c r="DP104" i="132"/>
  <c r="DP94" i="132"/>
  <c r="DP87" i="132"/>
  <c r="DP81" i="132"/>
  <c r="DP70" i="132"/>
  <c r="DP66" i="132"/>
  <c r="DP54" i="132"/>
  <c r="DP43" i="132"/>
  <c r="DP39" i="132"/>
  <c r="DP110" i="132"/>
  <c r="DP102" i="132"/>
  <c r="DP95" i="132"/>
  <c r="DP86" i="132"/>
  <c r="DP79" i="132"/>
  <c r="DP71" i="132"/>
  <c r="DP62" i="132"/>
  <c r="DP52" i="132"/>
  <c r="DP46" i="132"/>
  <c r="DP36" i="132"/>
  <c r="DW284" i="132"/>
  <c r="DW277" i="132"/>
  <c r="DW268" i="132"/>
  <c r="DW262" i="132"/>
  <c r="DW253" i="132"/>
  <c r="DW241" i="132"/>
  <c r="DW244" i="132"/>
  <c r="DW228" i="132"/>
  <c r="DW220" i="132"/>
  <c r="DW212" i="132"/>
  <c r="DW206" i="132"/>
  <c r="DW201" i="132"/>
  <c r="DW192" i="132"/>
  <c r="DW180" i="132"/>
  <c r="DW175" i="132"/>
  <c r="DW164" i="132"/>
  <c r="DW157" i="132"/>
  <c r="DW141" i="132"/>
  <c r="DW138" i="132"/>
  <c r="DW123" i="132"/>
  <c r="DW112" i="132"/>
  <c r="DW101" i="132"/>
  <c r="DW85" i="132"/>
  <c r="DW74" i="132"/>
  <c r="DW60" i="132"/>
  <c r="DW48" i="132"/>
  <c r="DW25" i="132"/>
  <c r="DR28" i="132"/>
  <c r="DR21" i="132"/>
  <c r="DP109" i="132"/>
  <c r="DP101" i="132"/>
  <c r="DP96" i="132"/>
  <c r="DP85" i="132"/>
  <c r="DP76" i="132"/>
  <c r="DP68" i="132"/>
  <c r="DP59" i="132"/>
  <c r="DP55" i="132"/>
  <c r="DP40" i="132"/>
  <c r="DP45" i="132"/>
  <c r="DW291" i="132"/>
  <c r="DW281" i="132"/>
  <c r="DW275" i="132"/>
  <c r="DW266" i="132"/>
  <c r="DW256" i="132"/>
  <c r="DW250" i="132"/>
  <c r="DW245" i="132"/>
  <c r="DW232" i="132"/>
  <c r="DW227" i="132"/>
  <c r="DW219" i="132"/>
  <c r="DW211" i="132"/>
  <c r="DW202" i="132"/>
  <c r="DW193" i="132"/>
  <c r="DW187" i="132"/>
  <c r="DW179" i="132"/>
  <c r="DW171" i="132"/>
  <c r="DW163" i="132"/>
  <c r="DW150" i="132"/>
  <c r="DW140" i="132"/>
  <c r="DW132" i="132"/>
  <c r="DW121" i="132"/>
  <c r="DW110" i="132"/>
  <c r="DW94" i="132"/>
  <c r="DW81" i="132"/>
  <c r="DW71" i="132"/>
  <c r="DW58" i="132"/>
  <c r="DW45" i="132"/>
  <c r="DR24" i="132"/>
  <c r="DR16" i="132"/>
  <c r="DP106" i="132"/>
  <c r="DP98" i="132"/>
  <c r="DP91" i="132"/>
  <c r="DP82" i="132"/>
  <c r="DP74" i="132"/>
  <c r="DP65" i="132"/>
  <c r="DP58" i="132"/>
  <c r="DP50" i="132"/>
  <c r="DP44" i="132"/>
  <c r="DP35" i="132"/>
  <c r="DW176" i="132"/>
  <c r="DW170" i="132"/>
  <c r="DW160" i="132"/>
  <c r="DW153" i="132"/>
  <c r="DW146" i="132"/>
  <c r="DW136" i="132"/>
  <c r="DW122" i="132"/>
  <c r="DW108" i="132"/>
  <c r="DW96" i="132"/>
  <c r="DW80" i="132"/>
  <c r="DW69" i="132"/>
  <c r="DW53" i="132"/>
  <c r="DW35" i="132"/>
  <c r="DP107" i="132"/>
  <c r="DP100" i="132"/>
  <c r="DP89" i="132"/>
  <c r="DP83" i="132"/>
  <c r="DP77" i="132"/>
  <c r="DP67" i="132"/>
  <c r="DP60" i="132"/>
  <c r="DP49" i="132"/>
  <c r="DP41" i="132"/>
  <c r="DP32" i="132"/>
  <c r="DP17" i="132"/>
  <c r="DP30" i="132"/>
  <c r="DP28" i="132"/>
  <c r="DP29" i="132"/>
  <c r="DP27" i="132"/>
  <c r="DP33" i="132"/>
  <c r="DP25" i="132"/>
  <c r="DP31" i="132"/>
  <c r="DP26" i="132"/>
  <c r="DU254" i="132"/>
  <c r="DU194" i="132"/>
  <c r="DU147" i="132"/>
  <c r="DU86" i="132"/>
  <c r="DU22" i="132"/>
  <c r="DU248" i="132"/>
  <c r="DU190" i="132"/>
  <c r="DU128" i="132"/>
  <c r="DU81" i="132"/>
  <c r="DU12" i="132"/>
  <c r="DU24" i="132"/>
  <c r="DU42" i="132"/>
  <c r="DU66" i="132"/>
  <c r="DU89" i="132"/>
  <c r="DU113" i="132"/>
  <c r="DU133" i="132"/>
  <c r="DU154" i="132"/>
  <c r="DU175" i="132"/>
  <c r="DU193" i="132"/>
  <c r="DU217" i="132"/>
  <c r="DU241" i="132"/>
  <c r="DU256" i="132"/>
  <c r="DU280" i="132"/>
  <c r="DU25" i="132"/>
  <c r="DU43" i="132"/>
  <c r="DU72" i="132"/>
  <c r="DU90" i="132"/>
  <c r="DU111" i="132"/>
  <c r="DU135" i="132"/>
  <c r="DU153" i="132"/>
  <c r="DU176" i="132"/>
  <c r="DU202" i="132"/>
  <c r="DU218" i="132"/>
  <c r="DU243" i="132"/>
  <c r="DU263" i="132"/>
  <c r="DU284" i="132"/>
  <c r="DU32" i="132"/>
  <c r="DU51" i="132"/>
  <c r="DU73" i="132"/>
  <c r="DU96" i="132"/>
  <c r="DU115" i="132"/>
  <c r="DU137" i="132"/>
  <c r="DU157" i="132"/>
  <c r="DU180" i="132"/>
  <c r="DU200" i="132"/>
  <c r="DU225" i="132"/>
  <c r="DU239" i="132"/>
  <c r="DU264" i="132"/>
  <c r="DU285" i="132"/>
  <c r="DU35" i="132"/>
  <c r="DU56" i="132"/>
  <c r="DU75" i="132"/>
  <c r="DU97" i="132"/>
  <c r="DU118" i="132"/>
  <c r="DU161" i="132"/>
  <c r="DU183" i="132"/>
  <c r="DU201" i="132"/>
  <c r="DU227" i="132"/>
  <c r="DU247" i="132"/>
  <c r="DU267" i="132"/>
  <c r="DU291" i="132"/>
  <c r="DU33" i="132"/>
  <c r="DU57" i="132"/>
  <c r="DU77" i="132"/>
  <c r="DU98" i="132"/>
  <c r="DU119" i="132"/>
  <c r="DU148" i="132"/>
  <c r="DU162" i="132"/>
  <c r="DU188" i="132"/>
  <c r="DU206" i="132"/>
  <c r="DU226" i="132"/>
  <c r="DU251" i="132"/>
  <c r="DU270" i="132"/>
  <c r="DU289" i="132"/>
  <c r="DW92" i="132"/>
  <c r="DW79" i="132"/>
  <c r="DW67" i="132"/>
  <c r="DW55" i="132"/>
  <c r="DW41" i="132"/>
  <c r="DW33" i="132"/>
  <c r="DW22" i="132"/>
  <c r="DU236" i="132"/>
  <c r="DU169" i="132"/>
  <c r="DU122" i="132"/>
  <c r="DU63" i="132"/>
  <c r="DW165" i="132"/>
  <c r="DW156" i="132"/>
  <c r="DW149" i="132"/>
  <c r="DW145" i="132"/>
  <c r="DW129" i="132"/>
  <c r="DW120" i="132"/>
  <c r="DW109" i="132"/>
  <c r="DW98" i="132"/>
  <c r="DW87" i="132"/>
  <c r="DW75" i="132"/>
  <c r="DW65" i="132"/>
  <c r="DW56" i="132"/>
  <c r="DW39" i="132"/>
  <c r="DW44" i="132"/>
  <c r="DU277" i="132"/>
  <c r="DU229" i="132"/>
  <c r="DU170" i="132"/>
  <c r="DU108" i="132"/>
  <c r="DU60" i="132"/>
  <c r="DW296" i="132"/>
  <c r="DW27" i="132"/>
  <c r="DW29" i="132"/>
  <c r="DW38" i="132"/>
  <c r="DW47" i="132"/>
  <c r="DW43" i="132"/>
  <c r="DW57" i="132"/>
  <c r="DW66" i="132"/>
  <c r="DW77" i="132"/>
  <c r="DW86" i="132"/>
  <c r="DW90" i="132"/>
  <c r="DW99" i="132"/>
  <c r="DW106" i="132"/>
  <c r="DW114" i="132"/>
  <c r="DW125" i="132"/>
  <c r="DW131" i="132"/>
  <c r="DW19" i="132"/>
  <c r="DW32" i="132"/>
  <c r="DW37" i="132"/>
  <c r="DW42" i="132"/>
  <c r="DW54" i="132"/>
  <c r="DW62" i="132"/>
  <c r="DW70" i="132"/>
  <c r="DW78" i="132"/>
  <c r="DW88" i="132"/>
  <c r="DW95" i="132"/>
  <c r="DW100" i="132"/>
  <c r="DW111" i="132"/>
  <c r="DW118" i="132"/>
  <c r="DW126" i="132"/>
  <c r="DW133" i="132"/>
  <c r="DU275" i="132"/>
  <c r="DU214" i="132"/>
  <c r="DU168" i="132"/>
  <c r="DU105" i="132"/>
  <c r="DU45" i="132"/>
  <c r="DW46" i="132"/>
  <c r="DW34" i="132"/>
  <c r="DU272" i="132"/>
  <c r="DU210" i="132"/>
  <c r="DU150" i="132"/>
  <c r="DU103" i="132"/>
  <c r="DU38" i="132"/>
  <c r="DQ19" i="132"/>
  <c r="DW30" i="132"/>
  <c r="DU257" i="132"/>
  <c r="DU209" i="132"/>
  <c r="DU141" i="132"/>
  <c r="DU87" i="132"/>
  <c r="DU46" i="132"/>
  <c r="DT277" i="132"/>
  <c r="DT255" i="132"/>
  <c r="DT232" i="132"/>
  <c r="DT211" i="132"/>
  <c r="DT194" i="132"/>
  <c r="DT173" i="132"/>
  <c r="DT141" i="132"/>
  <c r="DT129" i="132"/>
  <c r="DT105" i="132"/>
  <c r="DT82" i="132"/>
  <c r="DT63" i="132"/>
  <c r="DT45" i="132"/>
  <c r="DT24" i="132"/>
  <c r="DV82" i="132"/>
  <c r="DV73" i="132"/>
  <c r="DV65" i="132"/>
  <c r="DV59" i="132"/>
  <c r="DV48" i="132"/>
  <c r="DV45" i="132"/>
  <c r="DV29" i="132"/>
  <c r="DV16" i="132"/>
  <c r="DT290" i="132"/>
  <c r="DT267" i="132"/>
  <c r="DT249" i="132"/>
  <c r="DT227" i="132"/>
  <c r="DT203" i="132"/>
  <c r="DT183" i="132"/>
  <c r="DT162" i="132"/>
  <c r="DT137" i="132"/>
  <c r="DT121" i="132"/>
  <c r="DT98" i="132"/>
  <c r="DT78" i="132"/>
  <c r="DT55" i="132"/>
  <c r="DT35" i="132"/>
  <c r="DT12" i="132"/>
  <c r="DV86" i="132"/>
  <c r="DV77" i="132"/>
  <c r="DV68" i="132"/>
  <c r="DV62" i="132"/>
  <c r="DV50" i="132"/>
  <c r="DV41" i="132"/>
  <c r="DV34" i="132"/>
  <c r="DV23" i="132"/>
  <c r="DQ17" i="132"/>
  <c r="DQ26" i="132"/>
  <c r="DP18" i="132"/>
  <c r="DP23" i="132"/>
  <c r="DP20" i="132"/>
  <c r="DP22" i="132"/>
  <c r="DP24" i="132"/>
  <c r="DP21" i="132"/>
  <c r="DS53" i="132"/>
  <c r="DS40" i="132"/>
  <c r="DS34" i="132"/>
  <c r="DS24" i="132"/>
  <c r="DS14" i="132"/>
  <c r="DS17" i="132"/>
  <c r="DS25" i="132"/>
  <c r="DS36" i="132"/>
  <c r="DS39" i="132"/>
  <c r="DS50" i="132"/>
  <c r="DS60" i="132"/>
  <c r="DS67" i="132"/>
  <c r="DS77" i="132"/>
  <c r="DS82" i="132"/>
  <c r="DS90" i="132"/>
  <c r="DS96" i="132"/>
  <c r="DS109" i="132"/>
  <c r="DS112" i="132"/>
  <c r="DS121" i="132"/>
  <c r="DS130" i="132"/>
  <c r="DS137" i="132"/>
  <c r="DS140" i="132"/>
  <c r="DS156" i="132"/>
  <c r="DS165" i="132"/>
  <c r="DS171" i="132"/>
  <c r="DS178" i="132"/>
  <c r="DS187" i="132"/>
  <c r="DS199" i="132"/>
  <c r="DS200" i="132"/>
  <c r="DS211" i="132"/>
  <c r="DS218" i="132"/>
  <c r="DS226" i="132"/>
  <c r="DS236" i="132"/>
  <c r="DS245" i="132"/>
  <c r="DS251" i="132"/>
  <c r="DS54" i="132"/>
  <c r="DS42" i="132"/>
  <c r="DS35" i="132"/>
  <c r="DS30" i="132"/>
  <c r="DS22" i="132"/>
  <c r="DT288" i="132"/>
  <c r="DT280" i="132"/>
  <c r="DT272" i="132"/>
  <c r="DT266" i="132"/>
  <c r="DT258" i="132"/>
  <c r="DT242" i="132"/>
  <c r="DT237" i="132"/>
  <c r="DT233" i="132"/>
  <c r="DT225" i="132"/>
  <c r="DT219" i="132"/>
  <c r="DT207" i="132"/>
  <c r="DT199" i="132"/>
  <c r="DT192" i="132"/>
  <c r="DT186" i="132"/>
  <c r="DT175" i="132"/>
  <c r="DT170" i="132"/>
  <c r="DT161" i="132"/>
  <c r="DT154" i="132"/>
  <c r="DT146" i="132"/>
  <c r="DT133" i="132"/>
  <c r="DT131" i="132"/>
  <c r="DT119" i="132"/>
  <c r="DT113" i="132"/>
  <c r="DT104" i="132"/>
  <c r="DT97" i="132"/>
  <c r="DT88" i="132"/>
  <c r="DT81" i="132"/>
  <c r="DT72" i="132"/>
  <c r="DT65" i="132"/>
  <c r="DT58" i="132"/>
  <c r="DT49" i="132"/>
  <c r="DT39" i="132"/>
  <c r="DT33" i="132"/>
  <c r="DT25" i="132"/>
  <c r="DT16" i="132"/>
  <c r="DU288" i="132"/>
  <c r="DU278" i="132"/>
  <c r="DU273" i="132"/>
  <c r="DU262" i="132"/>
  <c r="DU258" i="132"/>
  <c r="DU242" i="132"/>
  <c r="DU238" i="132"/>
  <c r="DU231" i="132"/>
  <c r="DU222" i="132"/>
  <c r="DU215" i="132"/>
  <c r="DU208" i="132"/>
  <c r="DU199" i="132"/>
  <c r="DU192" i="132"/>
  <c r="DU185" i="132"/>
  <c r="DU177" i="132"/>
  <c r="DU167" i="132"/>
  <c r="DU160" i="132"/>
  <c r="DU152" i="132"/>
  <c r="DU139" i="132"/>
  <c r="DU136" i="132"/>
  <c r="DU129" i="132"/>
  <c r="DU120" i="132"/>
  <c r="DU112" i="132"/>
  <c r="DU104" i="132"/>
  <c r="DU94" i="132"/>
  <c r="DU88" i="132"/>
  <c r="DU80" i="132"/>
  <c r="DU71" i="132"/>
  <c r="DU64" i="132"/>
  <c r="DU53" i="132"/>
  <c r="DU48" i="132"/>
  <c r="DU41" i="132"/>
  <c r="DU31" i="132"/>
  <c r="DU23" i="132"/>
  <c r="DT286" i="132"/>
  <c r="DT278" i="132"/>
  <c r="DT270" i="132"/>
  <c r="DT262" i="132"/>
  <c r="DT257" i="132"/>
  <c r="DT248" i="132"/>
  <c r="DT244" i="132"/>
  <c r="DT230" i="132"/>
  <c r="DT222" i="132"/>
  <c r="DT214" i="132"/>
  <c r="DT209" i="132"/>
  <c r="DT200" i="132"/>
  <c r="DT191" i="132"/>
  <c r="DT184" i="132"/>
  <c r="DT177" i="132"/>
  <c r="DT166" i="132"/>
  <c r="DT159" i="132"/>
  <c r="DT150" i="132"/>
  <c r="DT138" i="132"/>
  <c r="DT127" i="132"/>
  <c r="DT117" i="132"/>
  <c r="DT111" i="132"/>
  <c r="DT103" i="132"/>
  <c r="DT93" i="132"/>
  <c r="DT87" i="132"/>
  <c r="DT79" i="132"/>
  <c r="DT71" i="132"/>
  <c r="DT64" i="132"/>
  <c r="DT53" i="132"/>
  <c r="DT47" i="132"/>
  <c r="DT44" i="132"/>
  <c r="DT32" i="132"/>
  <c r="DT23" i="132"/>
  <c r="DT14" i="132"/>
  <c r="DV40" i="132"/>
  <c r="DV33" i="132"/>
  <c r="DV25" i="132"/>
  <c r="DV20" i="132"/>
  <c r="DU287" i="132"/>
  <c r="DU279" i="132"/>
  <c r="DU271" i="132"/>
  <c r="DU265" i="132"/>
  <c r="DU255" i="132"/>
  <c r="DU240" i="132"/>
  <c r="DU235" i="132"/>
  <c r="DU230" i="132"/>
  <c r="DU221" i="132"/>
  <c r="DU213" i="132"/>
  <c r="DU207" i="132"/>
  <c r="DU198" i="132"/>
  <c r="DU189" i="132"/>
  <c r="DU182" i="132"/>
  <c r="DU174" i="132"/>
  <c r="DU164" i="132"/>
  <c r="DU158" i="132"/>
  <c r="DU140" i="132"/>
  <c r="DU134" i="132"/>
  <c r="DU127" i="132"/>
  <c r="DU121" i="132"/>
  <c r="DU109" i="132"/>
  <c r="DU101" i="132"/>
  <c r="DU93" i="132"/>
  <c r="DU82" i="132"/>
  <c r="DU79" i="132"/>
  <c r="DU70" i="132"/>
  <c r="DU62" i="132"/>
  <c r="DU55" i="132"/>
  <c r="DU49" i="132"/>
  <c r="DU36" i="132"/>
  <c r="DU30" i="132"/>
  <c r="DU26" i="132"/>
  <c r="DT287" i="132"/>
  <c r="DT279" i="132"/>
  <c r="DT271" i="132"/>
  <c r="DT264" i="132"/>
  <c r="DT254" i="132"/>
  <c r="DT241" i="132"/>
  <c r="DT235" i="132"/>
  <c r="DT229" i="132"/>
  <c r="DT223" i="132"/>
  <c r="DT215" i="132"/>
  <c r="DT206" i="132"/>
  <c r="DT197" i="132"/>
  <c r="DT190" i="132"/>
  <c r="DT182" i="132"/>
  <c r="DT174" i="132"/>
  <c r="DT164" i="132"/>
  <c r="DT160" i="132"/>
  <c r="DT151" i="132"/>
  <c r="DT147" i="132"/>
  <c r="DT132" i="132"/>
  <c r="DT126" i="132"/>
  <c r="DT120" i="132"/>
  <c r="DT110" i="132"/>
  <c r="DT102" i="132"/>
  <c r="DT96" i="132"/>
  <c r="DT85" i="132"/>
  <c r="DT74" i="132"/>
  <c r="DT70" i="132"/>
  <c r="DT61" i="132"/>
  <c r="DT56" i="132"/>
  <c r="DT46" i="132"/>
  <c r="DT38" i="132"/>
  <c r="DT29" i="132"/>
  <c r="DT21" i="132"/>
  <c r="DT15" i="132"/>
  <c r="DV38" i="132"/>
  <c r="DV32" i="132"/>
  <c r="DV24" i="132"/>
  <c r="DV14" i="132"/>
  <c r="DU283" i="132"/>
  <c r="DU281" i="132"/>
  <c r="DU269" i="132"/>
  <c r="DU260" i="132"/>
  <c r="DU253" i="132"/>
  <c r="DU249" i="132"/>
  <c r="DU244" i="132"/>
  <c r="DU232" i="132"/>
  <c r="DU220" i="132"/>
  <c r="DU212" i="132"/>
  <c r="DU203" i="132"/>
  <c r="DU197" i="132"/>
  <c r="DU191" i="132"/>
  <c r="DU181" i="132"/>
  <c r="DU172" i="132"/>
  <c r="DU165" i="132"/>
  <c r="DU159" i="132"/>
  <c r="DU146" i="132"/>
  <c r="DU145" i="132"/>
  <c r="DU132" i="132"/>
  <c r="DU123" i="132"/>
  <c r="DU117" i="132"/>
  <c r="DU110" i="132"/>
  <c r="DU102" i="132"/>
  <c r="DU95" i="132"/>
  <c r="DU84" i="132"/>
  <c r="DU76" i="132"/>
  <c r="DU68" i="132"/>
  <c r="DU61" i="132"/>
  <c r="DU52" i="132"/>
  <c r="DU40" i="132"/>
  <c r="DU37" i="132"/>
  <c r="DU29" i="132"/>
  <c r="DU21" i="132"/>
  <c r="DT295" i="132"/>
  <c r="DT284" i="132"/>
  <c r="DT276" i="132"/>
  <c r="DT268" i="132"/>
  <c r="DT261" i="132"/>
  <c r="DT253" i="132"/>
  <c r="DT240" i="132"/>
  <c r="DT243" i="132"/>
  <c r="DT231" i="132"/>
  <c r="DT221" i="132"/>
  <c r="DT213" i="132"/>
  <c r="DT204" i="132"/>
  <c r="DT198" i="132"/>
  <c r="DT189" i="132"/>
  <c r="DT179" i="132"/>
  <c r="DT169" i="132"/>
  <c r="DT163" i="132"/>
  <c r="DT157" i="132"/>
  <c r="DT148" i="132"/>
  <c r="DT145" i="132"/>
  <c r="DT134" i="132"/>
  <c r="DT124" i="132"/>
  <c r="DT116" i="132"/>
  <c r="DT108" i="132"/>
  <c r="DT101" i="132"/>
  <c r="DT95" i="132"/>
  <c r="DT86" i="132"/>
  <c r="DT76" i="132"/>
  <c r="DT69" i="132"/>
  <c r="DT60" i="132"/>
  <c r="DT54" i="132"/>
  <c r="DT41" i="132"/>
  <c r="DT37" i="132"/>
  <c r="DT31" i="132"/>
  <c r="DT19" i="132"/>
  <c r="DT11" i="132"/>
  <c r="DU293" i="132"/>
  <c r="DU282" i="132"/>
  <c r="DU276" i="132"/>
  <c r="DU268" i="132"/>
  <c r="DU259" i="132"/>
  <c r="DU252" i="132"/>
  <c r="DU246" i="132"/>
  <c r="DU245" i="132"/>
  <c r="DU228" i="132"/>
  <c r="DU223" i="132"/>
  <c r="DU216" i="132"/>
  <c r="DU204" i="132"/>
  <c r="DU196" i="132"/>
  <c r="DU187" i="132"/>
  <c r="DU178" i="132"/>
  <c r="DU173" i="132"/>
  <c r="DU166" i="132"/>
  <c r="DU156" i="132"/>
  <c r="DU151" i="132"/>
  <c r="DU144" i="132"/>
  <c r="DU131" i="132"/>
  <c r="DU125" i="132"/>
  <c r="DU116" i="132"/>
  <c r="DU107" i="132"/>
  <c r="DU100" i="132"/>
  <c r="DU92" i="132"/>
  <c r="DU85" i="132"/>
  <c r="DU78" i="132"/>
  <c r="DU69" i="132"/>
  <c r="DU58" i="132"/>
  <c r="DU54" i="132"/>
  <c r="DU47" i="132"/>
  <c r="DU44" i="132"/>
  <c r="DU28" i="132"/>
  <c r="DU20" i="132"/>
  <c r="DT282" i="132"/>
  <c r="DT275" i="132"/>
  <c r="DT269" i="132"/>
  <c r="DT259" i="132"/>
  <c r="DT252" i="132"/>
  <c r="DT247" i="132"/>
  <c r="DT238" i="132"/>
  <c r="DT228" i="132"/>
  <c r="DT220" i="132"/>
  <c r="DT212" i="132"/>
  <c r="DT205" i="132"/>
  <c r="DT195" i="132"/>
  <c r="DT188" i="132"/>
  <c r="DT181" i="132"/>
  <c r="DT171" i="132"/>
  <c r="DT165" i="132"/>
  <c r="DT155" i="132"/>
  <c r="DT149" i="132"/>
  <c r="DT140" i="132"/>
  <c r="DT136" i="132"/>
  <c r="DT122" i="132"/>
  <c r="DT115" i="132"/>
  <c r="DT109" i="132"/>
  <c r="DT100" i="132"/>
  <c r="DT91" i="132"/>
  <c r="DT83" i="132"/>
  <c r="DT77" i="132"/>
  <c r="DT66" i="132"/>
  <c r="DT59" i="132"/>
  <c r="DT52" i="132"/>
  <c r="DT48" i="132"/>
  <c r="DT36" i="132"/>
  <c r="DT30" i="132"/>
  <c r="DT20" i="132"/>
  <c r="DU290" i="132"/>
  <c r="DU286" i="132"/>
  <c r="DU274" i="132"/>
  <c r="DU266" i="132"/>
  <c r="DU261" i="132"/>
  <c r="DU250" i="132"/>
  <c r="DU237" i="132"/>
  <c r="DU233" i="132"/>
  <c r="DU224" i="132"/>
  <c r="DU219" i="132"/>
  <c r="DU211" i="132"/>
  <c r="DU205" i="132"/>
  <c r="DU195" i="132"/>
  <c r="DU186" i="132"/>
  <c r="DU179" i="132"/>
  <c r="DU171" i="132"/>
  <c r="DU163" i="132"/>
  <c r="DU155" i="132"/>
  <c r="DU149" i="132"/>
  <c r="DU138" i="132"/>
  <c r="DU130" i="132"/>
  <c r="DU124" i="132"/>
  <c r="DU114" i="132"/>
  <c r="DU106" i="132"/>
  <c r="DU99" i="132"/>
  <c r="DU91" i="132"/>
  <c r="DU83" i="132"/>
  <c r="DU74" i="132"/>
  <c r="DU67" i="132"/>
  <c r="DU59" i="132"/>
  <c r="DU50" i="132"/>
  <c r="DU39" i="132"/>
  <c r="DU34" i="132"/>
  <c r="DU27" i="132"/>
  <c r="DU18" i="132"/>
  <c r="DQ21" i="132"/>
  <c r="DQ13" i="132"/>
  <c r="DS16" i="132"/>
  <c r="DS298" i="132"/>
  <c r="DW24" i="132"/>
  <c r="DW17" i="132"/>
  <c r="DT296" i="132"/>
  <c r="DT292" i="132"/>
  <c r="DT293" i="132"/>
  <c r="DU13" i="132"/>
  <c r="DR18" i="132"/>
  <c r="DP14" i="132"/>
  <c r="DW15" i="132"/>
  <c r="DT298" i="132"/>
  <c r="DV293" i="132"/>
  <c r="DV294" i="132"/>
  <c r="DR15" i="132"/>
  <c r="DP15" i="132"/>
  <c r="DT297" i="132"/>
  <c r="DU294" i="132"/>
  <c r="DU297" i="132"/>
  <c r="DU292" i="132"/>
  <c r="DU295" i="132"/>
  <c r="DR12" i="132"/>
  <c r="DP13" i="132"/>
  <c r="DW293" i="132"/>
  <c r="DQ294" i="132"/>
  <c r="DQ293" i="132"/>
  <c r="DQ295" i="132"/>
  <c r="DS11" i="132"/>
  <c r="DW21" i="132"/>
  <c r="DW14" i="132"/>
  <c r="DV13" i="132"/>
  <c r="DW294" i="132"/>
  <c r="DU19" i="132"/>
  <c r="DU298" i="132"/>
  <c r="DR14" i="132"/>
  <c r="DV295" i="132"/>
  <c r="DP11" i="132"/>
  <c r="DV297" i="132"/>
  <c r="DQ23" i="132"/>
  <c r="DQ20" i="132"/>
  <c r="DQ298" i="132"/>
  <c r="DW18" i="132"/>
  <c r="DW13" i="132"/>
  <c r="DV17" i="132"/>
  <c r="DV298" i="132"/>
  <c r="DU16" i="132"/>
  <c r="DR11" i="132"/>
  <c r="DP12" i="132"/>
  <c r="DQ297" i="132"/>
  <c r="DW12" i="132"/>
  <c r="DU15" i="132"/>
  <c r="DR13" i="132"/>
  <c r="DQ14" i="132"/>
  <c r="DW16" i="132"/>
  <c r="DW298" i="132"/>
  <c r="DU14" i="132"/>
  <c r="DP19" i="132"/>
  <c r="PH19" i="132"/>
  <c r="DO299" i="132"/>
  <c r="DQ15" i="132"/>
  <c r="DS297" i="132"/>
  <c r="DS296" i="132"/>
  <c r="DS294" i="132"/>
  <c r="DS295" i="132"/>
  <c r="DS292" i="132"/>
  <c r="DW23" i="132"/>
  <c r="DW11" i="132"/>
  <c r="DV12" i="132"/>
  <c r="DU11" i="132"/>
  <c r="DR17" i="132"/>
  <c r="DP16" i="132"/>
  <c r="U171" i="132" l="1"/>
  <c r="AG157" i="132"/>
  <c r="AI157" i="132"/>
  <c r="AE158" i="132" s="1"/>
  <c r="AC157" i="132"/>
  <c r="AD156" i="132"/>
  <c r="W171" i="132"/>
  <c r="Q171" i="132"/>
  <c r="R170" i="132"/>
  <c r="DX143" i="132"/>
  <c r="JI20" i="132" s="1"/>
  <c r="DX142" i="132"/>
  <c r="JH20" i="132" s="1"/>
  <c r="DX290" i="132"/>
  <c r="OZ20" i="132" s="1"/>
  <c r="DX251" i="132"/>
  <c r="NM20" i="132" s="1"/>
  <c r="DX216" i="132"/>
  <c r="MD20" i="132" s="1"/>
  <c r="DX81" i="132"/>
  <c r="GY20" i="132" s="1"/>
  <c r="DX84" i="132"/>
  <c r="HB20" i="132" s="1"/>
  <c r="DX31" i="132"/>
  <c r="FA20" i="132" s="1"/>
  <c r="DX141" i="132"/>
  <c r="JG20" i="132" s="1"/>
  <c r="DX274" i="132"/>
  <c r="OJ20" i="132" s="1"/>
  <c r="DX173" i="132"/>
  <c r="KM20" i="132" s="1"/>
  <c r="DX230" i="132"/>
  <c r="MR20" i="132" s="1"/>
  <c r="DX269" i="132"/>
  <c r="OE20" i="132" s="1"/>
  <c r="DX243" i="132"/>
  <c r="DX220" i="132"/>
  <c r="MH20" i="132" s="1"/>
  <c r="DX253" i="132"/>
  <c r="NO20" i="132" s="1"/>
  <c r="DX47" i="132"/>
  <c r="FQ20" i="132" s="1"/>
  <c r="DX244" i="132"/>
  <c r="NF20" i="132" s="1"/>
  <c r="DX199" i="132"/>
  <c r="LM20" i="132" s="1"/>
  <c r="DX187" i="132"/>
  <c r="LA20" i="132" s="1"/>
  <c r="DX159" i="132"/>
  <c r="JY20" i="132" s="1"/>
  <c r="DX42" i="132"/>
  <c r="FL20" i="132" s="1"/>
  <c r="DX165" i="132"/>
  <c r="KE20" i="132" s="1"/>
  <c r="DX277" i="132"/>
  <c r="OM20" i="132" s="1"/>
  <c r="DX275" i="132"/>
  <c r="OK20" i="132" s="1"/>
  <c r="DX247" i="132"/>
  <c r="NI20" i="132" s="1"/>
  <c r="DX188" i="132"/>
  <c r="LB20" i="132" s="1"/>
  <c r="DX266" i="132"/>
  <c r="OB20" i="132" s="1"/>
  <c r="DX214" i="132"/>
  <c r="MB20" i="132" s="1"/>
  <c r="DX125" i="132"/>
  <c r="IQ20" i="132" s="1"/>
  <c r="DX111" i="132"/>
  <c r="IC20" i="132" s="1"/>
  <c r="DX286" i="132"/>
  <c r="OV20" i="132" s="1"/>
  <c r="DX148" i="132"/>
  <c r="JN20" i="132" s="1"/>
  <c r="DX264" i="132"/>
  <c r="NZ20" i="132" s="1"/>
  <c r="DX248" i="132"/>
  <c r="NJ20" i="132" s="1"/>
  <c r="DX48" i="132"/>
  <c r="FR20" i="132" s="1"/>
  <c r="DX34" i="132"/>
  <c r="FD20" i="132" s="1"/>
  <c r="DX185" i="132"/>
  <c r="KY20" i="132" s="1"/>
  <c r="DX285" i="132"/>
  <c r="OU20" i="132" s="1"/>
  <c r="DX258" i="132"/>
  <c r="NT20" i="132" s="1"/>
  <c r="DX76" i="132"/>
  <c r="GT20" i="132" s="1"/>
  <c r="DX256" i="132"/>
  <c r="NR20" i="132" s="1"/>
  <c r="DX75" i="132"/>
  <c r="GS20" i="132" s="1"/>
  <c r="DX59" i="132"/>
  <c r="GC20" i="132" s="1"/>
  <c r="DX144" i="132"/>
  <c r="JJ20" i="132" s="1"/>
  <c r="DX94" i="132"/>
  <c r="HL20" i="132" s="1"/>
  <c r="DX38" i="132"/>
  <c r="FH20" i="132" s="1"/>
  <c r="DX99" i="132"/>
  <c r="HQ20" i="132" s="1"/>
  <c r="DX86" i="132"/>
  <c r="HD20" i="132" s="1"/>
  <c r="DX129" i="132"/>
  <c r="IU20" i="132" s="1"/>
  <c r="DX212" i="132"/>
  <c r="LZ20" i="132" s="1"/>
  <c r="DX109" i="132"/>
  <c r="IA20" i="132" s="1"/>
  <c r="DX65" i="132"/>
  <c r="GI20" i="132" s="1"/>
  <c r="DX172" i="132"/>
  <c r="KL20" i="132" s="1"/>
  <c r="DX246" i="132"/>
  <c r="NH20" i="132" s="1"/>
  <c r="DX261" i="132"/>
  <c r="NW20" i="132" s="1"/>
  <c r="DX166" i="132"/>
  <c r="KF20" i="132" s="1"/>
  <c r="DX184" i="132"/>
  <c r="KX20" i="132" s="1"/>
  <c r="DX87" i="132"/>
  <c r="HE20" i="132" s="1"/>
  <c r="DX192" i="132"/>
  <c r="LF20" i="132" s="1"/>
  <c r="DX289" i="132"/>
  <c r="OY20" i="132" s="1"/>
  <c r="DX130" i="132"/>
  <c r="IV20" i="132" s="1"/>
  <c r="DX252" i="132"/>
  <c r="NN20" i="132" s="1"/>
  <c r="DX276" i="132"/>
  <c r="OL20" i="132" s="1"/>
  <c r="DX282" i="132"/>
  <c r="OR20" i="132" s="1"/>
  <c r="DX198" i="132"/>
  <c r="LL20" i="132" s="1"/>
  <c r="DX191" i="132"/>
  <c r="LE20" i="132" s="1"/>
  <c r="DX224" i="132"/>
  <c r="ML20" i="132" s="1"/>
  <c r="DX257" i="132"/>
  <c r="NS20" i="132" s="1"/>
  <c r="DX236" i="132"/>
  <c r="MX20" i="132" s="1"/>
  <c r="DX167" i="132"/>
  <c r="KG20" i="132" s="1"/>
  <c r="DX183" i="132"/>
  <c r="KW20" i="132" s="1"/>
  <c r="DX137" i="132"/>
  <c r="DX150" i="132"/>
  <c r="JP20" i="132" s="1"/>
  <c r="DX176" i="132"/>
  <c r="KP20" i="132" s="1"/>
  <c r="DX158" i="132"/>
  <c r="JX20" i="132" s="1"/>
  <c r="DX209" i="132"/>
  <c r="LW20" i="132" s="1"/>
  <c r="DX270" i="132"/>
  <c r="OF20" i="132" s="1"/>
  <c r="DX194" i="132"/>
  <c r="LH20" i="132" s="1"/>
  <c r="DX72" i="132"/>
  <c r="GP20" i="132" s="1"/>
  <c r="DX197" i="132"/>
  <c r="LK20" i="132" s="1"/>
  <c r="DX234" i="132"/>
  <c r="MV20" i="132" s="1"/>
  <c r="DX35" i="132"/>
  <c r="FE20" i="132" s="1"/>
  <c r="DX164" i="132"/>
  <c r="KD20" i="132" s="1"/>
  <c r="DX55" i="132"/>
  <c r="FY20" i="132" s="1"/>
  <c r="DX250" i="132"/>
  <c r="NL20" i="132" s="1"/>
  <c r="DX128" i="132"/>
  <c r="IT20" i="132" s="1"/>
  <c r="DX89" i="132"/>
  <c r="HG20" i="132" s="1"/>
  <c r="DX46" i="132"/>
  <c r="FP20" i="132" s="1"/>
  <c r="DX280" i="132"/>
  <c r="OP20" i="132" s="1"/>
  <c r="DX25" i="132"/>
  <c r="EU20" i="132" s="1"/>
  <c r="DX221" i="132"/>
  <c r="MI20" i="132" s="1"/>
  <c r="DX273" i="132"/>
  <c r="OI20" i="132" s="1"/>
  <c r="DX263" i="132"/>
  <c r="NY20" i="132" s="1"/>
  <c r="DX190" i="132"/>
  <c r="LD20" i="132" s="1"/>
  <c r="DX271" i="132"/>
  <c r="OG20" i="132" s="1"/>
  <c r="DX229" i="132"/>
  <c r="MQ20" i="132" s="1"/>
  <c r="DX254" i="132"/>
  <c r="NP20" i="132" s="1"/>
  <c r="DX57" i="132"/>
  <c r="GA20" i="132" s="1"/>
  <c r="DX73" i="132"/>
  <c r="GQ20" i="132" s="1"/>
  <c r="DX238" i="132"/>
  <c r="MZ20" i="132" s="1"/>
  <c r="DX156" i="132"/>
  <c r="JV20" i="132" s="1"/>
  <c r="DX223" i="132"/>
  <c r="MK20" i="132" s="1"/>
  <c r="DX124" i="132"/>
  <c r="IP20" i="132" s="1"/>
  <c r="DX110" i="132"/>
  <c r="IB20" i="132" s="1"/>
  <c r="DX108" i="132"/>
  <c r="HZ20" i="132" s="1"/>
  <c r="DX88" i="132"/>
  <c r="HF20" i="132" s="1"/>
  <c r="DX115" i="132"/>
  <c r="IG20" i="132" s="1"/>
  <c r="DX80" i="132"/>
  <c r="GX20" i="132" s="1"/>
  <c r="DX292" i="132"/>
  <c r="PB20" i="132" s="1"/>
  <c r="DX122" i="132"/>
  <c r="IN20" i="132" s="1"/>
  <c r="DX68" i="132"/>
  <c r="GL20" i="132" s="1"/>
  <c r="DX211" i="132"/>
  <c r="LY20" i="132" s="1"/>
  <c r="DX181" i="132"/>
  <c r="KU20" i="132" s="1"/>
  <c r="DX133" i="132"/>
  <c r="IY20" i="132" s="1"/>
  <c r="DX131" i="132"/>
  <c r="IW20" i="132" s="1"/>
  <c r="DX126" i="132"/>
  <c r="IR20" i="132" s="1"/>
  <c r="DX155" i="132"/>
  <c r="JU20" i="132" s="1"/>
  <c r="DX219" i="132"/>
  <c r="MG20" i="132" s="1"/>
  <c r="DX195" i="132"/>
  <c r="LI20" i="132" s="1"/>
  <c r="DX213" i="132"/>
  <c r="MA20" i="132" s="1"/>
  <c r="DX123" i="132"/>
  <c r="IO20" i="132" s="1"/>
  <c r="DX132" i="132"/>
  <c r="IX20" i="132" s="1"/>
  <c r="DX174" i="132"/>
  <c r="KN20" i="132" s="1"/>
  <c r="DX235" i="132"/>
  <c r="MW20" i="132" s="1"/>
  <c r="DX117" i="132"/>
  <c r="II20" i="132" s="1"/>
  <c r="DX41" i="132"/>
  <c r="FK20" i="132" s="1"/>
  <c r="DX146" i="132"/>
  <c r="JL20" i="132" s="1"/>
  <c r="DX207" i="132"/>
  <c r="LU20" i="132" s="1"/>
  <c r="DX160" i="132"/>
  <c r="JZ20" i="132" s="1"/>
  <c r="DX205" i="132"/>
  <c r="LS20" i="132" s="1"/>
  <c r="DX169" i="132"/>
  <c r="KI20" i="132" s="1"/>
  <c r="DX245" i="132"/>
  <c r="NG20" i="132" s="1"/>
  <c r="DX178" i="132"/>
  <c r="KR20" i="132" s="1"/>
  <c r="DX112" i="132"/>
  <c r="ID20" i="132" s="1"/>
  <c r="DX98" i="132"/>
  <c r="HP20" i="132" s="1"/>
  <c r="DX267" i="132"/>
  <c r="OC20" i="132" s="1"/>
  <c r="DX63" i="132"/>
  <c r="GG20" i="132" s="1"/>
  <c r="DX232" i="132"/>
  <c r="MT20" i="132" s="1"/>
  <c r="DX186" i="132"/>
  <c r="KZ20" i="132" s="1"/>
  <c r="DX210" i="132"/>
  <c r="LX20" i="132" s="1"/>
  <c r="DX201" i="132"/>
  <c r="LO20" i="132" s="1"/>
  <c r="DX239" i="132"/>
  <c r="NA20" i="132" s="1"/>
  <c r="DX168" i="132"/>
  <c r="KH20" i="132" s="1"/>
  <c r="DX60" i="132"/>
  <c r="GD20" i="132" s="1"/>
  <c r="DX206" i="132"/>
  <c r="LT20" i="132" s="1"/>
  <c r="DX278" i="132"/>
  <c r="ON20" i="132" s="1"/>
  <c r="DX79" i="132"/>
  <c r="GW20" i="132" s="1"/>
  <c r="DX154" i="132"/>
  <c r="JT20" i="132" s="1"/>
  <c r="DX227" i="132"/>
  <c r="MO20" i="132" s="1"/>
  <c r="DX139" i="132"/>
  <c r="JE20" i="132" s="1"/>
  <c r="DX77" i="132"/>
  <c r="GU20" i="132" s="1"/>
  <c r="DX180" i="132"/>
  <c r="KT20" i="132" s="1"/>
  <c r="DX208" i="132"/>
  <c r="LV20" i="132" s="1"/>
  <c r="DX287" i="132"/>
  <c r="OW20" i="132" s="1"/>
  <c r="DX32" i="132"/>
  <c r="FB20" i="132" s="1"/>
  <c r="DX135" i="132"/>
  <c r="JA20" i="132" s="1"/>
  <c r="DX241" i="132"/>
  <c r="NC20" i="132" s="1"/>
  <c r="DX58" i="132"/>
  <c r="GB20" i="132" s="1"/>
  <c r="DX193" i="132"/>
  <c r="LG20" i="132" s="1"/>
  <c r="DX152" i="132"/>
  <c r="JR20" i="132" s="1"/>
  <c r="DX283" i="132"/>
  <c r="OS20" i="132" s="1"/>
  <c r="DX265" i="132"/>
  <c r="OA20" i="132" s="1"/>
  <c r="DX182" i="132"/>
  <c r="KV20" i="132" s="1"/>
  <c r="DX240" i="132"/>
  <c r="NB20" i="132" s="1"/>
  <c r="DX44" i="132"/>
  <c r="FN20" i="132" s="1"/>
  <c r="DX175" i="132"/>
  <c r="KO20" i="132" s="1"/>
  <c r="DX50" i="132"/>
  <c r="FT20" i="132" s="1"/>
  <c r="DX90" i="132"/>
  <c r="HH20" i="132" s="1"/>
  <c r="DX202" i="132"/>
  <c r="LP20" i="132" s="1"/>
  <c r="DX153" i="132"/>
  <c r="JS20" i="132" s="1"/>
  <c r="DX179" i="132"/>
  <c r="KS20" i="132" s="1"/>
  <c r="DX105" i="132"/>
  <c r="HW20" i="132" s="1"/>
  <c r="DX170" i="132"/>
  <c r="KJ20" i="132" s="1"/>
  <c r="DX272" i="132"/>
  <c r="OH20" i="132" s="1"/>
  <c r="DX204" i="132"/>
  <c r="LR20" i="132" s="1"/>
  <c r="DX268" i="132"/>
  <c r="OD20" i="132" s="1"/>
  <c r="DX93" i="132"/>
  <c r="HK20" i="132" s="1"/>
  <c r="DX157" i="132"/>
  <c r="JW20" i="132" s="1"/>
  <c r="DX222" i="132"/>
  <c r="MJ20" i="132" s="1"/>
  <c r="DX284" i="132"/>
  <c r="OT20" i="132" s="1"/>
  <c r="DX107" i="132"/>
  <c r="HY20" i="132" s="1"/>
  <c r="DX217" i="132"/>
  <c r="ME20" i="132" s="1"/>
  <c r="DX291" i="132"/>
  <c r="PA20" i="132" s="1"/>
  <c r="DX67" i="132"/>
  <c r="GK20" i="132" s="1"/>
  <c r="DX228" i="132"/>
  <c r="MP20" i="132" s="1"/>
  <c r="DX114" i="132"/>
  <c r="IF20" i="132" s="1"/>
  <c r="DX145" i="132"/>
  <c r="JK20" i="132" s="1"/>
  <c r="DX237" i="132"/>
  <c r="NE20" i="132" s="1"/>
  <c r="DX23" i="132"/>
  <c r="ES20" i="132" s="1"/>
  <c r="DX103" i="132"/>
  <c r="HU20" i="132" s="1"/>
  <c r="DX82" i="132"/>
  <c r="GZ20" i="132" s="1"/>
  <c r="DX78" i="132"/>
  <c r="GV20" i="132" s="1"/>
  <c r="DX30" i="132"/>
  <c r="EZ20" i="132" s="1"/>
  <c r="DX196" i="132"/>
  <c r="LJ20" i="132" s="1"/>
  <c r="DX161" i="132"/>
  <c r="KA20" i="132" s="1"/>
  <c r="DX29" i="132"/>
  <c r="EY20" i="132" s="1"/>
  <c r="DX28" i="132"/>
  <c r="EX20" i="132" s="1"/>
  <c r="DX100" i="132"/>
  <c r="HR20" i="132" s="1"/>
  <c r="DX27" i="132"/>
  <c r="EW20" i="132" s="1"/>
  <c r="DX233" i="132"/>
  <c r="MU20" i="132" s="1"/>
  <c r="DX149" i="132"/>
  <c r="JO20" i="132" s="1"/>
  <c r="DX231" i="132"/>
  <c r="MS20" i="132" s="1"/>
  <c r="DX203" i="132"/>
  <c r="LQ20" i="132" s="1"/>
  <c r="DX215" i="132"/>
  <c r="MC20" i="132" s="1"/>
  <c r="DX255" i="132"/>
  <c r="NQ20" i="132" s="1"/>
  <c r="DX200" i="132"/>
  <c r="LN20" i="132" s="1"/>
  <c r="DX225" i="132"/>
  <c r="MM20" i="132" s="1"/>
  <c r="DX288" i="132"/>
  <c r="OX20" i="132" s="1"/>
  <c r="DX162" i="132"/>
  <c r="KB20" i="132" s="1"/>
  <c r="DX226" i="132"/>
  <c r="MN20" i="132" s="1"/>
  <c r="DX52" i="132"/>
  <c r="FV20" i="132" s="1"/>
  <c r="DX97" i="132"/>
  <c r="HO20" i="132" s="1"/>
  <c r="DX64" i="132"/>
  <c r="GH20" i="132" s="1"/>
  <c r="DX102" i="132"/>
  <c r="HT20" i="132" s="1"/>
  <c r="DX95" i="132"/>
  <c r="HM20" i="132" s="1"/>
  <c r="DX74" i="132"/>
  <c r="GR20" i="132" s="1"/>
  <c r="DX136" i="132"/>
  <c r="JB20" i="132" s="1"/>
  <c r="DX43" i="132"/>
  <c r="FM20" i="132" s="1"/>
  <c r="DX116" i="132"/>
  <c r="IH20" i="132" s="1"/>
  <c r="DX39" i="132"/>
  <c r="FI20" i="132" s="1"/>
  <c r="DX45" i="132"/>
  <c r="FO20" i="132" s="1"/>
  <c r="DX104" i="132"/>
  <c r="HV20" i="132" s="1"/>
  <c r="DX121" i="132"/>
  <c r="IM20" i="132" s="1"/>
  <c r="DX56" i="132"/>
  <c r="FZ20" i="132" s="1"/>
  <c r="DX51" i="132"/>
  <c r="FU20" i="132" s="1"/>
  <c r="DX61" i="132"/>
  <c r="GE20" i="132" s="1"/>
  <c r="DX113" i="132"/>
  <c r="IE20" i="132" s="1"/>
  <c r="DX118" i="132"/>
  <c r="IJ20" i="132" s="1"/>
  <c r="DX49" i="132"/>
  <c r="FS20" i="132" s="1"/>
  <c r="DX91" i="132"/>
  <c r="HI20" i="132" s="1"/>
  <c r="DX66" i="132"/>
  <c r="GJ20" i="132" s="1"/>
  <c r="DX70" i="132"/>
  <c r="GN20" i="132" s="1"/>
  <c r="DX119" i="132"/>
  <c r="IK20" i="132" s="1"/>
  <c r="DX171" i="132"/>
  <c r="KK20" i="132" s="1"/>
  <c r="DX279" i="132"/>
  <c r="OO20" i="132" s="1"/>
  <c r="DX242" i="132"/>
  <c r="ND20" i="132" s="1"/>
  <c r="DX218" i="132"/>
  <c r="MF20" i="132" s="1"/>
  <c r="DX19" i="132"/>
  <c r="EO20" i="132" s="1"/>
  <c r="DX140" i="132"/>
  <c r="JF20" i="132" s="1"/>
  <c r="DT299" i="132"/>
  <c r="DX83" i="132"/>
  <c r="HA20" i="132" s="1"/>
  <c r="DX259" i="132"/>
  <c r="NU20" i="132" s="1"/>
  <c r="DX101" i="132"/>
  <c r="HS20" i="132" s="1"/>
  <c r="DX163" i="132"/>
  <c r="KC20" i="132" s="1"/>
  <c r="DX85" i="132"/>
  <c r="HC20" i="132" s="1"/>
  <c r="DX151" i="132"/>
  <c r="JQ20" i="132" s="1"/>
  <c r="DX62" i="132"/>
  <c r="GF20" i="132" s="1"/>
  <c r="DX189" i="132"/>
  <c r="LC20" i="132" s="1"/>
  <c r="DX71" i="132"/>
  <c r="GO20" i="132" s="1"/>
  <c r="DX138" i="132"/>
  <c r="JD20" i="132" s="1"/>
  <c r="DX262" i="132"/>
  <c r="NX20" i="132" s="1"/>
  <c r="DX53" i="132"/>
  <c r="FW20" i="132" s="1"/>
  <c r="DX120" i="132"/>
  <c r="IL20" i="132" s="1"/>
  <c r="DX33" i="132"/>
  <c r="FC20" i="132" s="1"/>
  <c r="DX134" i="132"/>
  <c r="IZ20" i="132" s="1"/>
  <c r="DX147" i="132"/>
  <c r="JM20" i="132" s="1"/>
  <c r="DX177" i="132"/>
  <c r="KQ20" i="132" s="1"/>
  <c r="DX249" i="132"/>
  <c r="NK20" i="132" s="1"/>
  <c r="DX26" i="132"/>
  <c r="EV20" i="132" s="1"/>
  <c r="DX281" i="132"/>
  <c r="OQ20" i="132" s="1"/>
  <c r="DX260" i="132"/>
  <c r="NV20" i="132" s="1"/>
  <c r="DX22" i="132"/>
  <c r="ER20" i="132" s="1"/>
  <c r="DX24" i="132"/>
  <c r="ET20" i="132" s="1"/>
  <c r="DX18" i="132"/>
  <c r="EN20" i="132" s="1"/>
  <c r="DV299" i="132"/>
  <c r="DW299" i="132"/>
  <c r="DX295" i="132"/>
  <c r="PE20" i="132" s="1"/>
  <c r="DX40" i="132"/>
  <c r="FJ20" i="132" s="1"/>
  <c r="DX106" i="132"/>
  <c r="HX20" i="132" s="1"/>
  <c r="DX297" i="132"/>
  <c r="PG20" i="132" s="1"/>
  <c r="DX54" i="132"/>
  <c r="FX20" i="132" s="1"/>
  <c r="DQ299" i="132"/>
  <c r="DX92" i="132"/>
  <c r="HJ20" i="132" s="1"/>
  <c r="DX17" i="132"/>
  <c r="EM20" i="132" s="1"/>
  <c r="DX96" i="132"/>
  <c r="HN20" i="132" s="1"/>
  <c r="DX294" i="132"/>
  <c r="PD20" i="132" s="1"/>
  <c r="DU299" i="132"/>
  <c r="DX296" i="132"/>
  <c r="PF20" i="132" s="1"/>
  <c r="DX36" i="132"/>
  <c r="FF20" i="132" s="1"/>
  <c r="DX37" i="132"/>
  <c r="FG20" i="132" s="1"/>
  <c r="DX298" i="132"/>
  <c r="PH20" i="132" s="1"/>
  <c r="DX293" i="132"/>
  <c r="PC20" i="132" s="1"/>
  <c r="DX20" i="132"/>
  <c r="EP20" i="132" s="1"/>
  <c r="DX16" i="132"/>
  <c r="EL20" i="132" s="1"/>
  <c r="DX127" i="132"/>
  <c r="IS20" i="132" s="1"/>
  <c r="DX21" i="132"/>
  <c r="EQ20" i="132" s="1"/>
  <c r="DX69" i="132"/>
  <c r="GM20" i="132" s="1"/>
  <c r="DX13" i="132"/>
  <c r="EI20" i="132" s="1"/>
  <c r="DX12" i="132"/>
  <c r="EH20" i="132" s="1"/>
  <c r="DS299" i="132"/>
  <c r="DR299" i="132"/>
  <c r="DX15" i="132"/>
  <c r="EK20" i="132" s="1"/>
  <c r="DP299" i="132"/>
  <c r="DX11" i="132"/>
  <c r="DX14" i="132"/>
  <c r="EJ20" i="132" s="1"/>
  <c r="AA158" i="132" l="1"/>
  <c r="AF158" i="132" s="1"/>
  <c r="O172" i="132"/>
  <c r="T172" i="132"/>
  <c r="S172" i="132"/>
  <c r="EW33" i="132"/>
  <c r="EL33" i="132"/>
  <c r="EU33" i="132"/>
  <c r="EK33" i="132"/>
  <c r="EI33" i="132"/>
  <c r="EV33" i="132"/>
  <c r="EM33" i="132"/>
  <c r="EP33" i="132"/>
  <c r="ER33" i="132"/>
  <c r="EJ33" i="132"/>
  <c r="EN33" i="132"/>
  <c r="ET33" i="132"/>
  <c r="EH33" i="132"/>
  <c r="EO33" i="132"/>
  <c r="ES33" i="132"/>
  <c r="JC20" i="132"/>
  <c r="EQ33" i="132" s="1"/>
  <c r="MY20" i="132"/>
  <c r="DX299" i="132"/>
  <c r="EG20" i="132"/>
  <c r="EG33" i="132" s="1"/>
  <c r="U172" i="132" l="1"/>
  <c r="AG158" i="132"/>
  <c r="AI158" i="132"/>
  <c r="AE159" i="132" s="1"/>
  <c r="AC158" i="132"/>
  <c r="AD157" i="132"/>
  <c r="W172" i="132"/>
  <c r="Q172" i="132"/>
  <c r="R171" i="132"/>
  <c r="AA159" i="132" l="1"/>
  <c r="AF159" i="132" s="1"/>
  <c r="O173" i="132"/>
  <c r="T173" i="132"/>
  <c r="S173" i="132"/>
  <c r="M6" i="131"/>
  <c r="K6" i="131"/>
  <c r="J6" i="131"/>
  <c r="I6" i="131"/>
  <c r="H6" i="131"/>
  <c r="G6" i="131"/>
  <c r="F6" i="131"/>
  <c r="L6" i="131"/>
  <c r="E6" i="131"/>
  <c r="U173" i="132" l="1"/>
  <c r="AG159" i="132"/>
  <c r="AI159" i="132"/>
  <c r="AE160" i="132" s="1"/>
  <c r="AC159" i="132"/>
  <c r="AD158" i="132"/>
  <c r="W173" i="132"/>
  <c r="Q173" i="132"/>
  <c r="R172" i="132"/>
  <c r="E44" i="131"/>
  <c r="E10" i="131"/>
  <c r="E18" i="131" s="1"/>
  <c r="E19" i="131" s="1"/>
  <c r="E21" i="131" s="1"/>
  <c r="AA160" i="132" l="1"/>
  <c r="AF160" i="132" s="1"/>
  <c r="O174" i="132"/>
  <c r="T174" i="132"/>
  <c r="S174" i="132"/>
  <c r="AG160" i="132" l="1"/>
  <c r="AI160" i="132"/>
  <c r="AE161" i="132" s="1"/>
  <c r="AC160" i="132"/>
  <c r="AD159" i="132"/>
  <c r="U174" i="132"/>
  <c r="W174" i="132"/>
  <c r="Q174" i="132"/>
  <c r="R173" i="132"/>
  <c r="AA161" i="132" l="1"/>
  <c r="AF161" i="132" s="1"/>
  <c r="O175" i="132"/>
  <c r="S175" i="132"/>
  <c r="T175" i="132"/>
  <c r="AG161" i="132" l="1"/>
  <c r="AI161" i="132"/>
  <c r="AE162" i="132" s="1"/>
  <c r="AC161" i="132"/>
  <c r="AD160" i="132"/>
  <c r="U175" i="132"/>
  <c r="W175" i="132"/>
  <c r="Q175" i="132"/>
  <c r="R174" i="132"/>
  <c r="AA162" i="132" l="1"/>
  <c r="AF162" i="132" s="1"/>
  <c r="O176" i="132"/>
  <c r="T176" i="132"/>
  <c r="S176" i="132"/>
  <c r="U176" i="132" l="1"/>
  <c r="AG162" i="132"/>
  <c r="AI162" i="132"/>
  <c r="AE163" i="132" s="1"/>
  <c r="AC162" i="132"/>
  <c r="AD161" i="132"/>
  <c r="W176" i="132"/>
  <c r="Q176" i="132"/>
  <c r="R175" i="132"/>
  <c r="AA163" i="132" l="1"/>
  <c r="AF163" i="132" s="1"/>
  <c r="O177" i="132"/>
  <c r="T177" i="132"/>
  <c r="S177" i="132"/>
  <c r="AG163" i="132" l="1"/>
  <c r="AI163" i="132"/>
  <c r="AE164" i="132" s="1"/>
  <c r="AC163" i="132"/>
  <c r="AD162" i="132"/>
  <c r="U177" i="132"/>
  <c r="W177" i="132"/>
  <c r="Q177" i="132"/>
  <c r="R176" i="132"/>
  <c r="S24" i="131"/>
  <c r="T24" i="131"/>
  <c r="Q24" i="131"/>
  <c r="R24" i="131"/>
  <c r="AA164" i="132" l="1"/>
  <c r="AF164" i="132" s="1"/>
  <c r="O178" i="132"/>
  <c r="T178" i="132"/>
  <c r="S178" i="132"/>
  <c r="P24" i="131"/>
  <c r="I19" i="124"/>
  <c r="C20" i="124"/>
  <c r="AG164" i="132" l="1"/>
  <c r="AI164" i="132"/>
  <c r="AE165" i="132" s="1"/>
  <c r="AC164" i="132"/>
  <c r="AD163" i="132"/>
  <c r="U178" i="132"/>
  <c r="W178" i="132"/>
  <c r="Q178" i="132"/>
  <c r="R177" i="132"/>
  <c r="F10" i="131"/>
  <c r="F18" i="131" s="1"/>
  <c r="F19" i="131" s="1"/>
  <c r="F21" i="131" s="1"/>
  <c r="G17" i="131"/>
  <c r="G10" i="131" s="1"/>
  <c r="G18" i="131" s="1"/>
  <c r="G19" i="131" s="1"/>
  <c r="I20" i="124"/>
  <c r="J23" i="132" l="1"/>
  <c r="EA23" i="132" s="1"/>
  <c r="ES14" i="132" s="1"/>
  <c r="EH27" i="132" s="1"/>
  <c r="G12" i="132"/>
  <c r="AA165" i="132"/>
  <c r="AF165" i="132" s="1"/>
  <c r="O179" i="132"/>
  <c r="T179" i="132"/>
  <c r="S179" i="132"/>
  <c r="J21" i="132"/>
  <c r="EA21" i="132" s="1"/>
  <c r="EQ14" i="132" s="1"/>
  <c r="J22" i="132"/>
  <c r="EA22" i="132" s="1"/>
  <c r="ER14" i="132" s="1"/>
  <c r="I24" i="131"/>
  <c r="J24" i="131"/>
  <c r="L24" i="131"/>
  <c r="H24" i="131"/>
  <c r="G24" i="131"/>
  <c r="K24" i="131"/>
  <c r="F24" i="131"/>
  <c r="O24" i="131"/>
  <c r="M24" i="131"/>
  <c r="N24" i="131"/>
  <c r="J20" i="132"/>
  <c r="L244" i="132" l="1"/>
  <c r="L251" i="132"/>
  <c r="L285" i="132"/>
  <c r="L248" i="132"/>
  <c r="L186" i="132"/>
  <c r="L204" i="132"/>
  <c r="L175" i="132"/>
  <c r="L242" i="132"/>
  <c r="L173" i="132"/>
  <c r="L243" i="132"/>
  <c r="L250" i="132"/>
  <c r="L220" i="132"/>
  <c r="L191" i="132"/>
  <c r="L179" i="132"/>
  <c r="L159" i="132"/>
  <c r="L292" i="132"/>
  <c r="L263" i="132"/>
  <c r="L240" i="132"/>
  <c r="L197" i="132"/>
  <c r="L160" i="132"/>
  <c r="L287" i="132"/>
  <c r="L224" i="132"/>
  <c r="L142" i="132"/>
  <c r="L194" i="132"/>
  <c r="L158" i="132"/>
  <c r="L211" i="132"/>
  <c r="L213" i="132"/>
  <c r="L268" i="132"/>
  <c r="L239" i="132"/>
  <c r="L141" i="132"/>
  <c r="L237" i="132"/>
  <c r="L200" i="132"/>
  <c r="L163" i="132"/>
  <c r="L284" i="132"/>
  <c r="L255" i="132"/>
  <c r="L180" i="132"/>
  <c r="L189" i="132"/>
  <c r="L139" i="132"/>
  <c r="L261" i="132"/>
  <c r="L266" i="132"/>
  <c r="L178" i="132"/>
  <c r="L275" i="132"/>
  <c r="L215" i="132"/>
  <c r="L258" i="132"/>
  <c r="L222" i="132"/>
  <c r="L193" i="132"/>
  <c r="L278" i="132"/>
  <c r="L165" i="132"/>
  <c r="L187" i="132"/>
  <c r="L270" i="132"/>
  <c r="L146" i="132"/>
  <c r="L171" i="132"/>
  <c r="L264" i="132"/>
  <c r="L181" i="132"/>
  <c r="L144" i="132"/>
  <c r="L269" i="132"/>
  <c r="L253" i="132"/>
  <c r="L216" i="132"/>
  <c r="L170" i="132"/>
  <c r="L283" i="132"/>
  <c r="L288" i="132"/>
  <c r="L164" i="132"/>
  <c r="L232" i="132"/>
  <c r="L286" i="132"/>
  <c r="L257" i="132"/>
  <c r="L185" i="132"/>
  <c r="L229" i="132"/>
  <c r="L192" i="132"/>
  <c r="L177" i="132"/>
  <c r="L210" i="132"/>
  <c r="L174" i="132"/>
  <c r="L145" i="132"/>
  <c r="L245" i="132"/>
  <c r="L208" i="132"/>
  <c r="L151" i="132"/>
  <c r="L162" i="132"/>
  <c r="L235" i="132"/>
  <c r="L280" i="132"/>
  <c r="L234" i="132"/>
  <c r="L198" i="132"/>
  <c r="L169" i="132"/>
  <c r="L157" i="132"/>
  <c r="L212" i="132"/>
  <c r="L252" i="132"/>
  <c r="L207" i="132"/>
  <c r="L267" i="132"/>
  <c r="L196" i="132"/>
  <c r="L167" i="132"/>
  <c r="L203" i="132"/>
  <c r="L291" i="132"/>
  <c r="L293" i="132"/>
  <c r="L256" i="132"/>
  <c r="L188" i="132"/>
  <c r="L274" i="132"/>
  <c r="L238" i="132"/>
  <c r="L209" i="132"/>
  <c r="L154" i="132"/>
  <c r="L195" i="132"/>
  <c r="L272" i="132"/>
  <c r="L241" i="132"/>
  <c r="L226" i="132"/>
  <c r="L190" i="132"/>
  <c r="L161" i="132"/>
  <c r="L298" i="132"/>
  <c r="L262" i="132"/>
  <c r="L233" i="132"/>
  <c r="L214" i="132"/>
  <c r="L230" i="132"/>
  <c r="L282" i="132"/>
  <c r="L289" i="132"/>
  <c r="L149" i="132"/>
  <c r="L260" i="132"/>
  <c r="L231" i="132"/>
  <c r="L205" i="132"/>
  <c r="L202" i="132"/>
  <c r="L166" i="132"/>
  <c r="L259" i="132"/>
  <c r="L277" i="132"/>
  <c r="L148" i="132"/>
  <c r="L147" i="132"/>
  <c r="L273" i="132"/>
  <c r="L218" i="132"/>
  <c r="L182" i="132"/>
  <c r="L153" i="132"/>
  <c r="L227" i="132"/>
  <c r="L290" i="132"/>
  <c r="L254" i="132"/>
  <c r="L225" i="132"/>
  <c r="L172" i="132"/>
  <c r="L143" i="132"/>
  <c r="L297" i="132"/>
  <c r="L206" i="132"/>
  <c r="L223" i="132"/>
  <c r="L246" i="132"/>
  <c r="L236" i="132"/>
  <c r="L249" i="132"/>
  <c r="L221" i="132"/>
  <c r="L184" i="132"/>
  <c r="L296" i="132"/>
  <c r="L140" i="132"/>
  <c r="L294" i="132"/>
  <c r="L265" i="132"/>
  <c r="L176" i="132"/>
  <c r="L276" i="132"/>
  <c r="L247" i="132"/>
  <c r="L168" i="132"/>
  <c r="L156" i="132"/>
  <c r="L219" i="132"/>
  <c r="L281" i="132"/>
  <c r="L150" i="132"/>
  <c r="L228" i="132"/>
  <c r="L199" i="132"/>
  <c r="L279" i="132"/>
  <c r="L155" i="132"/>
  <c r="L271" i="132"/>
  <c r="L152" i="132"/>
  <c r="L295" i="132"/>
  <c r="L201" i="132"/>
  <c r="L183" i="132"/>
  <c r="L217" i="132"/>
  <c r="U179" i="132"/>
  <c r="AG165" i="132"/>
  <c r="AI165" i="132"/>
  <c r="AE166" i="132" s="1"/>
  <c r="AC165" i="132"/>
  <c r="AD164" i="132"/>
  <c r="W179" i="132"/>
  <c r="Q179" i="132"/>
  <c r="R178" i="132"/>
  <c r="G4" i="131"/>
  <c r="B22" i="132"/>
  <c r="B21" i="132"/>
  <c r="I12" i="132"/>
  <c r="K12" i="132"/>
  <c r="L133" i="132"/>
  <c r="L130" i="132"/>
  <c r="L86" i="132"/>
  <c r="L56" i="132"/>
  <c r="L74" i="132"/>
  <c r="L137" i="132"/>
  <c r="L57" i="132"/>
  <c r="L136" i="132"/>
  <c r="L78" i="132"/>
  <c r="L36" i="132"/>
  <c r="L64" i="132"/>
  <c r="L127" i="132"/>
  <c r="L82" i="132"/>
  <c r="L50" i="132"/>
  <c r="L126" i="132"/>
  <c r="L101" i="132"/>
  <c r="L32" i="132"/>
  <c r="L107" i="132"/>
  <c r="L92" i="132"/>
  <c r="L90" i="132"/>
  <c r="L26" i="132"/>
  <c r="L76" i="132"/>
  <c r="L134" i="132"/>
  <c r="L67" i="132"/>
  <c r="L80" i="132"/>
  <c r="L71" i="132"/>
  <c r="L45" i="132"/>
  <c r="L117" i="132"/>
  <c r="L121" i="132"/>
  <c r="L47" i="132"/>
  <c r="L91" i="132"/>
  <c r="L120" i="132"/>
  <c r="L63" i="132"/>
  <c r="L43" i="132"/>
  <c r="L94" i="132"/>
  <c r="L83" i="132"/>
  <c r="L42" i="132"/>
  <c r="L98" i="132"/>
  <c r="L51" i="132"/>
  <c r="L93" i="132"/>
  <c r="L68" i="132"/>
  <c r="L116" i="132"/>
  <c r="L88" i="132"/>
  <c r="L65" i="132"/>
  <c r="L48" i="132"/>
  <c r="L106" i="132"/>
  <c r="L138" i="132"/>
  <c r="L69" i="132"/>
  <c r="L100" i="132"/>
  <c r="L124" i="132"/>
  <c r="L84" i="132"/>
  <c r="L131" i="132"/>
  <c r="L118" i="132"/>
  <c r="L97" i="132"/>
  <c r="L54" i="132"/>
  <c r="L49" i="132"/>
  <c r="L22" i="132"/>
  <c r="L79" i="132"/>
  <c r="L24" i="132"/>
  <c r="L37" i="132"/>
  <c r="L53" i="132"/>
  <c r="L59" i="132"/>
  <c r="L99" i="132"/>
  <c r="L81" i="132"/>
  <c r="L105" i="132"/>
  <c r="L85" i="132"/>
  <c r="L27" i="132"/>
  <c r="L87" i="132"/>
  <c r="L114" i="132"/>
  <c r="L102" i="132"/>
  <c r="L66" i="132"/>
  <c r="L110" i="132"/>
  <c r="L35" i="132"/>
  <c r="L70" i="132"/>
  <c r="L77" i="132"/>
  <c r="L132" i="132"/>
  <c r="L20" i="132"/>
  <c r="L135" i="132"/>
  <c r="L60" i="132"/>
  <c r="L25" i="132"/>
  <c r="L111" i="132"/>
  <c r="L44" i="132"/>
  <c r="L108" i="132"/>
  <c r="L115" i="132"/>
  <c r="L72" i="132"/>
  <c r="L34" i="132"/>
  <c r="L73" i="132"/>
  <c r="EA20" i="132"/>
  <c r="L75" i="132"/>
  <c r="L23" i="132"/>
  <c r="L46" i="132"/>
  <c r="L38" i="132"/>
  <c r="L31" i="132"/>
  <c r="L55" i="132"/>
  <c r="L123" i="132"/>
  <c r="J299" i="132"/>
  <c r="L103" i="132"/>
  <c r="L39" i="132"/>
  <c r="L125" i="132"/>
  <c r="L33" i="132"/>
  <c r="L113" i="132"/>
  <c r="L129" i="132"/>
  <c r="L41" i="132"/>
  <c r="L89" i="132"/>
  <c r="L61" i="132"/>
  <c r="L112" i="132"/>
  <c r="L21" i="132"/>
  <c r="L58" i="132"/>
  <c r="L96" i="132"/>
  <c r="L119" i="132"/>
  <c r="L122" i="132"/>
  <c r="L30" i="132"/>
  <c r="L95" i="132"/>
  <c r="L109" i="132"/>
  <c r="L29" i="132"/>
  <c r="L62" i="132"/>
  <c r="L28" i="132"/>
  <c r="L104" i="132"/>
  <c r="L128" i="132"/>
  <c r="L52" i="132"/>
  <c r="L40" i="132"/>
  <c r="AA166" i="132" l="1"/>
  <c r="AF166" i="132" s="1"/>
  <c r="O180" i="132"/>
  <c r="S180" i="132"/>
  <c r="T180" i="132"/>
  <c r="B23" i="132"/>
  <c r="L299" i="132"/>
  <c r="EP14" i="132"/>
  <c r="EG27" i="132" s="1"/>
  <c r="EA299" i="132"/>
  <c r="G13" i="132"/>
  <c r="C13" i="132"/>
  <c r="H13" i="132"/>
  <c r="U180" i="132" l="1"/>
  <c r="AG166" i="132"/>
  <c r="AI166" i="132"/>
  <c r="AE167" i="132" s="1"/>
  <c r="AC166" i="132"/>
  <c r="AD165" i="132"/>
  <c r="W180" i="132"/>
  <c r="Q180" i="132"/>
  <c r="R179" i="132"/>
  <c r="B24" i="132"/>
  <c r="B25" i="132" s="1"/>
  <c r="G21" i="131"/>
  <c r="E13" i="132"/>
  <c r="F12" i="132"/>
  <c r="K13" i="132"/>
  <c r="I13" i="132"/>
  <c r="AA167" i="132" l="1"/>
  <c r="AF167" i="132" s="1"/>
  <c r="O181" i="132"/>
  <c r="T181" i="132"/>
  <c r="S181" i="132"/>
  <c r="B26" i="132"/>
  <c r="B27" i="132" s="1"/>
  <c r="G14" i="132"/>
  <c r="C14" i="132"/>
  <c r="H14" i="132"/>
  <c r="U181" i="132" l="1"/>
  <c r="AG167" i="132"/>
  <c r="AI167" i="132"/>
  <c r="AE168" i="132" s="1"/>
  <c r="AC167" i="132"/>
  <c r="AD166" i="132"/>
  <c r="W181" i="132"/>
  <c r="Q181" i="132"/>
  <c r="R180" i="132"/>
  <c r="B28" i="132"/>
  <c r="B29" i="132" s="1"/>
  <c r="B30" i="132" s="1"/>
  <c r="B31" i="132" s="1"/>
  <c r="E14" i="132"/>
  <c r="F13" i="132"/>
  <c r="K14" i="132"/>
  <c r="I14" i="132"/>
  <c r="AA168" i="132" l="1"/>
  <c r="AF168" i="132" s="1"/>
  <c r="O182" i="132"/>
  <c r="S182" i="132"/>
  <c r="T182" i="132"/>
  <c r="B32" i="132"/>
  <c r="H15" i="132"/>
  <c r="G15" i="132"/>
  <c r="C15" i="132"/>
  <c r="AG168" i="132" l="1"/>
  <c r="AI168" i="132"/>
  <c r="AE169" i="132" s="1"/>
  <c r="AC168" i="132"/>
  <c r="AD167" i="132"/>
  <c r="U182" i="132"/>
  <c r="W182" i="132"/>
  <c r="Q182" i="132"/>
  <c r="R181" i="132"/>
  <c r="B33" i="132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B52" i="132" s="1"/>
  <c r="B53" i="132" s="1"/>
  <c r="B54" i="132" s="1"/>
  <c r="B55" i="132" s="1"/>
  <c r="B56" i="132" s="1"/>
  <c r="B57" i="132" s="1"/>
  <c r="B58" i="132" s="1"/>
  <c r="B59" i="132" s="1"/>
  <c r="B60" i="132" s="1"/>
  <c r="B61" i="132" s="1"/>
  <c r="B62" i="132" s="1"/>
  <c r="B63" i="132" s="1"/>
  <c r="B64" i="132" s="1"/>
  <c r="B65" i="132" s="1"/>
  <c r="B66" i="132" s="1"/>
  <c r="B67" i="132" s="1"/>
  <c r="B68" i="132" s="1"/>
  <c r="B69" i="132" s="1"/>
  <c r="B70" i="132" s="1"/>
  <c r="B71" i="132" s="1"/>
  <c r="B72" i="132" s="1"/>
  <c r="B73" i="132" s="1"/>
  <c r="B74" i="132" s="1"/>
  <c r="B75" i="132" s="1"/>
  <c r="B76" i="132" s="1"/>
  <c r="B77" i="132" s="1"/>
  <c r="B78" i="132" s="1"/>
  <c r="B79" i="132" s="1"/>
  <c r="B80" i="132" s="1"/>
  <c r="B81" i="132" s="1"/>
  <c r="B82" i="132" s="1"/>
  <c r="B83" i="132" s="1"/>
  <c r="B84" i="132" s="1"/>
  <c r="B85" i="132" s="1"/>
  <c r="B86" i="132" s="1"/>
  <c r="B87" i="132" s="1"/>
  <c r="B88" i="132" s="1"/>
  <c r="B89" i="132" s="1"/>
  <c r="B90" i="132" s="1"/>
  <c r="B91" i="132" s="1"/>
  <c r="B92" i="132" s="1"/>
  <c r="B93" i="132" s="1"/>
  <c r="B94" i="132" s="1"/>
  <c r="B95" i="132" s="1"/>
  <c r="B96" i="132" s="1"/>
  <c r="B97" i="132" s="1"/>
  <c r="B98" i="132" s="1"/>
  <c r="B99" i="132" s="1"/>
  <c r="B100" i="132" s="1"/>
  <c r="B101" i="132" s="1"/>
  <c r="B102" i="132" s="1"/>
  <c r="B103" i="132" s="1"/>
  <c r="B104" i="132" s="1"/>
  <c r="B105" i="132" s="1"/>
  <c r="B106" i="132" s="1"/>
  <c r="B107" i="132" s="1"/>
  <c r="B108" i="132" s="1"/>
  <c r="B109" i="132" s="1"/>
  <c r="B110" i="132" s="1"/>
  <c r="B111" i="132" s="1"/>
  <c r="B112" i="132" s="1"/>
  <c r="B113" i="132" s="1"/>
  <c r="B114" i="132" s="1"/>
  <c r="B115" i="132" s="1"/>
  <c r="B116" i="132" s="1"/>
  <c r="B117" i="132" s="1"/>
  <c r="B118" i="132" s="1"/>
  <c r="B119" i="132" s="1"/>
  <c r="B120" i="132" s="1"/>
  <c r="B121" i="132" s="1"/>
  <c r="B122" i="132" s="1"/>
  <c r="B123" i="132" s="1"/>
  <c r="B124" i="132" s="1"/>
  <c r="B125" i="132" s="1"/>
  <c r="B126" i="132" s="1"/>
  <c r="B127" i="132" s="1"/>
  <c r="B128" i="132" s="1"/>
  <c r="B129" i="132" s="1"/>
  <c r="B130" i="132" s="1"/>
  <c r="B131" i="132" s="1"/>
  <c r="B132" i="132" s="1"/>
  <c r="B133" i="132" s="1"/>
  <c r="B134" i="132" s="1"/>
  <c r="B135" i="132" s="1"/>
  <c r="B136" i="132" s="1"/>
  <c r="B137" i="132" s="1"/>
  <c r="B138" i="132" s="1"/>
  <c r="B139" i="132" s="1"/>
  <c r="E15" i="132"/>
  <c r="F14" i="132"/>
  <c r="K15" i="132"/>
  <c r="I15" i="132"/>
  <c r="AA169" i="132" l="1"/>
  <c r="AF169" i="132" s="1"/>
  <c r="O183" i="132"/>
  <c r="T183" i="132"/>
  <c r="S183" i="132"/>
  <c r="B140" i="132"/>
  <c r="G16" i="132"/>
  <c r="H16" i="132"/>
  <c r="C16" i="132"/>
  <c r="U183" i="132" l="1"/>
  <c r="AG169" i="132"/>
  <c r="AI169" i="132"/>
  <c r="AE170" i="132" s="1"/>
  <c r="AC169" i="132"/>
  <c r="AD168" i="132"/>
  <c r="W183" i="132"/>
  <c r="Q183" i="132"/>
  <c r="R182" i="132"/>
  <c r="B141" i="132"/>
  <c r="E16" i="132"/>
  <c r="F15" i="132"/>
  <c r="K16" i="132"/>
  <c r="I16" i="132"/>
  <c r="AA170" i="132" l="1"/>
  <c r="AF170" i="132" s="1"/>
  <c r="O184" i="132"/>
  <c r="S184" i="132"/>
  <c r="T184" i="132"/>
  <c r="B142" i="132"/>
  <c r="H17" i="132"/>
  <c r="G17" i="132"/>
  <c r="C17" i="132"/>
  <c r="AG170" i="132" l="1"/>
  <c r="AI170" i="132"/>
  <c r="AE171" i="132" s="1"/>
  <c r="AC170" i="132"/>
  <c r="AD169" i="132"/>
  <c r="U184" i="132"/>
  <c r="W184" i="132"/>
  <c r="Q184" i="132"/>
  <c r="R183" i="132"/>
  <c r="B143" i="132"/>
  <c r="F30" i="131"/>
  <c r="E17" i="132"/>
  <c r="F16" i="132"/>
  <c r="K17" i="132"/>
  <c r="I17" i="132"/>
  <c r="AA171" i="132" l="1"/>
  <c r="AF171" i="132" s="1"/>
  <c r="O185" i="132"/>
  <c r="S185" i="132"/>
  <c r="T185" i="132"/>
  <c r="B144" i="132"/>
  <c r="G30" i="131"/>
  <c r="F23" i="131"/>
  <c r="G18" i="132"/>
  <c r="C18" i="132"/>
  <c r="H18" i="132"/>
  <c r="AG171" i="132" l="1"/>
  <c r="AI171" i="132"/>
  <c r="AE172" i="132" s="1"/>
  <c r="AC171" i="132"/>
  <c r="AD170" i="132"/>
  <c r="U185" i="132"/>
  <c r="W185" i="132"/>
  <c r="Q185" i="132"/>
  <c r="R184" i="132"/>
  <c r="B145" i="132"/>
  <c r="G23" i="131"/>
  <c r="I18" i="132"/>
  <c r="K18" i="132"/>
  <c r="E18" i="132"/>
  <c r="F17" i="132"/>
  <c r="AA172" i="132" l="1"/>
  <c r="AF172" i="132"/>
  <c r="AG172" i="132"/>
  <c r="O186" i="132"/>
  <c r="S186" i="132"/>
  <c r="T186" i="132"/>
  <c r="B146" i="132"/>
  <c r="G19" i="132"/>
  <c r="C19" i="132"/>
  <c r="H19" i="132"/>
  <c r="AI172" i="132" l="1"/>
  <c r="AE173" i="132" s="1"/>
  <c r="AC172" i="132"/>
  <c r="AD171" i="132"/>
  <c r="U186" i="132"/>
  <c r="W186" i="132"/>
  <c r="Q186" i="132"/>
  <c r="R185" i="132"/>
  <c r="B147" i="132"/>
  <c r="K19" i="132"/>
  <c r="I19" i="132"/>
  <c r="E19" i="132"/>
  <c r="F18" i="132"/>
  <c r="AA173" i="132" l="1"/>
  <c r="AF173" i="132" s="1"/>
  <c r="O187" i="132"/>
  <c r="S187" i="132"/>
  <c r="T187" i="132"/>
  <c r="B148" i="132"/>
  <c r="G20" i="132"/>
  <c r="K20" i="132" s="1"/>
  <c r="C20" i="132"/>
  <c r="AG173" i="132" l="1"/>
  <c r="AI173" i="132"/>
  <c r="AE174" i="132" s="1"/>
  <c r="AC173" i="132"/>
  <c r="AD172" i="132"/>
  <c r="U187" i="132"/>
  <c r="W187" i="132"/>
  <c r="Q187" i="132"/>
  <c r="R186" i="132"/>
  <c r="B149" i="132"/>
  <c r="G21" i="132"/>
  <c r="C21" i="132"/>
  <c r="F20" i="132" s="1"/>
  <c r="E20" i="132"/>
  <c r="F19" i="132"/>
  <c r="AA174" i="132" l="1"/>
  <c r="AF174" i="132" s="1"/>
  <c r="O188" i="132"/>
  <c r="T188" i="132"/>
  <c r="S188" i="132"/>
  <c r="B150" i="132"/>
  <c r="E21" i="132"/>
  <c r="K21" i="132"/>
  <c r="CW9" i="132"/>
  <c r="U188" i="132" l="1"/>
  <c r="AG174" i="132"/>
  <c r="AI174" i="132"/>
  <c r="AE175" i="132" s="1"/>
  <c r="AC174" i="132"/>
  <c r="AD173" i="132"/>
  <c r="W188" i="132"/>
  <c r="Q188" i="132"/>
  <c r="R187" i="132"/>
  <c r="B151" i="132"/>
  <c r="C22" i="132"/>
  <c r="G22" i="132"/>
  <c r="AA175" i="132" l="1"/>
  <c r="AF175" i="132" s="1"/>
  <c r="O189" i="132"/>
  <c r="S189" i="132"/>
  <c r="T189" i="132"/>
  <c r="B152" i="132"/>
  <c r="K22" i="132"/>
  <c r="CW10" i="132"/>
  <c r="E22" i="132"/>
  <c r="F21" i="132"/>
  <c r="AG175" i="132" l="1"/>
  <c r="AI175" i="132"/>
  <c r="AE176" i="132" s="1"/>
  <c r="AC175" i="132"/>
  <c r="AD174" i="132"/>
  <c r="U189" i="132"/>
  <c r="W189" i="132"/>
  <c r="Q189" i="132"/>
  <c r="R188" i="132"/>
  <c r="B153" i="132"/>
  <c r="G23" i="132"/>
  <c r="C23" i="132"/>
  <c r="AA176" i="132" l="1"/>
  <c r="AF176" i="132" s="1"/>
  <c r="O190" i="132"/>
  <c r="T190" i="132"/>
  <c r="S190" i="132"/>
  <c r="B154" i="132"/>
  <c r="E23" i="132"/>
  <c r="F22" i="132"/>
  <c r="K23" i="132"/>
  <c r="CW11" i="132"/>
  <c r="U190" i="132" l="1"/>
  <c r="AG176" i="132"/>
  <c r="AC176" i="132"/>
  <c r="AD175" i="132"/>
  <c r="AI176" i="132"/>
  <c r="AE177" i="132" s="1"/>
  <c r="W190" i="132"/>
  <c r="Q190" i="132"/>
  <c r="R189" i="132"/>
  <c r="B155" i="132"/>
  <c r="G24" i="132"/>
  <c r="K24" i="132" s="1"/>
  <c r="C24" i="132"/>
  <c r="AA177" i="132" l="1"/>
  <c r="AF177" i="132" s="1"/>
  <c r="O191" i="132"/>
  <c r="T191" i="132"/>
  <c r="S191" i="132"/>
  <c r="B156" i="132"/>
  <c r="G25" i="132"/>
  <c r="K25" i="132" s="1"/>
  <c r="C25" i="132"/>
  <c r="F24" i="132" s="1"/>
  <c r="E24" i="132"/>
  <c r="F23" i="132"/>
  <c r="CW12" i="132"/>
  <c r="U191" i="132" l="1"/>
  <c r="AG177" i="132"/>
  <c r="AI177" i="132"/>
  <c r="AE178" i="132" s="1"/>
  <c r="AC177" i="132"/>
  <c r="AD176" i="132"/>
  <c r="W191" i="132"/>
  <c r="Q191" i="132"/>
  <c r="R190" i="132"/>
  <c r="B157" i="132"/>
  <c r="E25" i="132"/>
  <c r="G26" i="132"/>
  <c r="C26" i="132"/>
  <c r="F25" i="132" s="1"/>
  <c r="CW13" i="132"/>
  <c r="AA178" i="132" l="1"/>
  <c r="AF178" i="132"/>
  <c r="O192" i="132"/>
  <c r="T192" i="132"/>
  <c r="S192" i="132"/>
  <c r="B158" i="132"/>
  <c r="K26" i="132"/>
  <c r="CW14" i="132"/>
  <c r="E26" i="132"/>
  <c r="U192" i="132" l="1"/>
  <c r="AG178" i="132"/>
  <c r="AI178" i="132"/>
  <c r="AE179" i="132" s="1"/>
  <c r="AC178" i="132"/>
  <c r="AD177" i="132"/>
  <c r="W192" i="132"/>
  <c r="Q192" i="132"/>
  <c r="R191" i="132"/>
  <c r="B159" i="132"/>
  <c r="C27" i="132"/>
  <c r="G27" i="132"/>
  <c r="AA179" i="132" l="1"/>
  <c r="AF179" i="132"/>
  <c r="AG179" i="132" s="1"/>
  <c r="O193" i="132"/>
  <c r="T193" i="132"/>
  <c r="S193" i="132"/>
  <c r="B160" i="132"/>
  <c r="E27" i="132"/>
  <c r="F26" i="132"/>
  <c r="K27" i="132"/>
  <c r="CW15" i="132"/>
  <c r="U193" i="132" l="1"/>
  <c r="AI179" i="132"/>
  <c r="AE180" i="132" s="1"/>
  <c r="AC179" i="132"/>
  <c r="AD178" i="132"/>
  <c r="W193" i="132"/>
  <c r="Q193" i="132"/>
  <c r="R192" i="132"/>
  <c r="B161" i="132"/>
  <c r="G28" i="132"/>
  <c r="C28" i="132"/>
  <c r="AA180" i="132" l="1"/>
  <c r="AF180" i="132"/>
  <c r="AG180" i="132"/>
  <c r="O194" i="132"/>
  <c r="T194" i="132" s="1"/>
  <c r="S194" i="132"/>
  <c r="B162" i="132"/>
  <c r="K28" i="132"/>
  <c r="CW16" i="132"/>
  <c r="E28" i="132"/>
  <c r="F27" i="132"/>
  <c r="AI180" i="132" l="1"/>
  <c r="AE181" i="132" s="1"/>
  <c r="AC180" i="132"/>
  <c r="AD179" i="132"/>
  <c r="U194" i="132"/>
  <c r="W194" i="132"/>
  <c r="Q194" i="132"/>
  <c r="R193" i="132"/>
  <c r="B163" i="132"/>
  <c r="G29" i="132"/>
  <c r="C29" i="132"/>
  <c r="AA181" i="132" l="1"/>
  <c r="AF181" i="132" s="1"/>
  <c r="O195" i="132"/>
  <c r="T195" i="132"/>
  <c r="S195" i="132"/>
  <c r="B164" i="132"/>
  <c r="CW17" i="132"/>
  <c r="E29" i="132"/>
  <c r="F28" i="132"/>
  <c r="K29" i="132"/>
  <c r="U195" i="132" l="1"/>
  <c r="AG181" i="132"/>
  <c r="AI181" i="132"/>
  <c r="AE182" i="132" s="1"/>
  <c r="AC181" i="132"/>
  <c r="AD180" i="132"/>
  <c r="W195" i="132"/>
  <c r="Q195" i="132"/>
  <c r="R194" i="132"/>
  <c r="B165" i="132"/>
  <c r="G30" i="132"/>
  <c r="C30" i="132"/>
  <c r="AA182" i="132" l="1"/>
  <c r="AF182" i="132"/>
  <c r="O196" i="132"/>
  <c r="S196" i="132"/>
  <c r="T196" i="132"/>
  <c r="B166" i="132"/>
  <c r="K30" i="132"/>
  <c r="CW18" i="132"/>
  <c r="E30" i="132"/>
  <c r="F29" i="132"/>
  <c r="AG182" i="132" l="1"/>
  <c r="AI182" i="132"/>
  <c r="AE183" i="132" s="1"/>
  <c r="AC182" i="132"/>
  <c r="AD181" i="132"/>
  <c r="U196" i="132"/>
  <c r="W196" i="132"/>
  <c r="Q196" i="132"/>
  <c r="R195" i="132"/>
  <c r="B167" i="132"/>
  <c r="G31" i="132"/>
  <c r="C31" i="132"/>
  <c r="AA183" i="132" l="1"/>
  <c r="AF183" i="132" s="1"/>
  <c r="O197" i="132"/>
  <c r="T197" i="132"/>
  <c r="S197" i="132"/>
  <c r="B168" i="132"/>
  <c r="E31" i="132"/>
  <c r="F30" i="132"/>
  <c r="K31" i="132"/>
  <c r="CW19" i="132"/>
  <c r="U197" i="132" l="1"/>
  <c r="AG183" i="132"/>
  <c r="AI183" i="132"/>
  <c r="AE184" i="132" s="1"/>
  <c r="AC183" i="132"/>
  <c r="AD182" i="132"/>
  <c r="W197" i="132"/>
  <c r="Q197" i="132"/>
  <c r="R196" i="132"/>
  <c r="B169" i="132"/>
  <c r="G32" i="132"/>
  <c r="C32" i="132"/>
  <c r="AA184" i="132" l="1"/>
  <c r="AF184" i="132" s="1"/>
  <c r="O198" i="132"/>
  <c r="T198" i="132"/>
  <c r="S198" i="132"/>
  <c r="B170" i="132"/>
  <c r="E32" i="132"/>
  <c r="F31" i="132"/>
  <c r="K32" i="132"/>
  <c r="CW20" i="132"/>
  <c r="U198" i="132" l="1"/>
  <c r="AG184" i="132"/>
  <c r="AI184" i="132"/>
  <c r="AE185" i="132" s="1"/>
  <c r="AC184" i="132"/>
  <c r="AD183" i="132"/>
  <c r="W198" i="132"/>
  <c r="Q198" i="132"/>
  <c r="R197" i="132"/>
  <c r="B171" i="132"/>
  <c r="C33" i="132"/>
  <c r="G33" i="132"/>
  <c r="AA185" i="132" l="1"/>
  <c r="AF185" i="132"/>
  <c r="O199" i="132"/>
  <c r="S199" i="132"/>
  <c r="T199" i="132"/>
  <c r="B172" i="132"/>
  <c r="K33" i="132"/>
  <c r="CW21" i="132"/>
  <c r="E33" i="132"/>
  <c r="F32" i="132"/>
  <c r="AG185" i="132" l="1"/>
  <c r="AI185" i="132"/>
  <c r="AE186" i="132" s="1"/>
  <c r="AC185" i="132"/>
  <c r="AD184" i="132"/>
  <c r="U199" i="132"/>
  <c r="W199" i="132"/>
  <c r="Q199" i="132"/>
  <c r="R198" i="132"/>
  <c r="B173" i="132"/>
  <c r="G34" i="132"/>
  <c r="C34" i="132"/>
  <c r="AA186" i="132" l="1"/>
  <c r="AF186" i="132"/>
  <c r="O200" i="132"/>
  <c r="T200" i="132"/>
  <c r="S200" i="132"/>
  <c r="B174" i="132"/>
  <c r="K34" i="132"/>
  <c r="CW22" i="132"/>
  <c r="F33" i="132"/>
  <c r="E34" i="132"/>
  <c r="AG186" i="132" l="1"/>
  <c r="AI186" i="132"/>
  <c r="AE187" i="132" s="1"/>
  <c r="AC186" i="132"/>
  <c r="AD185" i="132"/>
  <c r="U200" i="132"/>
  <c r="W200" i="132"/>
  <c r="Q200" i="132"/>
  <c r="R199" i="132"/>
  <c r="B175" i="132"/>
  <c r="C35" i="132"/>
  <c r="G35" i="132"/>
  <c r="AA187" i="132" l="1"/>
  <c r="AF187" i="132" s="1"/>
  <c r="O201" i="132"/>
  <c r="T201" i="132" s="1"/>
  <c r="S201" i="132"/>
  <c r="B176" i="132"/>
  <c r="K35" i="132"/>
  <c r="CW23" i="132"/>
  <c r="E35" i="132"/>
  <c r="F34" i="132"/>
  <c r="AG187" i="132" l="1"/>
  <c r="AI187" i="132"/>
  <c r="AE188" i="132" s="1"/>
  <c r="AC187" i="132"/>
  <c r="AD186" i="132"/>
  <c r="U201" i="132"/>
  <c r="W201" i="132"/>
  <c r="Q201" i="132"/>
  <c r="R200" i="132"/>
  <c r="B177" i="132"/>
  <c r="G36" i="132"/>
  <c r="K36" i="132" s="1"/>
  <c r="C36" i="132"/>
  <c r="AA188" i="132" l="1"/>
  <c r="AF188" i="132" s="1"/>
  <c r="O202" i="132"/>
  <c r="T202" i="132" s="1"/>
  <c r="S202" i="132"/>
  <c r="B178" i="132"/>
  <c r="C37" i="132"/>
  <c r="F36" i="132" s="1"/>
  <c r="G37" i="132"/>
  <c r="E36" i="132"/>
  <c r="F35" i="132"/>
  <c r="CW24" i="132"/>
  <c r="AG188" i="132" l="1"/>
  <c r="AI188" i="132"/>
  <c r="AE189" i="132" s="1"/>
  <c r="AC188" i="132"/>
  <c r="AD187" i="132"/>
  <c r="U202" i="132"/>
  <c r="W202" i="132"/>
  <c r="Q202" i="132"/>
  <c r="R201" i="132"/>
  <c r="B179" i="132"/>
  <c r="K37" i="132"/>
  <c r="CW25" i="132"/>
  <c r="E37" i="132"/>
  <c r="AA189" i="132" l="1"/>
  <c r="AF189" i="132" s="1"/>
  <c r="AI189" i="132"/>
  <c r="AE190" i="132" s="1"/>
  <c r="O203" i="132"/>
  <c r="T203" i="132" s="1"/>
  <c r="S203" i="132"/>
  <c r="B180" i="132"/>
  <c r="G38" i="132"/>
  <c r="C38" i="132"/>
  <c r="AA190" i="132" l="1"/>
  <c r="AF190" i="132" s="1"/>
  <c r="AC189" i="132"/>
  <c r="AD189" i="132"/>
  <c r="AD188" i="132"/>
  <c r="AG189" i="132"/>
  <c r="U203" i="132"/>
  <c r="W203" i="132"/>
  <c r="Q203" i="132"/>
  <c r="R202" i="132"/>
  <c r="B181" i="132"/>
  <c r="E38" i="132"/>
  <c r="F37" i="132"/>
  <c r="K38" i="132"/>
  <c r="CW26" i="132"/>
  <c r="AG190" i="132" l="1"/>
  <c r="AI190" i="132"/>
  <c r="AE191" i="132" s="1"/>
  <c r="AC190" i="132"/>
  <c r="O204" i="132"/>
  <c r="T204" i="132" s="1"/>
  <c r="S204" i="132"/>
  <c r="B182" i="132"/>
  <c r="G39" i="132"/>
  <c r="C39" i="132"/>
  <c r="AA191" i="132" l="1"/>
  <c r="AI191" i="132"/>
  <c r="AE192" i="132" s="1"/>
  <c r="AF191" i="132"/>
  <c r="U204" i="132"/>
  <c r="W204" i="132"/>
  <c r="Q204" i="132"/>
  <c r="R203" i="132"/>
  <c r="B183" i="132"/>
  <c r="E39" i="132"/>
  <c r="F38" i="132"/>
  <c r="K39" i="132"/>
  <c r="CW27" i="132"/>
  <c r="AA192" i="132" l="1"/>
  <c r="AF192" i="132" s="1"/>
  <c r="AG191" i="132"/>
  <c r="AC191" i="132"/>
  <c r="AD190" i="132"/>
  <c r="O205" i="132"/>
  <c r="T205" i="132"/>
  <c r="S205" i="132"/>
  <c r="B184" i="132"/>
  <c r="G40" i="132"/>
  <c r="C40" i="132"/>
  <c r="AD191" i="132" l="1"/>
  <c r="U205" i="132"/>
  <c r="AG192" i="132"/>
  <c r="AC192" i="132"/>
  <c r="AI192" i="132"/>
  <c r="AE193" i="132" s="1"/>
  <c r="W205" i="132"/>
  <c r="Q205" i="132"/>
  <c r="R204" i="132"/>
  <c r="B185" i="132"/>
  <c r="E40" i="132"/>
  <c r="F39" i="132"/>
  <c r="K40" i="132"/>
  <c r="CW28" i="132"/>
  <c r="AA193" i="132" l="1"/>
  <c r="AF193" i="132" s="1"/>
  <c r="O206" i="132"/>
  <c r="T206" i="132"/>
  <c r="S206" i="132"/>
  <c r="B186" i="132"/>
  <c r="G41" i="132"/>
  <c r="C41" i="132"/>
  <c r="U206" i="132" l="1"/>
  <c r="AG193" i="132"/>
  <c r="AI193" i="132"/>
  <c r="AE194" i="132" s="1"/>
  <c r="AC193" i="132"/>
  <c r="AD192" i="132"/>
  <c r="W206" i="132"/>
  <c r="Q206" i="132"/>
  <c r="R205" i="132"/>
  <c r="B187" i="132"/>
  <c r="E41" i="132"/>
  <c r="F40" i="132"/>
  <c r="K41" i="132"/>
  <c r="CW29" i="132"/>
  <c r="AA194" i="132" l="1"/>
  <c r="AF194" i="132"/>
  <c r="O207" i="132"/>
  <c r="T207" i="132"/>
  <c r="S207" i="132"/>
  <c r="B188" i="132"/>
  <c r="G42" i="132"/>
  <c r="C42" i="132"/>
  <c r="U207" i="132" l="1"/>
  <c r="AG194" i="132"/>
  <c r="AI194" i="132"/>
  <c r="AE195" i="132" s="1"/>
  <c r="AC194" i="132"/>
  <c r="AD193" i="132"/>
  <c r="W207" i="132"/>
  <c r="Q207" i="132"/>
  <c r="R206" i="132"/>
  <c r="B189" i="132"/>
  <c r="F42" i="132"/>
  <c r="E42" i="132"/>
  <c r="E43" i="132"/>
  <c r="F41" i="132"/>
  <c r="K42" i="132"/>
  <c r="CW30" i="132"/>
  <c r="AA195" i="132" l="1"/>
  <c r="AF195" i="132" s="1"/>
  <c r="O208" i="132"/>
  <c r="T208" i="132"/>
  <c r="S208" i="132"/>
  <c r="B190" i="132"/>
  <c r="G43" i="132"/>
  <c r="K43" i="132" s="1"/>
  <c r="C43" i="132"/>
  <c r="U208" i="132" l="1"/>
  <c r="AG195" i="132"/>
  <c r="AI195" i="132"/>
  <c r="AE196" i="132" s="1"/>
  <c r="AC195" i="132"/>
  <c r="AD194" i="132"/>
  <c r="W208" i="132"/>
  <c r="Q208" i="132"/>
  <c r="R207" i="132"/>
  <c r="B191" i="132"/>
  <c r="G44" i="132"/>
  <c r="C44" i="132"/>
  <c r="CW31" i="132"/>
  <c r="AA196" i="132" l="1"/>
  <c r="AF196" i="132" s="1"/>
  <c r="O209" i="132"/>
  <c r="S209" i="132"/>
  <c r="T209" i="132"/>
  <c r="B192" i="132"/>
  <c r="CW32" i="132"/>
  <c r="K44" i="132"/>
  <c r="E44" i="132"/>
  <c r="F43" i="132"/>
  <c r="AG196" i="132" l="1"/>
  <c r="AI196" i="132"/>
  <c r="AE197" i="132" s="1"/>
  <c r="AC196" i="132"/>
  <c r="AD195" i="132"/>
  <c r="U209" i="132"/>
  <c r="W209" i="132"/>
  <c r="Q209" i="132"/>
  <c r="R208" i="132"/>
  <c r="B193" i="132"/>
  <c r="G45" i="132"/>
  <c r="C45" i="132"/>
  <c r="AA197" i="132" l="1"/>
  <c r="AF197" i="132" s="1"/>
  <c r="O210" i="132"/>
  <c r="T210" i="132"/>
  <c r="S210" i="132"/>
  <c r="B194" i="132"/>
  <c r="CW33" i="132"/>
  <c r="K45" i="132"/>
  <c r="E45" i="132"/>
  <c r="F44" i="132"/>
  <c r="U210" i="132" l="1"/>
  <c r="AG197" i="132"/>
  <c r="AI197" i="132"/>
  <c r="AE198" i="132" s="1"/>
  <c r="AC197" i="132"/>
  <c r="AD196" i="132"/>
  <c r="W210" i="132"/>
  <c r="Q210" i="132"/>
  <c r="R209" i="132"/>
  <c r="B195" i="132"/>
  <c r="G46" i="132"/>
  <c r="K46" i="132" s="1"/>
  <c r="C46" i="132"/>
  <c r="AA198" i="132" l="1"/>
  <c r="AF198" i="132" s="1"/>
  <c r="O211" i="132"/>
  <c r="T211" i="132"/>
  <c r="S211" i="132"/>
  <c r="B196" i="132"/>
  <c r="G47" i="132"/>
  <c r="C47" i="132"/>
  <c r="F46" i="132" s="1"/>
  <c r="E46" i="132"/>
  <c r="F45" i="132"/>
  <c r="CW34" i="132"/>
  <c r="U211" i="132" l="1"/>
  <c r="AG198" i="132"/>
  <c r="AI198" i="132"/>
  <c r="AE199" i="132" s="1"/>
  <c r="AC198" i="132"/>
  <c r="AD197" i="132"/>
  <c r="W211" i="132"/>
  <c r="Q211" i="132"/>
  <c r="R210" i="132"/>
  <c r="B197" i="132"/>
  <c r="K47" i="132"/>
  <c r="E47" i="132"/>
  <c r="CW35" i="132"/>
  <c r="AA199" i="132" l="1"/>
  <c r="AF199" i="132" s="1"/>
  <c r="O212" i="132"/>
  <c r="T212" i="132"/>
  <c r="S212" i="132"/>
  <c r="B198" i="132"/>
  <c r="G48" i="132"/>
  <c r="K48" i="132" s="1"/>
  <c r="C48" i="132"/>
  <c r="U212" i="132" l="1"/>
  <c r="AG199" i="132"/>
  <c r="AI199" i="132"/>
  <c r="AE200" i="132" s="1"/>
  <c r="AC199" i="132"/>
  <c r="AD198" i="132"/>
  <c r="W212" i="132"/>
  <c r="Q212" i="132"/>
  <c r="R211" i="132"/>
  <c r="B199" i="132"/>
  <c r="G49" i="132"/>
  <c r="C49" i="132"/>
  <c r="F48" i="132" s="1"/>
  <c r="E48" i="132"/>
  <c r="F47" i="132"/>
  <c r="CW36" i="132"/>
  <c r="AA200" i="132" l="1"/>
  <c r="AF200" i="132" s="1"/>
  <c r="O213" i="132"/>
  <c r="T213" i="132" s="1"/>
  <c r="S213" i="132"/>
  <c r="B200" i="132"/>
  <c r="E49" i="132"/>
  <c r="K49" i="132"/>
  <c r="CW37" i="132"/>
  <c r="AG200" i="132" l="1"/>
  <c r="AI200" i="132"/>
  <c r="AE201" i="132" s="1"/>
  <c r="AC200" i="132"/>
  <c r="AD199" i="132"/>
  <c r="U213" i="132"/>
  <c r="W213" i="132"/>
  <c r="Q213" i="132"/>
  <c r="R212" i="132"/>
  <c r="B201" i="132"/>
  <c r="G50" i="132"/>
  <c r="C50" i="132"/>
  <c r="AA201" i="132" l="1"/>
  <c r="AF201" i="132" s="1"/>
  <c r="O214" i="132"/>
  <c r="T214" i="132" s="1"/>
  <c r="S214" i="132"/>
  <c r="B202" i="132"/>
  <c r="E50" i="132"/>
  <c r="F49" i="132"/>
  <c r="K50" i="132"/>
  <c r="CW38" i="132"/>
  <c r="AG201" i="132" l="1"/>
  <c r="AI201" i="132"/>
  <c r="AE202" i="132" s="1"/>
  <c r="AC201" i="132"/>
  <c r="AD200" i="132"/>
  <c r="U214" i="132"/>
  <c r="W214" i="132"/>
  <c r="Q214" i="132"/>
  <c r="R213" i="132"/>
  <c r="B203" i="132"/>
  <c r="C51" i="132"/>
  <c r="G51" i="132"/>
  <c r="AA202" i="132" l="1"/>
  <c r="AF202" i="132"/>
  <c r="O215" i="132"/>
  <c r="T215" i="132" s="1"/>
  <c r="S215" i="132"/>
  <c r="B204" i="132"/>
  <c r="K51" i="132"/>
  <c r="CW39" i="132"/>
  <c r="E51" i="132"/>
  <c r="F50" i="132"/>
  <c r="AG202" i="132" l="1"/>
  <c r="AI202" i="132"/>
  <c r="AE203" i="132" s="1"/>
  <c r="AC202" i="132"/>
  <c r="AD201" i="132"/>
  <c r="U215" i="132"/>
  <c r="W215" i="132"/>
  <c r="Q215" i="132"/>
  <c r="R214" i="132"/>
  <c r="B205" i="132"/>
  <c r="C52" i="132"/>
  <c r="G52" i="132"/>
  <c r="AA203" i="132" l="1"/>
  <c r="AF203" i="132"/>
  <c r="O216" i="132"/>
  <c r="S216" i="132"/>
  <c r="T216" i="132"/>
  <c r="B206" i="132"/>
  <c r="K52" i="132"/>
  <c r="CW40" i="132"/>
  <c r="E52" i="132"/>
  <c r="F51" i="132"/>
  <c r="AG203" i="132" l="1"/>
  <c r="AI203" i="132"/>
  <c r="AE204" i="132" s="1"/>
  <c r="AC203" i="132"/>
  <c r="AD202" i="132"/>
  <c r="U216" i="132"/>
  <c r="W216" i="132"/>
  <c r="Q216" i="132"/>
  <c r="R215" i="132"/>
  <c r="B207" i="132"/>
  <c r="G53" i="132"/>
  <c r="C53" i="132"/>
  <c r="AA204" i="132" l="1"/>
  <c r="AF204" i="132"/>
  <c r="AG204" i="132" s="1"/>
  <c r="O217" i="132"/>
  <c r="T217" i="132"/>
  <c r="S217" i="132"/>
  <c r="B208" i="132"/>
  <c r="E53" i="132"/>
  <c r="F52" i="132"/>
  <c r="K53" i="132"/>
  <c r="CW41" i="132"/>
  <c r="U217" i="132" l="1"/>
  <c r="AI204" i="132"/>
  <c r="AE205" i="132" s="1"/>
  <c r="AC204" i="132"/>
  <c r="AD203" i="132"/>
  <c r="W217" i="132"/>
  <c r="Q217" i="132"/>
  <c r="R216" i="132"/>
  <c r="B209" i="132"/>
  <c r="G54" i="132"/>
  <c r="C54" i="132"/>
  <c r="AA205" i="132" l="1"/>
  <c r="AF205" i="132" s="1"/>
  <c r="O218" i="132"/>
  <c r="T218" i="132"/>
  <c r="S218" i="132"/>
  <c r="B210" i="132"/>
  <c r="E54" i="132"/>
  <c r="F53" i="132"/>
  <c r="K54" i="132"/>
  <c r="CW42" i="132"/>
  <c r="U218" i="132" l="1"/>
  <c r="AG205" i="132"/>
  <c r="AI205" i="132"/>
  <c r="AE206" i="132" s="1"/>
  <c r="AC205" i="132"/>
  <c r="AD204" i="132"/>
  <c r="W218" i="132"/>
  <c r="Q218" i="132"/>
  <c r="R217" i="132"/>
  <c r="B211" i="132"/>
  <c r="G55" i="132"/>
  <c r="C55" i="132"/>
  <c r="AA206" i="132" l="1"/>
  <c r="AF206" i="132" s="1"/>
  <c r="O219" i="132"/>
  <c r="T219" i="132"/>
  <c r="S219" i="132"/>
  <c r="B212" i="132"/>
  <c r="K55" i="132"/>
  <c r="CW43" i="132"/>
  <c r="E55" i="132"/>
  <c r="F54" i="132"/>
  <c r="AG206" i="132" l="1"/>
  <c r="AI206" i="132"/>
  <c r="AE207" i="132" s="1"/>
  <c r="AC206" i="132"/>
  <c r="AD205" i="132"/>
  <c r="U219" i="132"/>
  <c r="W219" i="132"/>
  <c r="Q219" i="132"/>
  <c r="R218" i="132"/>
  <c r="B213" i="132"/>
  <c r="G56" i="132"/>
  <c r="C56" i="132"/>
  <c r="AA207" i="132" l="1"/>
  <c r="AF207" i="132"/>
  <c r="AG207" i="132" s="1"/>
  <c r="O220" i="132"/>
  <c r="T220" i="132"/>
  <c r="S220" i="132"/>
  <c r="B214" i="132"/>
  <c r="E56" i="132"/>
  <c r="F55" i="132"/>
  <c r="K56" i="132"/>
  <c r="CW44" i="132"/>
  <c r="U220" i="132" l="1"/>
  <c r="AI207" i="132"/>
  <c r="AE208" i="132" s="1"/>
  <c r="AC207" i="132"/>
  <c r="AD206" i="132"/>
  <c r="W220" i="132"/>
  <c r="Q220" i="132"/>
  <c r="R219" i="132"/>
  <c r="B215" i="132"/>
  <c r="G57" i="132"/>
  <c r="C57" i="132"/>
  <c r="AA208" i="132" l="1"/>
  <c r="AF208" i="132" s="1"/>
  <c r="O221" i="132"/>
  <c r="T221" i="132"/>
  <c r="S221" i="132"/>
  <c r="B216" i="132"/>
  <c r="E57" i="132"/>
  <c r="F56" i="132"/>
  <c r="K57" i="132"/>
  <c r="CW45" i="132"/>
  <c r="U221" i="132" l="1"/>
  <c r="AG208" i="132"/>
  <c r="AI208" i="132"/>
  <c r="AE209" i="132" s="1"/>
  <c r="AC208" i="132"/>
  <c r="AD207" i="132"/>
  <c r="W221" i="132"/>
  <c r="Q221" i="132"/>
  <c r="R220" i="132"/>
  <c r="B217" i="132"/>
  <c r="G58" i="132"/>
  <c r="C58" i="132"/>
  <c r="AA209" i="132" l="1"/>
  <c r="AF209" i="132"/>
  <c r="O222" i="132"/>
  <c r="T222" i="132" s="1"/>
  <c r="S222" i="132"/>
  <c r="B218" i="132"/>
  <c r="E58" i="132"/>
  <c r="F57" i="132"/>
  <c r="K58" i="132"/>
  <c r="CW46" i="132"/>
  <c r="AG209" i="132" l="1"/>
  <c r="AI209" i="132"/>
  <c r="AE210" i="132" s="1"/>
  <c r="AC209" i="132"/>
  <c r="AD208" i="132"/>
  <c r="U222" i="132"/>
  <c r="W222" i="132"/>
  <c r="Q222" i="132"/>
  <c r="R221" i="132"/>
  <c r="B219" i="132"/>
  <c r="G59" i="132"/>
  <c r="C59" i="132"/>
  <c r="AA210" i="132" l="1"/>
  <c r="AF210" i="132" s="1"/>
  <c r="O223" i="132"/>
  <c r="T223" i="132"/>
  <c r="S223" i="132"/>
  <c r="B220" i="132"/>
  <c r="E59" i="132"/>
  <c r="F58" i="132"/>
  <c r="K59" i="132"/>
  <c r="CW47" i="132"/>
  <c r="U223" i="132" l="1"/>
  <c r="AG210" i="132"/>
  <c r="AI210" i="132"/>
  <c r="AE211" i="132" s="1"/>
  <c r="AC210" i="132"/>
  <c r="AD209" i="132"/>
  <c r="W223" i="132"/>
  <c r="Q223" i="132"/>
  <c r="R222" i="132"/>
  <c r="B221" i="132"/>
  <c r="G60" i="132"/>
  <c r="C60" i="132"/>
  <c r="AA211" i="132" l="1"/>
  <c r="AF211" i="132" s="1"/>
  <c r="O224" i="132"/>
  <c r="T224" i="132" s="1"/>
  <c r="S224" i="132"/>
  <c r="B222" i="132"/>
  <c r="K60" i="132"/>
  <c r="CW48" i="132"/>
  <c r="E60" i="132"/>
  <c r="F59" i="132"/>
  <c r="AG211" i="132" l="1"/>
  <c r="AI211" i="132"/>
  <c r="AE212" i="132" s="1"/>
  <c r="AC211" i="132"/>
  <c r="AD210" i="132"/>
  <c r="U224" i="132"/>
  <c r="W224" i="132"/>
  <c r="Q224" i="132"/>
  <c r="R223" i="132"/>
  <c r="B223" i="132"/>
  <c r="G61" i="132"/>
  <c r="C61" i="132"/>
  <c r="AA212" i="132" l="1"/>
  <c r="AF212" i="132" s="1"/>
  <c r="O225" i="132"/>
  <c r="T225" i="132"/>
  <c r="S225" i="132"/>
  <c r="B224" i="132"/>
  <c r="E61" i="132"/>
  <c r="F60" i="132"/>
  <c r="K61" i="132"/>
  <c r="CW49" i="132"/>
  <c r="U225" i="132" l="1"/>
  <c r="AG212" i="132"/>
  <c r="AI212" i="132"/>
  <c r="AE213" i="132" s="1"/>
  <c r="AC212" i="132"/>
  <c r="AD211" i="132"/>
  <c r="W225" i="132"/>
  <c r="Q225" i="132"/>
  <c r="R224" i="132"/>
  <c r="B225" i="132"/>
  <c r="C62" i="132"/>
  <c r="G62" i="132"/>
  <c r="AA213" i="132" l="1"/>
  <c r="AF213" i="132" s="1"/>
  <c r="O226" i="132"/>
  <c r="T226" i="132" s="1"/>
  <c r="S226" i="132"/>
  <c r="B226" i="132"/>
  <c r="E62" i="132"/>
  <c r="F61" i="132"/>
  <c r="K62" i="132"/>
  <c r="CW50" i="132"/>
  <c r="AG213" i="132" l="1"/>
  <c r="AI213" i="132"/>
  <c r="AE214" i="132" s="1"/>
  <c r="AC213" i="132"/>
  <c r="AD212" i="132"/>
  <c r="U226" i="132"/>
  <c r="W226" i="132"/>
  <c r="Q226" i="132"/>
  <c r="R225" i="132"/>
  <c r="B227" i="132"/>
  <c r="C63" i="132"/>
  <c r="G63" i="132"/>
  <c r="AA214" i="132" l="1"/>
  <c r="AF214" i="132" s="1"/>
  <c r="O227" i="132"/>
  <c r="T227" i="132"/>
  <c r="S227" i="132"/>
  <c r="B228" i="132"/>
  <c r="E63" i="132"/>
  <c r="F62" i="132"/>
  <c r="K63" i="132"/>
  <c r="CW51" i="132"/>
  <c r="U227" i="132" l="1"/>
  <c r="AG214" i="132"/>
  <c r="AI214" i="132"/>
  <c r="AE215" i="132" s="1"/>
  <c r="AC214" i="132"/>
  <c r="AD213" i="132"/>
  <c r="W227" i="132"/>
  <c r="Q227" i="132"/>
  <c r="R226" i="132"/>
  <c r="B229" i="132"/>
  <c r="G64" i="132"/>
  <c r="C64" i="132"/>
  <c r="AA215" i="132" l="1"/>
  <c r="AF215" i="132"/>
  <c r="O228" i="132"/>
  <c r="T228" i="132"/>
  <c r="S228" i="132"/>
  <c r="B230" i="132"/>
  <c r="E64" i="132"/>
  <c r="F63" i="132"/>
  <c r="K64" i="132"/>
  <c r="CW52" i="132"/>
  <c r="U228" i="132" l="1"/>
  <c r="AG215" i="132"/>
  <c r="AI215" i="132"/>
  <c r="AE216" i="132" s="1"/>
  <c r="AC215" i="132"/>
  <c r="AD214" i="132"/>
  <c r="W228" i="132"/>
  <c r="Q228" i="132"/>
  <c r="R227" i="132"/>
  <c r="B231" i="132"/>
  <c r="G65" i="132"/>
  <c r="C65" i="132"/>
  <c r="AA216" i="132" l="1"/>
  <c r="AF216" i="132" s="1"/>
  <c r="O229" i="132"/>
  <c r="S229" i="132"/>
  <c r="T229" i="132"/>
  <c r="B232" i="132"/>
  <c r="F64" i="132"/>
  <c r="E65" i="132"/>
  <c r="K65" i="132"/>
  <c r="CW53" i="132"/>
  <c r="AG216" i="132" l="1"/>
  <c r="AI216" i="132"/>
  <c r="AE217" i="132" s="1"/>
  <c r="AC216" i="132"/>
  <c r="AD215" i="132"/>
  <c r="U229" i="132"/>
  <c r="W229" i="132"/>
  <c r="Q229" i="132"/>
  <c r="R228" i="132"/>
  <c r="B233" i="132"/>
  <c r="G66" i="132"/>
  <c r="C66" i="132"/>
  <c r="AA217" i="132" l="1"/>
  <c r="AF217" i="132"/>
  <c r="O230" i="132"/>
  <c r="T230" i="132"/>
  <c r="S230" i="132"/>
  <c r="B234" i="132"/>
  <c r="E66" i="132"/>
  <c r="F65" i="132"/>
  <c r="K66" i="132"/>
  <c r="CW54" i="132"/>
  <c r="U230" i="132" l="1"/>
  <c r="AG217" i="132"/>
  <c r="AI217" i="132"/>
  <c r="AE218" i="132" s="1"/>
  <c r="AC217" i="132"/>
  <c r="AD216" i="132"/>
  <c r="W230" i="132"/>
  <c r="Q230" i="132"/>
  <c r="R229" i="132"/>
  <c r="B235" i="132"/>
  <c r="G67" i="132"/>
  <c r="C67" i="132"/>
  <c r="AA218" i="132" l="1"/>
  <c r="AF218" i="132"/>
  <c r="O231" i="132"/>
  <c r="T231" i="132"/>
  <c r="S231" i="132"/>
  <c r="B236" i="132"/>
  <c r="E67" i="132"/>
  <c r="F66" i="132"/>
  <c r="K67" i="132"/>
  <c r="CW55" i="132"/>
  <c r="U231" i="132" l="1"/>
  <c r="AG218" i="132"/>
  <c r="AI218" i="132"/>
  <c r="AE219" i="132" s="1"/>
  <c r="AC218" i="132"/>
  <c r="AD217" i="132"/>
  <c r="W231" i="132"/>
  <c r="Q231" i="132"/>
  <c r="R230" i="132"/>
  <c r="B237" i="132"/>
  <c r="C68" i="132"/>
  <c r="G68" i="132"/>
  <c r="K68" i="132" s="1"/>
  <c r="AA219" i="132" l="1"/>
  <c r="AF219" i="132"/>
  <c r="O232" i="132"/>
  <c r="T232" i="132"/>
  <c r="S232" i="132"/>
  <c r="B238" i="132"/>
  <c r="G69" i="132"/>
  <c r="K69" i="132" s="1"/>
  <c r="C69" i="132"/>
  <c r="F68" i="132" s="1"/>
  <c r="CW56" i="132"/>
  <c r="F67" i="132"/>
  <c r="E68" i="132"/>
  <c r="U232" i="132" l="1"/>
  <c r="AG219" i="132"/>
  <c r="AI219" i="132"/>
  <c r="AE220" i="132" s="1"/>
  <c r="AC219" i="132"/>
  <c r="AD218" i="132"/>
  <c r="W232" i="132"/>
  <c r="Q232" i="132"/>
  <c r="R231" i="132"/>
  <c r="B239" i="132"/>
  <c r="G70" i="132"/>
  <c r="C70" i="132"/>
  <c r="F69" i="132" s="1"/>
  <c r="CW57" i="132"/>
  <c r="E69" i="132"/>
  <c r="AA220" i="132" l="1"/>
  <c r="AF220" i="132"/>
  <c r="O233" i="132"/>
  <c r="T233" i="132"/>
  <c r="S233" i="132"/>
  <c r="B240" i="132"/>
  <c r="K70" i="132"/>
  <c r="E70" i="132"/>
  <c r="CW58" i="132"/>
  <c r="U233" i="132" l="1"/>
  <c r="AG220" i="132"/>
  <c r="AI220" i="132"/>
  <c r="AE221" i="132" s="1"/>
  <c r="AC220" i="132"/>
  <c r="AD219" i="132"/>
  <c r="W233" i="132"/>
  <c r="Q233" i="132"/>
  <c r="R232" i="132"/>
  <c r="B241" i="132"/>
  <c r="G71" i="132"/>
  <c r="K71" i="132" s="1"/>
  <c r="C71" i="132"/>
  <c r="AA221" i="132" l="1"/>
  <c r="AF221" i="132" s="1"/>
  <c r="O234" i="132"/>
  <c r="T234" i="132"/>
  <c r="S234" i="132"/>
  <c r="B242" i="132"/>
  <c r="C72" i="132"/>
  <c r="F71" i="132" s="1"/>
  <c r="G72" i="132"/>
  <c r="K72" i="132" s="1"/>
  <c r="E71" i="132"/>
  <c r="F70" i="132"/>
  <c r="CW59" i="132"/>
  <c r="AG221" i="132" l="1"/>
  <c r="AI221" i="132"/>
  <c r="AE222" i="132" s="1"/>
  <c r="AC221" i="132"/>
  <c r="AD220" i="132"/>
  <c r="U234" i="132"/>
  <c r="W234" i="132"/>
  <c r="Q234" i="132"/>
  <c r="R233" i="132"/>
  <c r="B243" i="132"/>
  <c r="G73" i="132"/>
  <c r="C73" i="132"/>
  <c r="F72" i="132" s="1"/>
  <c r="CW60" i="132"/>
  <c r="E72" i="132"/>
  <c r="AA222" i="132" l="1"/>
  <c r="AF222" i="132"/>
  <c r="O235" i="132"/>
  <c r="S235" i="132"/>
  <c r="T235" i="132"/>
  <c r="B244" i="132"/>
  <c r="K73" i="132"/>
  <c r="CW61" i="132"/>
  <c r="E73" i="132"/>
  <c r="AG222" i="132" l="1"/>
  <c r="AI222" i="132"/>
  <c r="AE223" i="132" s="1"/>
  <c r="AC222" i="132"/>
  <c r="AD221" i="132"/>
  <c r="U235" i="132"/>
  <c r="W235" i="132"/>
  <c r="Q235" i="132"/>
  <c r="R234" i="132"/>
  <c r="B245" i="132"/>
  <c r="C74" i="132"/>
  <c r="G74" i="132"/>
  <c r="AA223" i="132" l="1"/>
  <c r="AF223" i="132"/>
  <c r="O236" i="132"/>
  <c r="T236" i="132"/>
  <c r="S236" i="132"/>
  <c r="B246" i="132"/>
  <c r="K74" i="132"/>
  <c r="CW62" i="132"/>
  <c r="E74" i="132"/>
  <c r="F73" i="132"/>
  <c r="U236" i="132" l="1"/>
  <c r="AG223" i="132"/>
  <c r="AI223" i="132"/>
  <c r="AE224" i="132" s="1"/>
  <c r="AC223" i="132"/>
  <c r="AD222" i="132"/>
  <c r="W236" i="132"/>
  <c r="Q236" i="132"/>
  <c r="R235" i="132"/>
  <c r="B247" i="132"/>
  <c r="G75" i="132"/>
  <c r="K75" i="132" s="1"/>
  <c r="C75" i="132"/>
  <c r="AA224" i="132" l="1"/>
  <c r="AF224" i="132" s="1"/>
  <c r="O237" i="132"/>
  <c r="T237" i="132"/>
  <c r="S237" i="132"/>
  <c r="B248" i="132"/>
  <c r="G76" i="132"/>
  <c r="K76" i="132" s="1"/>
  <c r="C76" i="132"/>
  <c r="F75" i="132" s="1"/>
  <c r="E75" i="132"/>
  <c r="F74" i="132"/>
  <c r="CW63" i="132"/>
  <c r="U237" i="132" l="1"/>
  <c r="AG224" i="132"/>
  <c r="AC224" i="132"/>
  <c r="AD223" i="132"/>
  <c r="AI224" i="132"/>
  <c r="AE225" i="132" s="1"/>
  <c r="W237" i="132"/>
  <c r="Q237" i="132"/>
  <c r="R236" i="132"/>
  <c r="B249" i="132"/>
  <c r="G77" i="132"/>
  <c r="C77" i="132"/>
  <c r="E76" i="132"/>
  <c r="CW64" i="132"/>
  <c r="AA225" i="132" l="1"/>
  <c r="AF225" i="132" s="1"/>
  <c r="O238" i="132"/>
  <c r="O244" i="132"/>
  <c r="T238" i="132"/>
  <c r="S238" i="132"/>
  <c r="B250" i="132"/>
  <c r="E77" i="132"/>
  <c r="CW65" i="132"/>
  <c r="F76" i="132"/>
  <c r="K77" i="132"/>
  <c r="U238" i="132" l="1"/>
  <c r="AG225" i="132"/>
  <c r="AI225" i="132"/>
  <c r="AE226" i="132" s="1"/>
  <c r="AC225" i="132"/>
  <c r="AD224" i="132"/>
  <c r="W238" i="132"/>
  <c r="Q238" i="132"/>
  <c r="R237" i="132"/>
  <c r="B251" i="132"/>
  <c r="G78" i="132"/>
  <c r="C78" i="132"/>
  <c r="AA226" i="132" l="1"/>
  <c r="AF226" i="132" s="1"/>
  <c r="O239" i="132"/>
  <c r="T239" i="132"/>
  <c r="S239" i="132"/>
  <c r="B252" i="132"/>
  <c r="CW66" i="132"/>
  <c r="K78" i="132"/>
  <c r="E78" i="132"/>
  <c r="F77" i="132"/>
  <c r="U239" i="132" l="1"/>
  <c r="AG226" i="132"/>
  <c r="AI226" i="132"/>
  <c r="AE227" i="132" s="1"/>
  <c r="AC226" i="132"/>
  <c r="AD225" i="132"/>
  <c r="W239" i="132"/>
  <c r="Q239" i="132"/>
  <c r="R238" i="132"/>
  <c r="B253" i="132"/>
  <c r="G79" i="132"/>
  <c r="K79" i="132" s="1"/>
  <c r="C79" i="132"/>
  <c r="AA227" i="132" l="1"/>
  <c r="AF227" i="132" s="1"/>
  <c r="O240" i="132"/>
  <c r="T240" i="132"/>
  <c r="S240" i="132"/>
  <c r="B254" i="132"/>
  <c r="C80" i="132"/>
  <c r="F79" i="132" s="1"/>
  <c r="G80" i="132"/>
  <c r="E79" i="132"/>
  <c r="F78" i="132"/>
  <c r="CW67" i="132"/>
  <c r="U240" i="132" l="1"/>
  <c r="AG227" i="132"/>
  <c r="AC227" i="132"/>
  <c r="AD226" i="132"/>
  <c r="AI227" i="132"/>
  <c r="AE228" i="132" s="1"/>
  <c r="W240" i="132"/>
  <c r="Q240" i="132"/>
  <c r="R239" i="132"/>
  <c r="B255" i="132"/>
  <c r="K80" i="132"/>
  <c r="CW68" i="132"/>
  <c r="E80" i="132"/>
  <c r="AA228" i="132" l="1"/>
  <c r="AF228" i="132" s="1"/>
  <c r="O241" i="132"/>
  <c r="S241" i="132"/>
  <c r="T241" i="132"/>
  <c r="B256" i="132"/>
  <c r="G81" i="132"/>
  <c r="C81" i="132"/>
  <c r="AG228" i="132" l="1"/>
  <c r="AI228" i="132"/>
  <c r="AE229" i="132" s="1"/>
  <c r="AC228" i="132"/>
  <c r="AD227" i="132"/>
  <c r="U241" i="132"/>
  <c r="W241" i="132"/>
  <c r="Q241" i="132"/>
  <c r="R240" i="132"/>
  <c r="B257" i="132"/>
  <c r="K81" i="132"/>
  <c r="CW69" i="132"/>
  <c r="E81" i="132"/>
  <c r="F80" i="132"/>
  <c r="AA229" i="132" l="1"/>
  <c r="AF229" i="132" s="1"/>
  <c r="O242" i="132"/>
  <c r="T242" i="132"/>
  <c r="S242" i="132"/>
  <c r="U242" i="132" s="1"/>
  <c r="B258" i="132"/>
  <c r="G82" i="132"/>
  <c r="C82" i="132"/>
  <c r="AG229" i="132" l="1"/>
  <c r="AI229" i="132"/>
  <c r="AE230" i="132" s="1"/>
  <c r="AC229" i="132"/>
  <c r="AD228" i="132"/>
  <c r="W242" i="132"/>
  <c r="Q242" i="132"/>
  <c r="R241" i="132"/>
  <c r="B259" i="132"/>
  <c r="CW70" i="132"/>
  <c r="K82" i="132"/>
  <c r="F81" i="132"/>
  <c r="E82" i="132"/>
  <c r="AA230" i="132" l="1"/>
  <c r="AF230" i="132" s="1"/>
  <c r="O243" i="132"/>
  <c r="S243" i="132"/>
  <c r="T243" i="132"/>
  <c r="B260" i="132"/>
  <c r="C83" i="132"/>
  <c r="G83" i="132"/>
  <c r="AG230" i="132" l="1"/>
  <c r="AC230" i="132"/>
  <c r="AD229" i="132"/>
  <c r="AI230" i="132"/>
  <c r="AE231" i="132" s="1"/>
  <c r="U243" i="132"/>
  <c r="W243" i="132"/>
  <c r="Q243" i="132"/>
  <c r="R243" i="132"/>
  <c r="Q244" i="132"/>
  <c r="R242" i="132"/>
  <c r="B261" i="132"/>
  <c r="E83" i="132"/>
  <c r="F82" i="132"/>
  <c r="K83" i="132"/>
  <c r="CW71" i="132"/>
  <c r="AA231" i="132" l="1"/>
  <c r="AF231" i="132" s="1"/>
  <c r="S244" i="132"/>
  <c r="T244" i="132"/>
  <c r="B262" i="132"/>
  <c r="C84" i="132"/>
  <c r="G84" i="132"/>
  <c r="K84" i="132" s="1"/>
  <c r="AG231" i="132" l="1"/>
  <c r="AI231" i="132"/>
  <c r="AE232" i="132" s="1"/>
  <c r="AC231" i="132"/>
  <c r="AD230" i="132"/>
  <c r="U244" i="132"/>
  <c r="W244" i="132"/>
  <c r="B263" i="132"/>
  <c r="G85" i="132"/>
  <c r="K85" i="132" s="1"/>
  <c r="C85" i="132"/>
  <c r="F84" i="132" s="1"/>
  <c r="CW72" i="132"/>
  <c r="E84" i="132"/>
  <c r="F83" i="132"/>
  <c r="AA232" i="132" l="1"/>
  <c r="AF232" i="132" s="1"/>
  <c r="O245" i="132"/>
  <c r="T245" i="132"/>
  <c r="S245" i="132"/>
  <c r="U245" i="132" s="1"/>
  <c r="B264" i="132"/>
  <c r="C86" i="132"/>
  <c r="G86" i="132"/>
  <c r="E85" i="132"/>
  <c r="CW73" i="132"/>
  <c r="AG232" i="132" l="1"/>
  <c r="AI232" i="132"/>
  <c r="AE233" i="132" s="1"/>
  <c r="AC232" i="132"/>
  <c r="AD231" i="132"/>
  <c r="W245" i="132"/>
  <c r="Q245" i="132"/>
  <c r="R244" i="132"/>
  <c r="B265" i="132"/>
  <c r="E86" i="132"/>
  <c r="F85" i="132"/>
  <c r="K86" i="132"/>
  <c r="CW74" i="132"/>
  <c r="AA233" i="132" l="1"/>
  <c r="AF233" i="132" s="1"/>
  <c r="O246" i="132"/>
  <c r="T246" i="132"/>
  <c r="S246" i="132"/>
  <c r="B266" i="132"/>
  <c r="G87" i="132"/>
  <c r="C87" i="132"/>
  <c r="AG233" i="132" l="1"/>
  <c r="AI233" i="132"/>
  <c r="AE234" i="132" s="1"/>
  <c r="AC233" i="132"/>
  <c r="AD232" i="132"/>
  <c r="U246" i="132"/>
  <c r="W246" i="132"/>
  <c r="Q246" i="132"/>
  <c r="R245" i="132"/>
  <c r="B267" i="132"/>
  <c r="K87" i="132"/>
  <c r="CW75" i="132"/>
  <c r="E87" i="132"/>
  <c r="F86" i="132"/>
  <c r="AA234" i="132" l="1"/>
  <c r="AF234" i="132" s="1"/>
  <c r="O247" i="132"/>
  <c r="T247" i="132"/>
  <c r="S247" i="132"/>
  <c r="U247" i="132" s="1"/>
  <c r="B268" i="132"/>
  <c r="C88" i="132"/>
  <c r="G88" i="132"/>
  <c r="K88" i="132" s="1"/>
  <c r="AG234" i="132" l="1"/>
  <c r="AI234" i="132"/>
  <c r="AE235" i="132" s="1"/>
  <c r="AC234" i="132"/>
  <c r="AD233" i="132"/>
  <c r="W247" i="132"/>
  <c r="Q247" i="132"/>
  <c r="R246" i="132"/>
  <c r="B269" i="132"/>
  <c r="G89" i="132"/>
  <c r="C89" i="132"/>
  <c r="F88" i="132" s="1"/>
  <c r="CW76" i="132"/>
  <c r="E88" i="132"/>
  <c r="F87" i="132"/>
  <c r="AA235" i="132" l="1"/>
  <c r="AF235" i="132" s="1"/>
  <c r="O248" i="132"/>
  <c r="T248" i="132"/>
  <c r="S248" i="132"/>
  <c r="B270" i="132"/>
  <c r="K89" i="132"/>
  <c r="E89" i="132"/>
  <c r="CW77" i="132"/>
  <c r="U248" i="132" l="1"/>
  <c r="AG235" i="132"/>
  <c r="AI235" i="132"/>
  <c r="AE236" i="132" s="1"/>
  <c r="AC235" i="132"/>
  <c r="AD234" i="132"/>
  <c r="W248" i="132"/>
  <c r="Q248" i="132"/>
  <c r="R247" i="132"/>
  <c r="B271" i="132"/>
  <c r="C90" i="132"/>
  <c r="G90" i="132"/>
  <c r="AA236" i="132" l="1"/>
  <c r="AF236" i="132" s="1"/>
  <c r="O249" i="132"/>
  <c r="T249" i="132"/>
  <c r="S249" i="132"/>
  <c r="B272" i="132"/>
  <c r="K90" i="132"/>
  <c r="CW78" i="132"/>
  <c r="E90" i="132"/>
  <c r="F89" i="132"/>
  <c r="U249" i="132" l="1"/>
  <c r="AG236" i="132"/>
  <c r="AI236" i="132"/>
  <c r="AE237" i="132" s="1"/>
  <c r="AC236" i="132"/>
  <c r="AD235" i="132"/>
  <c r="W249" i="132"/>
  <c r="Q249" i="132"/>
  <c r="R248" i="132"/>
  <c r="B273" i="132"/>
  <c r="C91" i="132"/>
  <c r="G91" i="132"/>
  <c r="AA237" i="132" l="1"/>
  <c r="AF237" i="132" s="1"/>
  <c r="O250" i="132"/>
  <c r="T250" i="132"/>
  <c r="S250" i="132"/>
  <c r="B274" i="132"/>
  <c r="E91" i="132"/>
  <c r="F90" i="132"/>
  <c r="K91" i="132"/>
  <c r="CW79" i="132"/>
  <c r="U250" i="132" l="1"/>
  <c r="AG237" i="132"/>
  <c r="AI237" i="132"/>
  <c r="AE238" i="132" s="1"/>
  <c r="AC237" i="132"/>
  <c r="AD236" i="132"/>
  <c r="W250" i="132"/>
  <c r="Q250" i="132"/>
  <c r="R249" i="132"/>
  <c r="B275" i="132"/>
  <c r="G92" i="132"/>
  <c r="C92" i="132"/>
  <c r="AA238" i="132" l="1"/>
  <c r="AF238" i="132"/>
  <c r="AA244" i="132"/>
  <c r="O251" i="132"/>
  <c r="S251" i="132"/>
  <c r="T251" i="132"/>
  <c r="B276" i="132"/>
  <c r="E92" i="132"/>
  <c r="F91" i="132"/>
  <c r="K92" i="132"/>
  <c r="CW80" i="132"/>
  <c r="AG238" i="132" l="1"/>
  <c r="AI238" i="132"/>
  <c r="AE239" i="132" s="1"/>
  <c r="AC238" i="132"/>
  <c r="AD237" i="132"/>
  <c r="U251" i="132"/>
  <c r="W251" i="132"/>
  <c r="Q251" i="132"/>
  <c r="R250" i="132"/>
  <c r="B277" i="132"/>
  <c r="C93" i="132"/>
  <c r="G93" i="132"/>
  <c r="AA239" i="132" l="1"/>
  <c r="AF239" i="132" s="1"/>
  <c r="O252" i="132"/>
  <c r="S252" i="132"/>
  <c r="T252" i="132"/>
  <c r="B278" i="132"/>
  <c r="E93" i="132"/>
  <c r="F92" i="132"/>
  <c r="K93" i="132"/>
  <c r="CW81" i="132"/>
  <c r="AG239" i="132" l="1"/>
  <c r="AI239" i="132"/>
  <c r="AE240" i="132" s="1"/>
  <c r="AC239" i="132"/>
  <c r="AD238" i="132"/>
  <c r="U252" i="132"/>
  <c r="W252" i="132"/>
  <c r="Q252" i="132"/>
  <c r="R251" i="132"/>
  <c r="B279" i="132"/>
  <c r="C94" i="132"/>
  <c r="G94" i="132"/>
  <c r="AA240" i="132" l="1"/>
  <c r="AF240" i="132"/>
  <c r="O253" i="132"/>
  <c r="S253" i="132"/>
  <c r="T253" i="132"/>
  <c r="B280" i="132"/>
  <c r="CW82" i="132"/>
  <c r="E94" i="132"/>
  <c r="F93" i="132"/>
  <c r="K94" i="132"/>
  <c r="AG240" i="132" l="1"/>
  <c r="AI240" i="132"/>
  <c r="AE241" i="132" s="1"/>
  <c r="AC240" i="132"/>
  <c r="AD239" i="132"/>
  <c r="U253" i="132"/>
  <c r="W253" i="132"/>
  <c r="Q253" i="132"/>
  <c r="R252" i="132"/>
  <c r="B281" i="132"/>
  <c r="G95" i="132"/>
  <c r="C95" i="132"/>
  <c r="AA241" i="132" l="1"/>
  <c r="AF241" i="132" s="1"/>
  <c r="O254" i="132"/>
  <c r="T254" i="132"/>
  <c r="S254" i="132"/>
  <c r="U254" i="132" s="1"/>
  <c r="B282" i="132"/>
  <c r="K95" i="132"/>
  <c r="CW83" i="132"/>
  <c r="E95" i="132"/>
  <c r="F94" i="132"/>
  <c r="AG241" i="132" l="1"/>
  <c r="AI241" i="132"/>
  <c r="AE242" i="132" s="1"/>
  <c r="AC241" i="132"/>
  <c r="AD240" i="132"/>
  <c r="W254" i="132"/>
  <c r="Q254" i="132"/>
  <c r="R253" i="132"/>
  <c r="B283" i="132"/>
  <c r="G96" i="132"/>
  <c r="C96" i="132"/>
  <c r="AA242" i="132" l="1"/>
  <c r="AF242" i="132"/>
  <c r="AG242" i="132" s="1"/>
  <c r="O255" i="132"/>
  <c r="S255" i="132"/>
  <c r="T255" i="132"/>
  <c r="B284" i="132"/>
  <c r="E96" i="132"/>
  <c r="F95" i="132"/>
  <c r="K96" i="132"/>
  <c r="CW84" i="132"/>
  <c r="AI242" i="132" l="1"/>
  <c r="AE243" i="132" s="1"/>
  <c r="AC242" i="132"/>
  <c r="AD241" i="132"/>
  <c r="U255" i="132"/>
  <c r="W255" i="132"/>
  <c r="Q255" i="132"/>
  <c r="R254" i="132"/>
  <c r="B285" i="132"/>
  <c r="C97" i="132"/>
  <c r="G97" i="132"/>
  <c r="AA243" i="132" l="1"/>
  <c r="AF243" i="132"/>
  <c r="O256" i="132"/>
  <c r="T256" i="132"/>
  <c r="S256" i="132"/>
  <c r="B286" i="132"/>
  <c r="K97" i="132"/>
  <c r="CW85" i="132"/>
  <c r="E97" i="132"/>
  <c r="F96" i="132"/>
  <c r="U256" i="132" l="1"/>
  <c r="AG243" i="132"/>
  <c r="AI243" i="132"/>
  <c r="AE244" i="132" s="1"/>
  <c r="AC243" i="132"/>
  <c r="AD243" i="132"/>
  <c r="AC244" i="132"/>
  <c r="AD242" i="132"/>
  <c r="W256" i="132"/>
  <c r="Q256" i="132"/>
  <c r="R255" i="132"/>
  <c r="B287" i="132"/>
  <c r="G98" i="132"/>
  <c r="C98" i="132"/>
  <c r="AF244" i="132" l="1"/>
  <c r="AG244" i="132"/>
  <c r="O257" i="132"/>
  <c r="T257" i="132"/>
  <c r="S257" i="132"/>
  <c r="B288" i="132"/>
  <c r="CW86" i="132"/>
  <c r="K98" i="132"/>
  <c r="E98" i="132"/>
  <c r="F97" i="132"/>
  <c r="U257" i="132" l="1"/>
  <c r="AI244" i="132"/>
  <c r="AE245" i="132" s="1"/>
  <c r="W257" i="132"/>
  <c r="Q257" i="132"/>
  <c r="R256" i="132"/>
  <c r="B289" i="132"/>
  <c r="G99" i="132"/>
  <c r="C99" i="132"/>
  <c r="AA245" i="132" l="1"/>
  <c r="AF245" i="132" s="1"/>
  <c r="O258" i="132"/>
  <c r="S258" i="132"/>
  <c r="T258" i="132"/>
  <c r="B290" i="132"/>
  <c r="E99" i="132"/>
  <c r="F98" i="132"/>
  <c r="K99" i="132"/>
  <c r="CW87" i="132"/>
  <c r="AG245" i="132" l="1"/>
  <c r="AI245" i="132"/>
  <c r="AE246" i="132" s="1"/>
  <c r="AC245" i="132"/>
  <c r="AD244" i="132"/>
  <c r="U258" i="132"/>
  <c r="W258" i="132"/>
  <c r="Q258" i="132"/>
  <c r="R257" i="132"/>
  <c r="B291" i="132"/>
  <c r="G100" i="132"/>
  <c r="C100" i="132"/>
  <c r="AA246" i="132" l="1"/>
  <c r="AF246" i="132"/>
  <c r="AG246" i="132" s="1"/>
  <c r="O259" i="132"/>
  <c r="S259" i="132"/>
  <c r="T259" i="132"/>
  <c r="B292" i="132"/>
  <c r="E100" i="132"/>
  <c r="F99" i="132"/>
  <c r="K100" i="132"/>
  <c r="CW88" i="132"/>
  <c r="AI246" i="132" l="1"/>
  <c r="AE247" i="132" s="1"/>
  <c r="AC246" i="132"/>
  <c r="AD245" i="132"/>
  <c r="U259" i="132"/>
  <c r="W259" i="132"/>
  <c r="Q259" i="132"/>
  <c r="R258" i="132"/>
  <c r="B293" i="132"/>
  <c r="G101" i="132"/>
  <c r="C101" i="132"/>
  <c r="AA247" i="132" l="1"/>
  <c r="AF247" i="132"/>
  <c r="O260" i="132"/>
  <c r="T260" i="132"/>
  <c r="S260" i="132"/>
  <c r="B294" i="132"/>
  <c r="E101" i="132"/>
  <c r="F100" i="132"/>
  <c r="K101" i="132"/>
  <c r="CW89" i="132"/>
  <c r="U260" i="132" l="1"/>
  <c r="AG247" i="132"/>
  <c r="AI247" i="132"/>
  <c r="AE248" i="132" s="1"/>
  <c r="AC247" i="132"/>
  <c r="AD246" i="132"/>
  <c r="W260" i="132"/>
  <c r="Q260" i="132"/>
  <c r="R259" i="132"/>
  <c r="B295" i="132"/>
  <c r="C102" i="132"/>
  <c r="G102" i="132"/>
  <c r="AA248" i="132" l="1"/>
  <c r="AF248" i="132" s="1"/>
  <c r="O261" i="132"/>
  <c r="T261" i="132"/>
  <c r="S261" i="132"/>
  <c r="B296" i="132"/>
  <c r="K102" i="132"/>
  <c r="CW90" i="132"/>
  <c r="E102" i="132"/>
  <c r="F101" i="132"/>
  <c r="U261" i="132" l="1"/>
  <c r="AG248" i="132"/>
  <c r="AI248" i="132"/>
  <c r="AE249" i="132" s="1"/>
  <c r="AC248" i="132"/>
  <c r="AD247" i="132"/>
  <c r="W261" i="132"/>
  <c r="Q261" i="132"/>
  <c r="R260" i="132"/>
  <c r="B297" i="132"/>
  <c r="G103" i="132"/>
  <c r="C103" i="132"/>
  <c r="AA249" i="132" l="1"/>
  <c r="AF249" i="132"/>
  <c r="O262" i="132"/>
  <c r="S262" i="132"/>
  <c r="T262" i="132"/>
  <c r="B298" i="132"/>
  <c r="CW91" i="132"/>
  <c r="K103" i="132"/>
  <c r="E103" i="132"/>
  <c r="F102" i="132"/>
  <c r="AG249" i="132" l="1"/>
  <c r="AI249" i="132"/>
  <c r="AE250" i="132" s="1"/>
  <c r="AC249" i="132"/>
  <c r="AD248" i="132"/>
  <c r="U262" i="132"/>
  <c r="W262" i="132"/>
  <c r="Q262" i="132"/>
  <c r="R261" i="132"/>
  <c r="G104" i="132"/>
  <c r="C104" i="132"/>
  <c r="AA250" i="132" l="1"/>
  <c r="AF250" i="132"/>
  <c r="O263" i="132"/>
  <c r="T263" i="132"/>
  <c r="S263" i="132"/>
  <c r="CW92" i="132"/>
  <c r="K104" i="132"/>
  <c r="E104" i="132"/>
  <c r="F103" i="132"/>
  <c r="AG250" i="132" l="1"/>
  <c r="AI250" i="132"/>
  <c r="AE251" i="132" s="1"/>
  <c r="AC250" i="132"/>
  <c r="AD249" i="132"/>
  <c r="U263" i="132"/>
  <c r="W263" i="132"/>
  <c r="Q263" i="132"/>
  <c r="R262" i="132"/>
  <c r="G105" i="132"/>
  <c r="C105" i="132"/>
  <c r="AA251" i="132" l="1"/>
  <c r="AF251" i="132" s="1"/>
  <c r="O264" i="132"/>
  <c r="T264" i="132"/>
  <c r="S264" i="132"/>
  <c r="CW93" i="132"/>
  <c r="K105" i="132"/>
  <c r="E105" i="132"/>
  <c r="F104" i="132"/>
  <c r="U264" i="132" l="1"/>
  <c r="AG251" i="132"/>
  <c r="AC251" i="132"/>
  <c r="AD250" i="132"/>
  <c r="AI251" i="132"/>
  <c r="AE252" i="132" s="1"/>
  <c r="W264" i="132"/>
  <c r="Q264" i="132"/>
  <c r="R263" i="132"/>
  <c r="G106" i="132"/>
  <c r="C106" i="132"/>
  <c r="AA252" i="132" l="1"/>
  <c r="AF252" i="132" s="1"/>
  <c r="O265" i="132"/>
  <c r="S265" i="132"/>
  <c r="T265" i="132"/>
  <c r="E106" i="132"/>
  <c r="F105" i="132"/>
  <c r="K106" i="132"/>
  <c r="CW94" i="132"/>
  <c r="AG252" i="132" l="1"/>
  <c r="AI252" i="132"/>
  <c r="AE253" i="132" s="1"/>
  <c r="AC252" i="132"/>
  <c r="AD251" i="132"/>
  <c r="U265" i="132"/>
  <c r="W265" i="132"/>
  <c r="Q265" i="132"/>
  <c r="R264" i="132"/>
  <c r="C107" i="132"/>
  <c r="G107" i="132"/>
  <c r="AA253" i="132" l="1"/>
  <c r="AF253" i="132"/>
  <c r="O266" i="132"/>
  <c r="T266" i="132"/>
  <c r="S266" i="132"/>
  <c r="E107" i="132"/>
  <c r="F106" i="132"/>
  <c r="K107" i="132"/>
  <c r="CW95" i="132"/>
  <c r="U266" i="132" l="1"/>
  <c r="AG253" i="132"/>
  <c r="AI253" i="132"/>
  <c r="AE254" i="132" s="1"/>
  <c r="AC253" i="132"/>
  <c r="AD252" i="132"/>
  <c r="W266" i="132"/>
  <c r="Q266" i="132"/>
  <c r="R265" i="132"/>
  <c r="G108" i="132"/>
  <c r="K108" i="132" s="1"/>
  <c r="C108" i="132"/>
  <c r="AA254" i="132" l="1"/>
  <c r="AF254" i="132" s="1"/>
  <c r="O267" i="132"/>
  <c r="T267" i="132"/>
  <c r="S267" i="132"/>
  <c r="G109" i="132"/>
  <c r="C109" i="132"/>
  <c r="F108" i="132" s="1"/>
  <c r="E108" i="132"/>
  <c r="F107" i="132"/>
  <c r="CW96" i="132"/>
  <c r="U267" i="132" l="1"/>
  <c r="AG254" i="132"/>
  <c r="AC254" i="132"/>
  <c r="AD253" i="132"/>
  <c r="AI254" i="132"/>
  <c r="AE255" i="132" s="1"/>
  <c r="W267" i="132"/>
  <c r="Q267" i="132"/>
  <c r="R266" i="132"/>
  <c r="B299" i="132"/>
  <c r="K109" i="132"/>
  <c r="E109" i="132"/>
  <c r="CW97" i="132"/>
  <c r="AA255" i="132" l="1"/>
  <c r="AF255" i="132"/>
  <c r="O268" i="132"/>
  <c r="T268" i="132"/>
  <c r="S268" i="132"/>
  <c r="G110" i="132"/>
  <c r="K110" i="132" s="1"/>
  <c r="C110" i="132"/>
  <c r="U268" i="132" l="1"/>
  <c r="AG255" i="132"/>
  <c r="AI255" i="132"/>
  <c r="AE256" i="132" s="1"/>
  <c r="AC255" i="132"/>
  <c r="AD254" i="132"/>
  <c r="W268" i="132"/>
  <c r="Q268" i="132"/>
  <c r="R267" i="132"/>
  <c r="C111" i="132"/>
  <c r="F110" i="132" s="1"/>
  <c r="G111" i="132"/>
  <c r="E110" i="132"/>
  <c r="F109" i="132"/>
  <c r="CW98" i="132"/>
  <c r="AA256" i="132" l="1"/>
  <c r="AF256" i="132"/>
  <c r="O269" i="132"/>
  <c r="T269" i="132"/>
  <c r="S269" i="132"/>
  <c r="K111" i="132"/>
  <c r="CW99" i="132"/>
  <c r="E111" i="132"/>
  <c r="U269" i="132" l="1"/>
  <c r="AG256" i="132"/>
  <c r="AI256" i="132"/>
  <c r="AE257" i="132" s="1"/>
  <c r="AC256" i="132"/>
  <c r="AD255" i="132"/>
  <c r="W269" i="132"/>
  <c r="Q269" i="132"/>
  <c r="R268" i="132"/>
  <c r="G112" i="132"/>
  <c r="C112" i="132"/>
  <c r="AA257" i="132" l="1"/>
  <c r="AF257" i="132" s="1"/>
  <c r="O270" i="132"/>
  <c r="S270" i="132"/>
  <c r="T270" i="132"/>
  <c r="E112" i="132"/>
  <c r="F111" i="132"/>
  <c r="K112" i="132"/>
  <c r="CW100" i="132"/>
  <c r="AG257" i="132" l="1"/>
  <c r="AI257" i="132"/>
  <c r="AE258" i="132" s="1"/>
  <c r="AC257" i="132"/>
  <c r="AD256" i="132"/>
  <c r="U270" i="132"/>
  <c r="W270" i="132"/>
  <c r="Q270" i="132"/>
  <c r="R269" i="132"/>
  <c r="C113" i="132"/>
  <c r="G113" i="132"/>
  <c r="K113" i="132" s="1"/>
  <c r="AA258" i="132" l="1"/>
  <c r="AF258" i="132" s="1"/>
  <c r="O271" i="132"/>
  <c r="T271" i="132"/>
  <c r="S271" i="132"/>
  <c r="G114" i="132"/>
  <c r="C114" i="132"/>
  <c r="E114" i="132" s="1"/>
  <c r="CW101" i="132"/>
  <c r="E113" i="132"/>
  <c r="F112" i="132"/>
  <c r="AG258" i="132" l="1"/>
  <c r="AI258" i="132"/>
  <c r="AE259" i="132" s="1"/>
  <c r="AC258" i="132"/>
  <c r="AD257" i="132"/>
  <c r="U271" i="132"/>
  <c r="W271" i="132"/>
  <c r="Q271" i="132"/>
  <c r="R270" i="132"/>
  <c r="F113" i="132"/>
  <c r="K114" i="132"/>
  <c r="CW102" i="132"/>
  <c r="AA259" i="132" l="1"/>
  <c r="AF259" i="132" s="1"/>
  <c r="O272" i="132"/>
  <c r="T272" i="132"/>
  <c r="S272" i="132"/>
  <c r="C115" i="132"/>
  <c r="G115" i="132"/>
  <c r="U272" i="132" l="1"/>
  <c r="AG259" i="132"/>
  <c r="AI259" i="132"/>
  <c r="AE260" i="132" s="1"/>
  <c r="AC259" i="132"/>
  <c r="AD258" i="132"/>
  <c r="W272" i="132"/>
  <c r="Q272" i="132"/>
  <c r="R271" i="132"/>
  <c r="K115" i="132"/>
  <c r="CW103" i="132"/>
  <c r="F114" i="132"/>
  <c r="E115" i="132"/>
  <c r="AA260" i="132" l="1"/>
  <c r="AF260" i="132"/>
  <c r="O273" i="132"/>
  <c r="T273" i="132"/>
  <c r="S273" i="132"/>
  <c r="C116" i="132"/>
  <c r="G116" i="132"/>
  <c r="U273" i="132" l="1"/>
  <c r="AG260" i="132"/>
  <c r="AI260" i="132"/>
  <c r="AE261" i="132" s="1"/>
  <c r="AC260" i="132"/>
  <c r="AD259" i="132"/>
  <c r="W273" i="132"/>
  <c r="Q273" i="132"/>
  <c r="R272" i="132"/>
  <c r="K116" i="132"/>
  <c r="CW104" i="132"/>
  <c r="E116" i="132"/>
  <c r="F115" i="132"/>
  <c r="AA261" i="132" l="1"/>
  <c r="AF261" i="132"/>
  <c r="O274" i="132"/>
  <c r="T274" i="132"/>
  <c r="S274" i="132"/>
  <c r="C117" i="132"/>
  <c r="G117" i="132"/>
  <c r="K117" i="132" s="1"/>
  <c r="U274" i="132" l="1"/>
  <c r="AG261" i="132"/>
  <c r="AI261" i="132"/>
  <c r="AE262" i="132" s="1"/>
  <c r="AC261" i="132"/>
  <c r="AD260" i="132"/>
  <c r="W274" i="132"/>
  <c r="Q274" i="132"/>
  <c r="R273" i="132"/>
  <c r="G118" i="132"/>
  <c r="K118" i="132" s="1"/>
  <c r="C118" i="132"/>
  <c r="F117" i="132" s="1"/>
  <c r="CW105" i="132"/>
  <c r="E117" i="132"/>
  <c r="F116" i="132"/>
  <c r="AA262" i="132" l="1"/>
  <c r="AF262" i="132" s="1"/>
  <c r="O275" i="132"/>
  <c r="S275" i="132"/>
  <c r="T275" i="132"/>
  <c r="G119" i="132"/>
  <c r="K119" i="132" s="1"/>
  <c r="C119" i="132"/>
  <c r="F118" i="132" s="1"/>
  <c r="E118" i="132"/>
  <c r="CW106" i="132"/>
  <c r="AG262" i="132" l="1"/>
  <c r="AI262" i="132"/>
  <c r="AE263" i="132" s="1"/>
  <c r="AC262" i="132"/>
  <c r="AD261" i="132"/>
  <c r="U275" i="132"/>
  <c r="W275" i="132"/>
  <c r="Q275" i="132"/>
  <c r="R274" i="132"/>
  <c r="C120" i="132"/>
  <c r="F119" i="132" s="1"/>
  <c r="G120" i="132"/>
  <c r="E119" i="132"/>
  <c r="CW107" i="132"/>
  <c r="AA263" i="132" l="1"/>
  <c r="AF263" i="132"/>
  <c r="O276" i="132"/>
  <c r="T276" i="132"/>
  <c r="S276" i="132"/>
  <c r="K120" i="132"/>
  <c r="CW108" i="132"/>
  <c r="E120" i="132"/>
  <c r="U276" i="132" l="1"/>
  <c r="AG263" i="132"/>
  <c r="AI263" i="132"/>
  <c r="AE264" i="132" s="1"/>
  <c r="AC263" i="132"/>
  <c r="AD262" i="132"/>
  <c r="W276" i="132"/>
  <c r="Q276" i="132"/>
  <c r="R275" i="132"/>
  <c r="G121" i="132"/>
  <c r="C121" i="132"/>
  <c r="AA264" i="132" l="1"/>
  <c r="AF264" i="132"/>
  <c r="O277" i="132"/>
  <c r="S277" i="132"/>
  <c r="T277" i="132"/>
  <c r="E121" i="132"/>
  <c r="F120" i="132"/>
  <c r="K121" i="132"/>
  <c r="CW109" i="132"/>
  <c r="AG264" i="132" l="1"/>
  <c r="AI264" i="132"/>
  <c r="AE265" i="132" s="1"/>
  <c r="AC264" i="132"/>
  <c r="AD263" i="132"/>
  <c r="U277" i="132"/>
  <c r="W277" i="132"/>
  <c r="Q277" i="132"/>
  <c r="R276" i="132"/>
  <c r="G122" i="132"/>
  <c r="C122" i="132"/>
  <c r="AA265" i="132" l="1"/>
  <c r="AF265" i="132" s="1"/>
  <c r="O278" i="132"/>
  <c r="T278" i="132"/>
  <c r="S278" i="132"/>
  <c r="CW110" i="132"/>
  <c r="K122" i="132"/>
  <c r="E122" i="132"/>
  <c r="F121" i="132"/>
  <c r="U278" i="132" l="1"/>
  <c r="AG265" i="132"/>
  <c r="AI265" i="132"/>
  <c r="AE266" i="132" s="1"/>
  <c r="AC265" i="132"/>
  <c r="AD264" i="132"/>
  <c r="W278" i="132"/>
  <c r="Q278" i="132"/>
  <c r="R277" i="132"/>
  <c r="G123" i="132"/>
  <c r="K123" i="132" s="1"/>
  <c r="C123" i="132"/>
  <c r="AA266" i="132" l="1"/>
  <c r="AF266" i="132" s="1"/>
  <c r="O279" i="132"/>
  <c r="T279" i="132"/>
  <c r="S279" i="132"/>
  <c r="C124" i="132"/>
  <c r="F123" i="132" s="1"/>
  <c r="G124" i="132"/>
  <c r="K124" i="132" s="1"/>
  <c r="E123" i="132"/>
  <c r="F122" i="132"/>
  <c r="CW111" i="132"/>
  <c r="AG266" i="132" l="1"/>
  <c r="AI266" i="132"/>
  <c r="AE267" i="132" s="1"/>
  <c r="AC266" i="132"/>
  <c r="AD265" i="132"/>
  <c r="U279" i="132"/>
  <c r="W279" i="132"/>
  <c r="Q279" i="132"/>
  <c r="R278" i="132"/>
  <c r="G125" i="132"/>
  <c r="C125" i="132"/>
  <c r="F124" i="132" s="1"/>
  <c r="CW112" i="132"/>
  <c r="E124" i="132"/>
  <c r="AA267" i="132" l="1"/>
  <c r="AF267" i="132"/>
  <c r="O280" i="132"/>
  <c r="T280" i="132"/>
  <c r="S280" i="132"/>
  <c r="K125" i="132"/>
  <c r="E125" i="132"/>
  <c r="CW113" i="132"/>
  <c r="U280" i="132" l="1"/>
  <c r="AG267" i="132"/>
  <c r="AI267" i="132"/>
  <c r="AE268" i="132" s="1"/>
  <c r="AC267" i="132"/>
  <c r="AD266" i="132"/>
  <c r="W280" i="132"/>
  <c r="Q280" i="132"/>
  <c r="R279" i="132"/>
  <c r="C126" i="132"/>
  <c r="G126" i="132"/>
  <c r="AA268" i="132" l="1"/>
  <c r="AF268" i="132"/>
  <c r="O281" i="132"/>
  <c r="T281" i="132"/>
  <c r="S281" i="132"/>
  <c r="W281" i="132" s="1"/>
  <c r="K126" i="132"/>
  <c r="CW114" i="132"/>
  <c r="E126" i="132"/>
  <c r="F125" i="132"/>
  <c r="AG268" i="132" l="1"/>
  <c r="AI268" i="132"/>
  <c r="AE269" i="132" s="1"/>
  <c r="AC268" i="132"/>
  <c r="AD267" i="132"/>
  <c r="O282" i="132"/>
  <c r="R281" i="132" s="1"/>
  <c r="T282" i="132"/>
  <c r="S282" i="132"/>
  <c r="U281" i="132"/>
  <c r="Q281" i="132"/>
  <c r="R280" i="132"/>
  <c r="G127" i="132"/>
  <c r="C127" i="132"/>
  <c r="U282" i="132" l="1"/>
  <c r="AA269" i="132"/>
  <c r="AF269" i="132" s="1"/>
  <c r="W282" i="132"/>
  <c r="Q282" i="132"/>
  <c r="F126" i="132"/>
  <c r="E127" i="132"/>
  <c r="K127" i="132"/>
  <c r="CW115" i="132"/>
  <c r="AG269" i="132" l="1"/>
  <c r="AI269" i="132"/>
  <c r="AE270" i="132" s="1"/>
  <c r="AC269" i="132"/>
  <c r="AD268" i="132"/>
  <c r="O283" i="132"/>
  <c r="T283" i="132"/>
  <c r="S283" i="132"/>
  <c r="W283" i="132" s="1"/>
  <c r="G128" i="132"/>
  <c r="C128" i="132"/>
  <c r="AA270" i="132" l="1"/>
  <c r="AF270" i="132" s="1"/>
  <c r="O284" i="132"/>
  <c r="R283" i="132" s="1"/>
  <c r="T284" i="132"/>
  <c r="S284" i="132"/>
  <c r="U284" i="132" s="1"/>
  <c r="U283" i="132"/>
  <c r="Q283" i="132"/>
  <c r="R282" i="132"/>
  <c r="E128" i="132"/>
  <c r="F127" i="132"/>
  <c r="K128" i="132"/>
  <c r="CW116" i="132"/>
  <c r="AG270" i="132" l="1"/>
  <c r="AI270" i="132"/>
  <c r="AE271" i="132" s="1"/>
  <c r="AC270" i="132"/>
  <c r="AD269" i="132"/>
  <c r="W284" i="132"/>
  <c r="Q284" i="132"/>
  <c r="C129" i="132"/>
  <c r="G129" i="132"/>
  <c r="K129" i="132" s="1"/>
  <c r="AA271" i="132" l="1"/>
  <c r="AF271" i="132"/>
  <c r="O285" i="132"/>
  <c r="T285" i="132"/>
  <c r="S285" i="132"/>
  <c r="W285" i="132" s="1"/>
  <c r="G130" i="132"/>
  <c r="C130" i="132"/>
  <c r="F129" i="132" s="1"/>
  <c r="CW117" i="132"/>
  <c r="E129" i="132"/>
  <c r="F128" i="132"/>
  <c r="AG271" i="132" l="1"/>
  <c r="AI271" i="132"/>
  <c r="AE272" i="132" s="1"/>
  <c r="AC271" i="132"/>
  <c r="AD270" i="132"/>
  <c r="O286" i="132"/>
  <c r="R285" i="132" s="1"/>
  <c r="T286" i="132"/>
  <c r="S286" i="132"/>
  <c r="U285" i="132"/>
  <c r="Q285" i="132"/>
  <c r="R284" i="132"/>
  <c r="K130" i="132"/>
  <c r="E130" i="132"/>
  <c r="CW118" i="132"/>
  <c r="U286" i="132" l="1"/>
  <c r="AA272" i="132"/>
  <c r="AF272" i="132" s="1"/>
  <c r="W286" i="132"/>
  <c r="Q286" i="132"/>
  <c r="G131" i="132"/>
  <c r="C131" i="132"/>
  <c r="AG272" i="132" l="1"/>
  <c r="AI272" i="132"/>
  <c r="AE273" i="132" s="1"/>
  <c r="AC272" i="132"/>
  <c r="AD271" i="132"/>
  <c r="O287" i="132"/>
  <c r="T287" i="132"/>
  <c r="S287" i="132"/>
  <c r="E131" i="132"/>
  <c r="F130" i="132"/>
  <c r="K131" i="132"/>
  <c r="CW119" i="132"/>
  <c r="U287" i="132" l="1"/>
  <c r="AA273" i="132"/>
  <c r="AF273" i="132"/>
  <c r="W287" i="132"/>
  <c r="Q287" i="132"/>
  <c r="R286" i="132"/>
  <c r="C132" i="132"/>
  <c r="G132" i="132"/>
  <c r="AG273" i="132" l="1"/>
  <c r="AI273" i="132"/>
  <c r="AE274" i="132" s="1"/>
  <c r="AC273" i="132"/>
  <c r="AD272" i="132"/>
  <c r="O288" i="132"/>
  <c r="S288" i="132"/>
  <c r="T288" i="132"/>
  <c r="K132" i="132"/>
  <c r="CW120" i="132"/>
  <c r="E132" i="132"/>
  <c r="F131" i="132"/>
  <c r="AA274" i="132" l="1"/>
  <c r="AF274" i="132"/>
  <c r="U288" i="132"/>
  <c r="W288" i="132"/>
  <c r="Q288" i="132"/>
  <c r="R287" i="132"/>
  <c r="C133" i="132"/>
  <c r="G133" i="132"/>
  <c r="AG274" i="132" l="1"/>
  <c r="AI274" i="132"/>
  <c r="AE275" i="132" s="1"/>
  <c r="AC274" i="132"/>
  <c r="AD273" i="132"/>
  <c r="O289" i="132"/>
  <c r="T289" i="132"/>
  <c r="S289" i="132"/>
  <c r="K133" i="132"/>
  <c r="CW121" i="132"/>
  <c r="E133" i="132"/>
  <c r="F132" i="132"/>
  <c r="U289" i="132" l="1"/>
  <c r="AA275" i="132"/>
  <c r="AF275" i="132"/>
  <c r="W289" i="132"/>
  <c r="Q289" i="132"/>
  <c r="R288" i="132"/>
  <c r="G134" i="132"/>
  <c r="C134" i="132"/>
  <c r="AG275" i="132" l="1"/>
  <c r="AI275" i="132"/>
  <c r="AE276" i="132" s="1"/>
  <c r="AC275" i="132"/>
  <c r="AD274" i="132"/>
  <c r="O290" i="132"/>
  <c r="T290" i="132" s="1"/>
  <c r="S290" i="132"/>
  <c r="E134" i="132"/>
  <c r="F133" i="132"/>
  <c r="K134" i="132"/>
  <c r="CW122" i="132"/>
  <c r="AA276" i="132" l="1"/>
  <c r="AF276" i="132" s="1"/>
  <c r="U290" i="132"/>
  <c r="W290" i="132"/>
  <c r="Q290" i="132"/>
  <c r="R289" i="132"/>
  <c r="C135" i="132"/>
  <c r="G135" i="132"/>
  <c r="K135" i="132" s="1"/>
  <c r="AG276" i="132" l="1"/>
  <c r="AI276" i="132"/>
  <c r="AE277" i="132" s="1"/>
  <c r="AC276" i="132"/>
  <c r="AD275" i="132"/>
  <c r="O291" i="132"/>
  <c r="T291" i="132" s="1"/>
  <c r="S291" i="132"/>
  <c r="C136" i="132"/>
  <c r="F135" i="132" s="1"/>
  <c r="G136" i="132"/>
  <c r="K136" i="132" s="1"/>
  <c r="CW123" i="132"/>
  <c r="E135" i="132"/>
  <c r="F134" i="132"/>
  <c r="AA277" i="132" l="1"/>
  <c r="AF277" i="132"/>
  <c r="AG277" i="132" s="1"/>
  <c r="U291" i="132"/>
  <c r="W291" i="132"/>
  <c r="Q291" i="132"/>
  <c r="R290" i="132"/>
  <c r="G137" i="132"/>
  <c r="C137" i="132"/>
  <c r="F136" i="132" s="1"/>
  <c r="CW124" i="132"/>
  <c r="E136" i="132"/>
  <c r="AI277" i="132" l="1"/>
  <c r="AE278" i="132" s="1"/>
  <c r="AC277" i="132"/>
  <c r="AD276" i="132"/>
  <c r="O292" i="132"/>
  <c r="T292" i="132"/>
  <c r="S292" i="132"/>
  <c r="E137" i="132"/>
  <c r="K137" i="132"/>
  <c r="CW125" i="132"/>
  <c r="CW131" i="132"/>
  <c r="U292" i="132" l="1"/>
  <c r="AA278" i="132"/>
  <c r="AF278" i="132" s="1"/>
  <c r="W292" i="132"/>
  <c r="Q292" i="132"/>
  <c r="R291" i="132"/>
  <c r="G138" i="132"/>
  <c r="C138" i="132"/>
  <c r="AG278" i="132" l="1"/>
  <c r="AC278" i="132"/>
  <c r="AD277" i="132"/>
  <c r="AI278" i="132"/>
  <c r="AE279" i="132" s="1"/>
  <c r="O293" i="132"/>
  <c r="T293" i="132"/>
  <c r="S293" i="132"/>
  <c r="E138" i="132"/>
  <c r="F137" i="132"/>
  <c r="K138" i="132"/>
  <c r="CW126" i="132"/>
  <c r="U293" i="132" l="1"/>
  <c r="AA279" i="132"/>
  <c r="AF279" i="132"/>
  <c r="W293" i="132"/>
  <c r="Q293" i="132"/>
  <c r="R292" i="132"/>
  <c r="C139" i="132"/>
  <c r="G139" i="132"/>
  <c r="AG279" i="132" l="1"/>
  <c r="AI279" i="132"/>
  <c r="AE280" i="132" s="1"/>
  <c r="AC279" i="132"/>
  <c r="AD278" i="132"/>
  <c r="O294" i="132"/>
  <c r="T294" i="132"/>
  <c r="S294" i="132"/>
  <c r="E139" i="132"/>
  <c r="K139" i="132"/>
  <c r="F138" i="132"/>
  <c r="CW127" i="132"/>
  <c r="U294" i="132" l="1"/>
  <c r="AA280" i="132"/>
  <c r="AF280" i="132"/>
  <c r="AG280" i="132" s="1"/>
  <c r="W294" i="132"/>
  <c r="Q294" i="132"/>
  <c r="R293" i="132"/>
  <c r="C140" i="132"/>
  <c r="G140" i="132"/>
  <c r="AI280" i="132" l="1"/>
  <c r="AE281" i="132" s="1"/>
  <c r="AC280" i="132"/>
  <c r="AD279" i="132"/>
  <c r="O295" i="132"/>
  <c r="T295" i="132"/>
  <c r="S295" i="132"/>
  <c r="E140" i="132"/>
  <c r="F139" i="132"/>
  <c r="K140" i="132"/>
  <c r="CW128" i="132"/>
  <c r="U295" i="132" l="1"/>
  <c r="AA281" i="132"/>
  <c r="AF281" i="132" s="1"/>
  <c r="W295" i="132"/>
  <c r="Q295" i="132"/>
  <c r="R294" i="132"/>
  <c r="C141" i="132"/>
  <c r="G141" i="132"/>
  <c r="AG281" i="132" l="1"/>
  <c r="AI281" i="132"/>
  <c r="AE282" i="132" s="1"/>
  <c r="AC281" i="132"/>
  <c r="AD280" i="132"/>
  <c r="O296" i="132"/>
  <c r="T296" i="132"/>
  <c r="S296" i="132"/>
  <c r="E141" i="132"/>
  <c r="F140" i="132"/>
  <c r="K141" i="132"/>
  <c r="CW129" i="132"/>
  <c r="U296" i="132" l="1"/>
  <c r="AA282" i="132"/>
  <c r="AF282" i="132" s="1"/>
  <c r="W296" i="132"/>
  <c r="Q296" i="132"/>
  <c r="R295" i="132"/>
  <c r="C142" i="132"/>
  <c r="G142" i="132"/>
  <c r="AG282" i="132" l="1"/>
  <c r="AI282" i="132"/>
  <c r="AE283" i="132" s="1"/>
  <c r="AC282" i="132"/>
  <c r="AD281" i="132"/>
  <c r="O297" i="132"/>
  <c r="T297" i="132"/>
  <c r="S297" i="132"/>
  <c r="E142" i="132"/>
  <c r="F141" i="132"/>
  <c r="K142" i="132"/>
  <c r="CW130" i="132"/>
  <c r="U297" i="132" l="1"/>
  <c r="AA283" i="132"/>
  <c r="AF283" i="132"/>
  <c r="W297" i="132"/>
  <c r="Q297" i="132"/>
  <c r="R296" i="132"/>
  <c r="C143" i="132"/>
  <c r="G143" i="132"/>
  <c r="AG283" i="132" l="1"/>
  <c r="AI283" i="132"/>
  <c r="AE284" i="132" s="1"/>
  <c r="AC283" i="132"/>
  <c r="AD282" i="132"/>
  <c r="O298" i="132"/>
  <c r="T298" i="132"/>
  <c r="T299" i="132" s="1"/>
  <c r="S298" i="132"/>
  <c r="E143" i="132"/>
  <c r="F142" i="132"/>
  <c r="K143" i="132"/>
  <c r="AA284" i="132" l="1"/>
  <c r="AF284" i="132"/>
  <c r="AG284" i="132" s="1"/>
  <c r="U298" i="132"/>
  <c r="U299" i="132" s="1"/>
  <c r="S299" i="132"/>
  <c r="W298" i="132"/>
  <c r="W299" i="132" s="1"/>
  <c r="Q298" i="132"/>
  <c r="Q8" i="132" s="1"/>
  <c r="R298" i="132"/>
  <c r="R297" i="132"/>
  <c r="C144" i="132"/>
  <c r="H144" i="132" s="1"/>
  <c r="G144" i="132"/>
  <c r="R8" i="132" l="1"/>
  <c r="AI284" i="132"/>
  <c r="AE285" i="132" s="1"/>
  <c r="AC284" i="132"/>
  <c r="AD283" i="132"/>
  <c r="I144" i="132"/>
  <c r="CW132" i="132"/>
  <c r="E144" i="132"/>
  <c r="F143" i="132"/>
  <c r="K144" i="132"/>
  <c r="AA285" i="132" l="1"/>
  <c r="AF285" i="132"/>
  <c r="C145" i="132"/>
  <c r="H145" i="132" s="1"/>
  <c r="G145" i="132"/>
  <c r="AG285" i="132" l="1"/>
  <c r="AI285" i="132"/>
  <c r="AE286" i="132" s="1"/>
  <c r="AC285" i="132"/>
  <c r="AD284" i="132"/>
  <c r="I145" i="132"/>
  <c r="CW133" i="132"/>
  <c r="E145" i="132"/>
  <c r="F144" i="132"/>
  <c r="K145" i="132"/>
  <c r="AA286" i="132" l="1"/>
  <c r="AF286" i="132" s="1"/>
  <c r="C146" i="132"/>
  <c r="H146" i="132" s="1"/>
  <c r="G146" i="132"/>
  <c r="AG286" i="132" l="1"/>
  <c r="AI286" i="132"/>
  <c r="AE287" i="132" s="1"/>
  <c r="AC286" i="132"/>
  <c r="AD285" i="132"/>
  <c r="I146" i="132"/>
  <c r="CW134" i="132"/>
  <c r="K146" i="132"/>
  <c r="E146" i="132"/>
  <c r="F145" i="132"/>
  <c r="AA287" i="132" l="1"/>
  <c r="AF287" i="132" s="1"/>
  <c r="C147" i="132"/>
  <c r="H147" i="132" s="1"/>
  <c r="G147" i="132"/>
  <c r="AG287" i="132" l="1"/>
  <c r="AI287" i="132"/>
  <c r="AE288" i="132" s="1"/>
  <c r="AC287" i="132"/>
  <c r="AD286" i="132"/>
  <c r="I147" i="132"/>
  <c r="CW135" i="132"/>
  <c r="E147" i="132"/>
  <c r="F146" i="132"/>
  <c r="K147" i="132"/>
  <c r="AA288" i="132" l="1"/>
  <c r="AF288" i="132" s="1"/>
  <c r="C148" i="132"/>
  <c r="H148" i="132" s="1"/>
  <c r="G148" i="132"/>
  <c r="AG288" i="132" l="1"/>
  <c r="AI288" i="132"/>
  <c r="AE289" i="132" s="1"/>
  <c r="AC288" i="132"/>
  <c r="AD287" i="132"/>
  <c r="I148" i="132"/>
  <c r="CW136" i="132"/>
  <c r="K148" i="132"/>
  <c r="C149" i="132" s="1"/>
  <c r="E148" i="132"/>
  <c r="F147" i="132"/>
  <c r="AA289" i="132" l="1"/>
  <c r="AF289" i="132"/>
  <c r="E149" i="132"/>
  <c r="F148" i="132"/>
  <c r="H149" i="132"/>
  <c r="G149" i="132"/>
  <c r="AG289" i="132" l="1"/>
  <c r="AI289" i="132"/>
  <c r="AE290" i="132" s="1"/>
  <c r="AC289" i="132"/>
  <c r="AD288" i="132"/>
  <c r="I149" i="132"/>
  <c r="CW137" i="132"/>
  <c r="K149" i="132"/>
  <c r="C150" i="132" s="1"/>
  <c r="AA290" i="132" l="1"/>
  <c r="AF290" i="132"/>
  <c r="E150" i="132"/>
  <c r="F149" i="132"/>
  <c r="H150" i="132"/>
  <c r="G150" i="132"/>
  <c r="AG290" i="132" l="1"/>
  <c r="AI290" i="132"/>
  <c r="AE291" i="132" s="1"/>
  <c r="AC290" i="132"/>
  <c r="AD289" i="132"/>
  <c r="I150" i="132"/>
  <c r="CW138" i="132"/>
  <c r="K150" i="132"/>
  <c r="C151" i="132" s="1"/>
  <c r="AA291" i="132" l="1"/>
  <c r="AF291" i="132" s="1"/>
  <c r="E151" i="132"/>
  <c r="F150" i="132"/>
  <c r="H151" i="132"/>
  <c r="G151" i="132"/>
  <c r="AG291" i="132" l="1"/>
  <c r="AI291" i="132"/>
  <c r="AE292" i="132" s="1"/>
  <c r="AC291" i="132"/>
  <c r="AD290" i="132"/>
  <c r="I151" i="132"/>
  <c r="K151" i="132"/>
  <c r="CW139" i="132"/>
  <c r="AA292" i="132" l="1"/>
  <c r="AF292" i="132"/>
  <c r="AG292" i="132" s="1"/>
  <c r="G152" i="132"/>
  <c r="C152" i="132"/>
  <c r="H152" i="132" s="1"/>
  <c r="AI292" i="132" l="1"/>
  <c r="AE293" i="132" s="1"/>
  <c r="AC292" i="132"/>
  <c r="AD291" i="132"/>
  <c r="E152" i="132"/>
  <c r="F151" i="132"/>
  <c r="I152" i="132"/>
  <c r="CW140" i="132"/>
  <c r="K152" i="132"/>
  <c r="AA293" i="132" l="1"/>
  <c r="AF293" i="132"/>
  <c r="G153" i="132"/>
  <c r="C153" i="132"/>
  <c r="H153" i="132" s="1"/>
  <c r="AG293" i="132" l="1"/>
  <c r="AI293" i="132"/>
  <c r="AE294" i="132" s="1"/>
  <c r="AC293" i="132"/>
  <c r="AD292" i="132"/>
  <c r="I153" i="132"/>
  <c r="CW141" i="132"/>
  <c r="E153" i="132"/>
  <c r="F152" i="132"/>
  <c r="K153" i="132"/>
  <c r="AA294" i="132" l="1"/>
  <c r="AF294" i="132"/>
  <c r="AG294" i="132" s="1"/>
  <c r="G154" i="132"/>
  <c r="C154" i="132"/>
  <c r="H154" i="132" s="1"/>
  <c r="AI294" i="132" l="1"/>
  <c r="AE295" i="132" s="1"/>
  <c r="AC294" i="132"/>
  <c r="AD293" i="132"/>
  <c r="I154" i="132"/>
  <c r="CW142" i="132"/>
  <c r="E154" i="132"/>
  <c r="F153" i="132"/>
  <c r="K154" i="132"/>
  <c r="AA295" i="132" l="1"/>
  <c r="AF295" i="132"/>
  <c r="G155" i="132"/>
  <c r="C155" i="132"/>
  <c r="H155" i="132" s="1"/>
  <c r="AG295" i="132" l="1"/>
  <c r="AI295" i="132"/>
  <c r="AE296" i="132" s="1"/>
  <c r="AC295" i="132"/>
  <c r="AD294" i="132"/>
  <c r="I155" i="132"/>
  <c r="CW143" i="132"/>
  <c r="E155" i="132"/>
  <c r="F154" i="132"/>
  <c r="K155" i="132"/>
  <c r="AA296" i="132" l="1"/>
  <c r="AF296" i="132" s="1"/>
  <c r="G156" i="132"/>
  <c r="C156" i="132"/>
  <c r="H156" i="132" s="1"/>
  <c r="AG296" i="132" l="1"/>
  <c r="AI296" i="132"/>
  <c r="AE297" i="132" s="1"/>
  <c r="AC296" i="132"/>
  <c r="AD295" i="132"/>
  <c r="E156" i="132"/>
  <c r="F155" i="132"/>
  <c r="I156" i="132"/>
  <c r="CW144" i="132"/>
  <c r="K156" i="132"/>
  <c r="AA297" i="132" l="1"/>
  <c r="AF297" i="132" s="1"/>
  <c r="G157" i="132"/>
  <c r="C157" i="132"/>
  <c r="H157" i="132" s="1"/>
  <c r="AG297" i="132" l="1"/>
  <c r="AI297" i="132"/>
  <c r="AE298" i="132" s="1"/>
  <c r="AC297" i="132"/>
  <c r="AD296" i="132"/>
  <c r="E157" i="132"/>
  <c r="F156" i="132"/>
  <c r="I157" i="132"/>
  <c r="CW145" i="132"/>
  <c r="K157" i="132"/>
  <c r="AA298" i="132" l="1"/>
  <c r="AI298" i="132"/>
  <c r="AI299" i="132" s="1"/>
  <c r="AF298" i="132"/>
  <c r="AF299" i="132" s="1"/>
  <c r="G158" i="132"/>
  <c r="C158" i="132"/>
  <c r="H158" i="132" s="1"/>
  <c r="AG298" i="132" l="1"/>
  <c r="AG299" i="132" s="1"/>
  <c r="AE299" i="132"/>
  <c r="AD298" i="132"/>
  <c r="AC298" i="132"/>
  <c r="AC8" i="132" s="1"/>
  <c r="AD297" i="132"/>
  <c r="AD8" i="132" s="1"/>
  <c r="E158" i="132"/>
  <c r="F157" i="132"/>
  <c r="I158" i="132"/>
  <c r="CW146" i="132"/>
  <c r="K158" i="132"/>
  <c r="G159" i="132" l="1"/>
  <c r="C159" i="132"/>
  <c r="H159" i="132" s="1"/>
  <c r="E159" i="132" l="1"/>
  <c r="F158" i="132"/>
  <c r="I159" i="132"/>
  <c r="CW147" i="132"/>
  <c r="K159" i="132"/>
  <c r="G160" i="132" l="1"/>
  <c r="K160" i="132" s="1"/>
  <c r="C160" i="132"/>
  <c r="H160" i="132" s="1"/>
  <c r="G161" i="132" l="1"/>
  <c r="C161" i="132"/>
  <c r="F160" i="132" s="1"/>
  <c r="E160" i="132"/>
  <c r="F159" i="132"/>
  <c r="I160" i="132"/>
  <c r="CW148" i="132"/>
  <c r="H161" i="132" l="1"/>
  <c r="I161" i="132" s="1"/>
  <c r="E161" i="132"/>
  <c r="CW149" i="132"/>
  <c r="K161" i="132"/>
  <c r="G162" i="132" l="1"/>
  <c r="C162" i="132"/>
  <c r="H162" i="132" s="1"/>
  <c r="E162" i="132" l="1"/>
  <c r="F161" i="132"/>
  <c r="I162" i="132"/>
  <c r="CW150" i="132"/>
  <c r="K162" i="132"/>
  <c r="G163" i="132" l="1"/>
  <c r="C163" i="132"/>
  <c r="H163" i="132" s="1"/>
  <c r="I163" i="132" l="1"/>
  <c r="CW151" i="132"/>
  <c r="E163" i="132"/>
  <c r="F162" i="132"/>
  <c r="K163" i="132"/>
  <c r="G164" i="132" l="1"/>
  <c r="C164" i="132"/>
  <c r="H164" i="132" s="1"/>
  <c r="E164" i="132" l="1"/>
  <c r="F163" i="132"/>
  <c r="I164" i="132"/>
  <c r="CW152" i="132"/>
  <c r="K164" i="132"/>
  <c r="G165" i="132" l="1"/>
  <c r="C165" i="132"/>
  <c r="H165" i="132" s="1"/>
  <c r="E165" i="132" l="1"/>
  <c r="F164" i="132"/>
  <c r="I165" i="132"/>
  <c r="CW153" i="132"/>
  <c r="K165" i="132"/>
  <c r="G166" i="132" l="1"/>
  <c r="C166" i="132"/>
  <c r="H166" i="132" s="1"/>
  <c r="E166" i="132" l="1"/>
  <c r="F165" i="132"/>
  <c r="I166" i="132"/>
  <c r="CW154" i="132"/>
  <c r="K166" i="132"/>
  <c r="G167" i="132" l="1"/>
  <c r="C167" i="132"/>
  <c r="H167" i="132" s="1"/>
  <c r="E167" i="132" l="1"/>
  <c r="F166" i="132"/>
  <c r="I167" i="132"/>
  <c r="CW155" i="132"/>
  <c r="K167" i="132"/>
  <c r="G168" i="132" l="1"/>
  <c r="C168" i="132"/>
  <c r="H168" i="132" s="1"/>
  <c r="I168" i="132" l="1"/>
  <c r="CW156" i="132"/>
  <c r="K168" i="132"/>
  <c r="E168" i="132"/>
  <c r="F167" i="132"/>
  <c r="G169" i="132" l="1"/>
  <c r="C169" i="132"/>
  <c r="H169" i="132" s="1"/>
  <c r="E169" i="132" l="1"/>
  <c r="F168" i="132"/>
  <c r="I169" i="132"/>
  <c r="CW157" i="132"/>
  <c r="K169" i="132"/>
  <c r="G170" i="132" l="1"/>
  <c r="C170" i="132"/>
  <c r="H170" i="132" s="1"/>
  <c r="E170" i="132" l="1"/>
  <c r="F169" i="132"/>
  <c r="I170" i="132"/>
  <c r="CW158" i="132"/>
  <c r="K170" i="132"/>
  <c r="G171" i="132" l="1"/>
  <c r="C171" i="132"/>
  <c r="H171" i="132" s="1"/>
  <c r="I171" i="132" l="1"/>
  <c r="CW159" i="132"/>
  <c r="E171" i="132"/>
  <c r="F170" i="132"/>
  <c r="K171" i="132"/>
  <c r="G172" i="132" l="1"/>
  <c r="C172" i="132"/>
  <c r="H172" i="132" s="1"/>
  <c r="I172" i="132" l="1"/>
  <c r="CW160" i="132"/>
  <c r="E172" i="132"/>
  <c r="F171" i="132"/>
  <c r="K172" i="132"/>
  <c r="G173" i="132" l="1"/>
  <c r="C173" i="132"/>
  <c r="H173" i="132" s="1"/>
  <c r="E173" i="132" l="1"/>
  <c r="F172" i="132"/>
  <c r="I173" i="132"/>
  <c r="CW161" i="132"/>
  <c r="K173" i="132"/>
  <c r="G174" i="132" l="1"/>
  <c r="C174" i="132"/>
  <c r="H174" i="132" s="1"/>
  <c r="I174" i="132" l="1"/>
  <c r="CW162" i="132"/>
  <c r="E174" i="132"/>
  <c r="F173" i="132"/>
  <c r="K174" i="132"/>
  <c r="G175" i="132" l="1"/>
  <c r="C175" i="132"/>
  <c r="H175" i="132" s="1"/>
  <c r="I175" i="132" l="1"/>
  <c r="CW163" i="132"/>
  <c r="E175" i="132"/>
  <c r="F174" i="132"/>
  <c r="K175" i="132"/>
  <c r="G176" i="132" l="1"/>
  <c r="C176" i="132"/>
  <c r="H176" i="132" s="1"/>
  <c r="E176" i="132" l="1"/>
  <c r="F175" i="132"/>
  <c r="I176" i="132"/>
  <c r="CW164" i="132"/>
  <c r="K176" i="132"/>
  <c r="G177" i="132" l="1"/>
  <c r="C177" i="132"/>
  <c r="H177" i="132" s="1"/>
  <c r="E177" i="132" l="1"/>
  <c r="F176" i="132"/>
  <c r="I177" i="132"/>
  <c r="CW165" i="132"/>
  <c r="K177" i="132"/>
  <c r="G178" i="132" l="1"/>
  <c r="C178" i="132"/>
  <c r="H178" i="132" s="1"/>
  <c r="E178" i="132" l="1"/>
  <c r="F177" i="132"/>
  <c r="I178" i="132"/>
  <c r="CW166" i="132"/>
  <c r="K178" i="132"/>
  <c r="G179" i="132" l="1"/>
  <c r="C179" i="132"/>
  <c r="H179" i="132" s="1"/>
  <c r="E179" i="132" l="1"/>
  <c r="F178" i="132"/>
  <c r="I179" i="132"/>
  <c r="CW167" i="132"/>
  <c r="K179" i="132"/>
  <c r="G180" i="132" l="1"/>
  <c r="C180" i="132"/>
  <c r="H180" i="132" s="1"/>
  <c r="E180" i="132" l="1"/>
  <c r="F179" i="132"/>
  <c r="I180" i="132"/>
  <c r="CW168" i="132"/>
  <c r="K180" i="132"/>
  <c r="G181" i="132" l="1"/>
  <c r="C181" i="132"/>
  <c r="H181" i="132" s="1"/>
  <c r="E181" i="132" l="1"/>
  <c r="F180" i="132"/>
  <c r="I181" i="132"/>
  <c r="CW169" i="132"/>
  <c r="K181" i="132"/>
  <c r="G182" i="132" l="1"/>
  <c r="C182" i="132"/>
  <c r="H182" i="132" s="1"/>
  <c r="I182" i="132" l="1"/>
  <c r="CW170" i="132"/>
  <c r="E182" i="132"/>
  <c r="F181" i="132"/>
  <c r="K182" i="132"/>
  <c r="G183" i="132" l="1"/>
  <c r="C183" i="132"/>
  <c r="H183" i="132" s="1"/>
  <c r="I183" i="132" l="1"/>
  <c r="CW171" i="132"/>
  <c r="E183" i="132"/>
  <c r="F182" i="132"/>
  <c r="K183" i="132"/>
  <c r="G184" i="132" l="1"/>
  <c r="C184" i="132"/>
  <c r="H184" i="132" s="1"/>
  <c r="I184" i="132" l="1"/>
  <c r="CW172" i="132"/>
  <c r="E184" i="132"/>
  <c r="F183" i="132"/>
  <c r="K184" i="132"/>
  <c r="G185" i="132" l="1"/>
  <c r="C185" i="132"/>
  <c r="H185" i="132" s="1"/>
  <c r="I185" i="132" l="1"/>
  <c r="CW173" i="132"/>
  <c r="E185" i="132"/>
  <c r="F184" i="132"/>
  <c r="K185" i="132"/>
  <c r="G186" i="132" l="1"/>
  <c r="C186" i="132"/>
  <c r="H186" i="132" s="1"/>
  <c r="I186" i="132" l="1"/>
  <c r="CW174" i="132"/>
  <c r="E186" i="132"/>
  <c r="F185" i="132"/>
  <c r="K186" i="132"/>
  <c r="G187" i="132" l="1"/>
  <c r="C187" i="132"/>
  <c r="H187" i="132" s="1"/>
  <c r="I187" i="132" l="1"/>
  <c r="CW175" i="132"/>
  <c r="E187" i="132"/>
  <c r="F186" i="132"/>
  <c r="K187" i="132"/>
  <c r="G188" i="132" l="1"/>
  <c r="C188" i="132"/>
  <c r="H188" i="132" s="1"/>
  <c r="I188" i="132" l="1"/>
  <c r="CW176" i="132"/>
  <c r="E188" i="132"/>
  <c r="F187" i="132"/>
  <c r="K188" i="132"/>
  <c r="G189" i="132" l="1"/>
  <c r="C189" i="132"/>
  <c r="H189" i="132" s="1"/>
  <c r="I189" i="132" l="1"/>
  <c r="CW177" i="132"/>
  <c r="E189" i="132"/>
  <c r="F188" i="132"/>
  <c r="K189" i="132"/>
  <c r="G190" i="132" l="1"/>
  <c r="C190" i="132"/>
  <c r="H190" i="132" s="1"/>
  <c r="I190" i="132" l="1"/>
  <c r="CW178" i="132"/>
  <c r="E190" i="132"/>
  <c r="F189" i="132"/>
  <c r="K190" i="132"/>
  <c r="G191" i="132" l="1"/>
  <c r="C191" i="132"/>
  <c r="H191" i="132" s="1"/>
  <c r="I191" i="132" l="1"/>
  <c r="CW179" i="132"/>
  <c r="E191" i="132"/>
  <c r="F190" i="132"/>
  <c r="K191" i="132"/>
  <c r="G192" i="132" l="1"/>
  <c r="C192" i="132"/>
  <c r="H192" i="132" s="1"/>
  <c r="I192" i="132" l="1"/>
  <c r="CW180" i="132"/>
  <c r="E192" i="132"/>
  <c r="F191" i="132"/>
  <c r="K192" i="132"/>
  <c r="G193" i="132" l="1"/>
  <c r="C193" i="132"/>
  <c r="H193" i="132" s="1"/>
  <c r="I193" i="132" l="1"/>
  <c r="CW181" i="132"/>
  <c r="E193" i="132"/>
  <c r="F192" i="132"/>
  <c r="K193" i="132"/>
  <c r="G194" i="132" l="1"/>
  <c r="C194" i="132"/>
  <c r="H194" i="132" s="1"/>
  <c r="I194" i="132" l="1"/>
  <c r="CW182" i="132"/>
  <c r="E194" i="132"/>
  <c r="F193" i="132"/>
  <c r="K194" i="132"/>
  <c r="G195" i="132" l="1"/>
  <c r="C195" i="132"/>
  <c r="H195" i="132" s="1"/>
  <c r="I195" i="132" l="1"/>
  <c r="CW183" i="132"/>
  <c r="E195" i="132"/>
  <c r="F194" i="132"/>
  <c r="K195" i="132"/>
  <c r="G196" i="132" l="1"/>
  <c r="K196" i="132" s="1"/>
  <c r="C196" i="132"/>
  <c r="H196" i="132" s="1"/>
  <c r="G197" i="132" l="1"/>
  <c r="C197" i="132"/>
  <c r="H197" i="132" s="1"/>
  <c r="I196" i="132"/>
  <c r="CW184" i="132"/>
  <c r="E196" i="132"/>
  <c r="F195" i="132"/>
  <c r="F196" i="132" l="1"/>
  <c r="I197" i="132"/>
  <c r="CW185" i="132"/>
  <c r="E197" i="132"/>
  <c r="K197" i="132"/>
  <c r="G198" i="132" l="1"/>
  <c r="C198" i="132"/>
  <c r="H198" i="132" s="1"/>
  <c r="I198" i="132" l="1"/>
  <c r="CW186" i="132"/>
  <c r="K198" i="132"/>
  <c r="E198" i="132"/>
  <c r="F197" i="132"/>
  <c r="G199" i="132" l="1"/>
  <c r="C199" i="132"/>
  <c r="H199" i="132" s="1"/>
  <c r="I199" i="132" l="1"/>
  <c r="CW187" i="132"/>
  <c r="K199" i="132"/>
  <c r="E199" i="132"/>
  <c r="F198" i="132"/>
  <c r="G200" i="132" l="1"/>
  <c r="C200" i="132"/>
  <c r="H200" i="132" s="1"/>
  <c r="I200" i="132" l="1"/>
  <c r="CW188" i="132"/>
  <c r="K200" i="132"/>
  <c r="E200" i="132"/>
  <c r="F199" i="132"/>
  <c r="G201" i="132" l="1"/>
  <c r="C201" i="132"/>
  <c r="H201" i="132" s="1"/>
  <c r="E201" i="132" l="1"/>
  <c r="F200" i="132"/>
  <c r="I201" i="132"/>
  <c r="CW189" i="132"/>
  <c r="K201" i="132"/>
  <c r="G202" i="132" l="1"/>
  <c r="C202" i="132"/>
  <c r="H202" i="132" s="1"/>
  <c r="I202" i="132" l="1"/>
  <c r="CW190" i="132"/>
  <c r="E202" i="132"/>
  <c r="F201" i="132"/>
  <c r="K202" i="132"/>
  <c r="G203" i="132" l="1"/>
  <c r="C203" i="132"/>
  <c r="H203" i="132" s="1"/>
  <c r="E203" i="132" l="1"/>
  <c r="F202" i="132"/>
  <c r="I203" i="132"/>
  <c r="CW191" i="132"/>
  <c r="K203" i="132"/>
  <c r="G204" i="132" l="1"/>
  <c r="C204" i="132"/>
  <c r="H204" i="132" s="1"/>
  <c r="I204" i="132" l="1"/>
  <c r="CW192" i="132"/>
  <c r="E204" i="132"/>
  <c r="F203" i="132"/>
  <c r="K204" i="132"/>
  <c r="G205" i="132" l="1"/>
  <c r="C205" i="132"/>
  <c r="H205" i="132" s="1"/>
  <c r="E205" i="132" l="1"/>
  <c r="F204" i="132"/>
  <c r="I205" i="132"/>
  <c r="CW193" i="132"/>
  <c r="K205" i="132"/>
  <c r="G206" i="132" l="1"/>
  <c r="C206" i="132"/>
  <c r="H206" i="132" s="1"/>
  <c r="I206" i="132" l="1"/>
  <c r="CW194" i="132"/>
  <c r="E206" i="132"/>
  <c r="F205" i="132"/>
  <c r="K206" i="132"/>
  <c r="G207" i="132" l="1"/>
  <c r="C207" i="132"/>
  <c r="H207" i="132" s="1"/>
  <c r="E207" i="132" l="1"/>
  <c r="F206" i="132"/>
  <c r="I207" i="132"/>
  <c r="CW195" i="132"/>
  <c r="K207" i="132"/>
  <c r="G208" i="132" l="1"/>
  <c r="C208" i="132"/>
  <c r="H208" i="132" s="1"/>
  <c r="E208" i="132" l="1"/>
  <c r="F207" i="132"/>
  <c r="I208" i="132"/>
  <c r="CW196" i="132"/>
  <c r="K208" i="132"/>
  <c r="G209" i="132" l="1"/>
  <c r="C209" i="132"/>
  <c r="H209" i="132" s="1"/>
  <c r="E209" i="132" l="1"/>
  <c r="F208" i="132"/>
  <c r="I209" i="132"/>
  <c r="CW197" i="132"/>
  <c r="K209" i="132"/>
  <c r="G210" i="132" l="1"/>
  <c r="C210" i="132"/>
  <c r="H210" i="132" s="1"/>
  <c r="I210" i="132" l="1"/>
  <c r="CW198" i="132"/>
  <c r="E210" i="132"/>
  <c r="F209" i="132"/>
  <c r="K210" i="132"/>
  <c r="G211" i="132" l="1"/>
  <c r="C211" i="132"/>
  <c r="H211" i="132" s="1"/>
  <c r="I211" i="132" l="1"/>
  <c r="CW199" i="132"/>
  <c r="E211" i="132"/>
  <c r="F210" i="132"/>
  <c r="K211" i="132"/>
  <c r="G212" i="132" l="1"/>
  <c r="C212" i="132"/>
  <c r="H212" i="132" s="1"/>
  <c r="E212" i="132" l="1"/>
  <c r="F211" i="132"/>
  <c r="I212" i="132"/>
  <c r="CW200" i="132"/>
  <c r="K212" i="132"/>
  <c r="G213" i="132" l="1"/>
  <c r="C213" i="132"/>
  <c r="H213" i="132" s="1"/>
  <c r="E213" i="132" l="1"/>
  <c r="F212" i="132"/>
  <c r="I213" i="132"/>
  <c r="CW201" i="132"/>
  <c r="K213" i="132"/>
  <c r="G214" i="132" l="1"/>
  <c r="C214" i="132"/>
  <c r="H214" i="132" s="1"/>
  <c r="E214" i="132" l="1"/>
  <c r="F213" i="132"/>
  <c r="I214" i="132"/>
  <c r="CW202" i="132"/>
  <c r="K214" i="132"/>
  <c r="G215" i="132" l="1"/>
  <c r="C215" i="132"/>
  <c r="H215" i="132" s="1"/>
  <c r="E215" i="132" l="1"/>
  <c r="F214" i="132"/>
  <c r="I215" i="132"/>
  <c r="CW203" i="132"/>
  <c r="K215" i="132"/>
  <c r="G216" i="132" l="1"/>
  <c r="C216" i="132"/>
  <c r="H216" i="132" s="1"/>
  <c r="I216" i="132" l="1"/>
  <c r="CW204" i="132"/>
  <c r="E216" i="132"/>
  <c r="F215" i="132"/>
  <c r="K216" i="132"/>
  <c r="G217" i="132" l="1"/>
  <c r="C217" i="132"/>
  <c r="H217" i="132" s="1"/>
  <c r="E217" i="132" l="1"/>
  <c r="F216" i="132"/>
  <c r="I217" i="132"/>
  <c r="CW205" i="132"/>
  <c r="K217" i="132"/>
  <c r="G218" i="132" l="1"/>
  <c r="C218" i="132"/>
  <c r="H218" i="132" s="1"/>
  <c r="I218" i="132" l="1"/>
  <c r="CW206" i="132"/>
  <c r="E218" i="132"/>
  <c r="F217" i="132"/>
  <c r="K218" i="132"/>
  <c r="G219" i="132" l="1"/>
  <c r="C219" i="132"/>
  <c r="H219" i="132" s="1"/>
  <c r="I219" i="132" l="1"/>
  <c r="CW207" i="132"/>
  <c r="E219" i="132"/>
  <c r="F218" i="132"/>
  <c r="K219" i="132"/>
  <c r="G220" i="132" l="1"/>
  <c r="K220" i="132" s="1"/>
  <c r="C220" i="132"/>
  <c r="H220" i="132" s="1"/>
  <c r="G221" i="132" l="1"/>
  <c r="C221" i="132"/>
  <c r="F220" i="132" s="1"/>
  <c r="E220" i="132"/>
  <c r="F219" i="132"/>
  <c r="I220" i="132"/>
  <c r="CW208" i="132"/>
  <c r="H221" i="132" l="1"/>
  <c r="E221" i="132"/>
  <c r="I221" i="132"/>
  <c r="CW209" i="132"/>
  <c r="K221" i="132"/>
  <c r="G222" i="132" l="1"/>
  <c r="C222" i="132"/>
  <c r="H222" i="132" s="1"/>
  <c r="E222" i="132" l="1"/>
  <c r="F221" i="132"/>
  <c r="I222" i="132"/>
  <c r="CW210" i="132"/>
  <c r="K222" i="132"/>
  <c r="G223" i="132" l="1"/>
  <c r="C223" i="132"/>
  <c r="H223" i="132" s="1"/>
  <c r="E223" i="132" l="1"/>
  <c r="F222" i="132"/>
  <c r="I223" i="132"/>
  <c r="CW211" i="132"/>
  <c r="K223" i="132"/>
  <c r="G224" i="132" l="1"/>
  <c r="C224" i="132"/>
  <c r="H224" i="132" s="1"/>
  <c r="I224" i="132" l="1"/>
  <c r="CW212" i="132"/>
  <c r="E224" i="132"/>
  <c r="F223" i="132"/>
  <c r="K224" i="132"/>
  <c r="G225" i="132" l="1"/>
  <c r="C225" i="132"/>
  <c r="H225" i="132" s="1"/>
  <c r="E225" i="132" l="1"/>
  <c r="F224" i="132"/>
  <c r="I225" i="132"/>
  <c r="CW213" i="132"/>
  <c r="K225" i="132"/>
  <c r="G226" i="132" l="1"/>
  <c r="C226" i="132"/>
  <c r="H226" i="132" s="1"/>
  <c r="I226" i="132" l="1"/>
  <c r="CW214" i="132"/>
  <c r="E226" i="132"/>
  <c r="F225" i="132"/>
  <c r="K226" i="132"/>
  <c r="G227" i="132" l="1"/>
  <c r="C227" i="132"/>
  <c r="H227" i="132" s="1"/>
  <c r="I227" i="132" l="1"/>
  <c r="CW215" i="132"/>
  <c r="E227" i="132"/>
  <c r="F226" i="132"/>
  <c r="K227" i="132"/>
  <c r="G228" i="132" l="1"/>
  <c r="C228" i="132"/>
  <c r="H228" i="132" s="1"/>
  <c r="I228" i="132" l="1"/>
  <c r="CW216" i="132"/>
  <c r="E228" i="132"/>
  <c r="F227" i="132"/>
  <c r="K228" i="132"/>
  <c r="G229" i="132" l="1"/>
  <c r="C229" i="132"/>
  <c r="H229" i="132" s="1"/>
  <c r="I229" i="132" l="1"/>
  <c r="CW217" i="132"/>
  <c r="E229" i="132"/>
  <c r="F228" i="132"/>
  <c r="K229" i="132"/>
  <c r="G230" i="132" l="1"/>
  <c r="C230" i="132"/>
  <c r="H230" i="132" s="1"/>
  <c r="E230" i="132" l="1"/>
  <c r="F229" i="132"/>
  <c r="I230" i="132"/>
  <c r="CW218" i="132"/>
  <c r="K230" i="132"/>
  <c r="G231" i="132" l="1"/>
  <c r="C231" i="132"/>
  <c r="H231" i="132" s="1"/>
  <c r="I231" i="132" l="1"/>
  <c r="CW219" i="132"/>
  <c r="E231" i="132"/>
  <c r="F230" i="132"/>
  <c r="K231" i="132"/>
  <c r="G232" i="132" l="1"/>
  <c r="C232" i="132"/>
  <c r="H232" i="132" s="1"/>
  <c r="I232" i="132" l="1"/>
  <c r="CW220" i="132"/>
  <c r="E232" i="132"/>
  <c r="F231" i="132"/>
  <c r="K232" i="132"/>
  <c r="G233" i="132" l="1"/>
  <c r="C233" i="132"/>
  <c r="H233" i="132" s="1"/>
  <c r="I233" i="132" l="1"/>
  <c r="CW221" i="132"/>
  <c r="E233" i="132"/>
  <c r="F232" i="132"/>
  <c r="K233" i="132"/>
  <c r="G234" i="132" l="1"/>
  <c r="C234" i="132"/>
  <c r="H234" i="132" s="1"/>
  <c r="I234" i="132" l="1"/>
  <c r="CW222" i="132"/>
  <c r="E234" i="132"/>
  <c r="F233" i="132"/>
  <c r="K234" i="132"/>
  <c r="H20" i="132"/>
  <c r="G235" i="132" l="1"/>
  <c r="C235" i="132"/>
  <c r="H235" i="132" s="1"/>
  <c r="I20" i="132"/>
  <c r="I235" i="132" l="1"/>
  <c r="CW223" i="132"/>
  <c r="E235" i="132"/>
  <c r="F234" i="132"/>
  <c r="K235" i="132"/>
  <c r="G236" i="132" l="1"/>
  <c r="C236" i="132"/>
  <c r="H236" i="132" s="1"/>
  <c r="I236" i="132" l="1"/>
  <c r="CW224" i="132"/>
  <c r="E236" i="132"/>
  <c r="F235" i="132"/>
  <c r="K236" i="132"/>
  <c r="G237" i="132" l="1"/>
  <c r="C237" i="132"/>
  <c r="H237" i="132" s="1"/>
  <c r="I237" i="132" l="1"/>
  <c r="CW225" i="132"/>
  <c r="CW231" i="132"/>
  <c r="E237" i="132"/>
  <c r="F236" i="132"/>
  <c r="K237" i="132"/>
  <c r="G238" i="132" l="1"/>
  <c r="C238" i="132"/>
  <c r="H238" i="132" s="1"/>
  <c r="C244" i="132"/>
  <c r="I238" i="132" l="1"/>
  <c r="CW226" i="132"/>
  <c r="E238" i="132"/>
  <c r="F237" i="132"/>
  <c r="K238" i="132"/>
  <c r="G239" i="132" l="1"/>
  <c r="C239" i="132"/>
  <c r="H239" i="132" s="1"/>
  <c r="I239" i="132" l="1"/>
  <c r="CW227" i="132"/>
  <c r="E239" i="132"/>
  <c r="F238" i="132"/>
  <c r="K239" i="132"/>
  <c r="G240" i="132" l="1"/>
  <c r="C240" i="132"/>
  <c r="H240" i="132" s="1"/>
  <c r="E240" i="132" l="1"/>
  <c r="F239" i="132"/>
  <c r="I240" i="132"/>
  <c r="CW228" i="132"/>
  <c r="K240" i="132"/>
  <c r="G241" i="132" l="1"/>
  <c r="C241" i="132"/>
  <c r="H241" i="132" s="1"/>
  <c r="E241" i="132" l="1"/>
  <c r="F240" i="132"/>
  <c r="I241" i="132"/>
  <c r="CW229" i="132"/>
  <c r="K241" i="132"/>
  <c r="G242" i="132" l="1"/>
  <c r="C242" i="132"/>
  <c r="H242" i="132" s="1"/>
  <c r="E242" i="132" l="1"/>
  <c r="F241" i="132"/>
  <c r="I242" i="132"/>
  <c r="CW230" i="132"/>
  <c r="K242" i="132"/>
  <c r="G243" i="132" l="1"/>
  <c r="C243" i="132"/>
  <c r="H243" i="132" s="1"/>
  <c r="I243" i="132" l="1"/>
  <c r="F243" i="132"/>
  <c r="E243" i="132"/>
  <c r="E244" i="132"/>
  <c r="F242" i="132"/>
  <c r="K243" i="132"/>
  <c r="H244" i="132" l="1"/>
  <c r="G244" i="132"/>
  <c r="I244" i="132" l="1"/>
  <c r="CW232" i="132"/>
  <c r="K244" i="132"/>
  <c r="G245" i="132" l="1"/>
  <c r="C245" i="132"/>
  <c r="H245" i="132" s="1"/>
  <c r="E245" i="132" l="1"/>
  <c r="F244" i="132"/>
  <c r="I245" i="132"/>
  <c r="CW233" i="132"/>
  <c r="K245" i="132"/>
  <c r="G246" i="132" l="1"/>
  <c r="C246" i="132"/>
  <c r="H246" i="132" s="1"/>
  <c r="E246" i="132" l="1"/>
  <c r="F245" i="132"/>
  <c r="I246" i="132"/>
  <c r="CW234" i="132"/>
  <c r="K246" i="132"/>
  <c r="G247" i="132" l="1"/>
  <c r="C247" i="132"/>
  <c r="H247" i="132" s="1"/>
  <c r="E247" i="132" l="1"/>
  <c r="F246" i="132"/>
  <c r="I247" i="132"/>
  <c r="CW235" i="132"/>
  <c r="K247" i="132"/>
  <c r="G248" i="132" l="1"/>
  <c r="C248" i="132"/>
  <c r="H248" i="132" s="1"/>
  <c r="E248" i="132" l="1"/>
  <c r="F247" i="132"/>
  <c r="I248" i="132"/>
  <c r="CW236" i="132"/>
  <c r="K248" i="132"/>
  <c r="G249" i="132" l="1"/>
  <c r="C249" i="132"/>
  <c r="H249" i="132" s="1"/>
  <c r="E249" i="132" l="1"/>
  <c r="F248" i="132"/>
  <c r="I249" i="132"/>
  <c r="CW237" i="132"/>
  <c r="K249" i="132"/>
  <c r="G250" i="132" l="1"/>
  <c r="C250" i="132"/>
  <c r="H250" i="132" s="1"/>
  <c r="E250" i="132" l="1"/>
  <c r="F249" i="132"/>
  <c r="I250" i="132"/>
  <c r="CW238" i="132"/>
  <c r="K250" i="132"/>
  <c r="G251" i="132" l="1"/>
  <c r="C251" i="132"/>
  <c r="H251" i="132" s="1"/>
  <c r="I251" i="132" l="1"/>
  <c r="CW239" i="132"/>
  <c r="E251" i="132"/>
  <c r="F250" i="132"/>
  <c r="K251" i="132"/>
  <c r="G252" i="132" l="1"/>
  <c r="C252" i="132"/>
  <c r="H252" i="132" s="1"/>
  <c r="E252" i="132" l="1"/>
  <c r="F251" i="132"/>
  <c r="I252" i="132"/>
  <c r="CW240" i="132"/>
  <c r="K252" i="132"/>
  <c r="G253" i="132" l="1"/>
  <c r="C253" i="132"/>
  <c r="H253" i="132" s="1"/>
  <c r="I253" i="132" l="1"/>
  <c r="CW241" i="132"/>
  <c r="E253" i="132"/>
  <c r="F252" i="132"/>
  <c r="K253" i="132"/>
  <c r="G254" i="132" l="1"/>
  <c r="C254" i="132"/>
  <c r="H254" i="132" s="1"/>
  <c r="E254" i="132" l="1"/>
  <c r="F253" i="132"/>
  <c r="I254" i="132"/>
  <c r="CW242" i="132"/>
  <c r="K254" i="132"/>
  <c r="G255" i="132" l="1"/>
  <c r="K255" i="132" s="1"/>
  <c r="C255" i="132"/>
  <c r="H255" i="132" s="1"/>
  <c r="G256" i="132" l="1"/>
  <c r="C256" i="132"/>
  <c r="F255" i="132" s="1"/>
  <c r="E255" i="132"/>
  <c r="F254" i="132"/>
  <c r="I255" i="132"/>
  <c r="CW243" i="132"/>
  <c r="H256" i="132" l="1"/>
  <c r="E256" i="132"/>
  <c r="I256" i="132"/>
  <c r="CW244" i="132"/>
  <c r="K256" i="132"/>
  <c r="G257" i="132" l="1"/>
  <c r="C257" i="132"/>
  <c r="H257" i="132" s="1"/>
  <c r="E257" i="132" l="1"/>
  <c r="F256" i="132"/>
  <c r="I257" i="132"/>
  <c r="CW245" i="132"/>
  <c r="K257" i="132"/>
  <c r="G258" i="132" l="1"/>
  <c r="C258" i="132"/>
  <c r="H258" i="132" s="1"/>
  <c r="E258" i="132" l="1"/>
  <c r="F257" i="132"/>
  <c r="I258" i="132"/>
  <c r="CW246" i="132"/>
  <c r="K258" i="132"/>
  <c r="G259" i="132" l="1"/>
  <c r="C259" i="132"/>
  <c r="H259" i="132" s="1"/>
  <c r="E259" i="132" l="1"/>
  <c r="F258" i="132"/>
  <c r="I259" i="132"/>
  <c r="CW247" i="132"/>
  <c r="K259" i="132"/>
  <c r="G260" i="132" l="1"/>
  <c r="C260" i="132"/>
  <c r="H260" i="132" s="1"/>
  <c r="E260" i="132" l="1"/>
  <c r="F259" i="132"/>
  <c r="I260" i="132"/>
  <c r="CW248" i="132"/>
  <c r="K260" i="132"/>
  <c r="G261" i="132" l="1"/>
  <c r="C261" i="132"/>
  <c r="H261" i="132" s="1"/>
  <c r="E261" i="132" l="1"/>
  <c r="F260" i="132"/>
  <c r="I261" i="132"/>
  <c r="CW249" i="132"/>
  <c r="K261" i="132"/>
  <c r="G262" i="132" l="1"/>
  <c r="C262" i="132"/>
  <c r="H262" i="132" s="1"/>
  <c r="E262" i="132" l="1"/>
  <c r="F261" i="132"/>
  <c r="I262" i="132"/>
  <c r="CW250" i="132"/>
  <c r="K262" i="132"/>
  <c r="G263" i="132" l="1"/>
  <c r="C263" i="132"/>
  <c r="H263" i="132" s="1"/>
  <c r="E263" i="132" l="1"/>
  <c r="F262" i="132"/>
  <c r="I263" i="132"/>
  <c r="CW251" i="132"/>
  <c r="K263" i="132"/>
  <c r="G264" i="132" l="1"/>
  <c r="C264" i="132"/>
  <c r="H264" i="132" s="1"/>
  <c r="E264" i="132" l="1"/>
  <c r="F263" i="132"/>
  <c r="I264" i="132"/>
  <c r="CW252" i="132"/>
  <c r="K264" i="132"/>
  <c r="G265" i="132" l="1"/>
  <c r="C265" i="132"/>
  <c r="H265" i="132" s="1"/>
  <c r="E265" i="132" l="1"/>
  <c r="F264" i="132"/>
  <c r="I265" i="132"/>
  <c r="CW253" i="132"/>
  <c r="K265" i="132"/>
  <c r="G266" i="132" l="1"/>
  <c r="C266" i="132"/>
  <c r="H266" i="132" s="1"/>
  <c r="E266" i="132" l="1"/>
  <c r="F265" i="132"/>
  <c r="I266" i="132"/>
  <c r="CW254" i="132"/>
  <c r="K266" i="132"/>
  <c r="G267" i="132" l="1"/>
  <c r="C267" i="132"/>
  <c r="H267" i="132" s="1"/>
  <c r="I267" i="132" l="1"/>
  <c r="CW255" i="132"/>
  <c r="E267" i="132"/>
  <c r="F266" i="132"/>
  <c r="K267" i="132"/>
  <c r="G268" i="132" l="1"/>
  <c r="C268" i="132"/>
  <c r="H268" i="132" s="1"/>
  <c r="E268" i="132" l="1"/>
  <c r="F267" i="132"/>
  <c r="I268" i="132"/>
  <c r="CW256" i="132"/>
  <c r="K268" i="132"/>
  <c r="G269" i="132" l="1"/>
  <c r="C269" i="132"/>
  <c r="H269" i="132" s="1"/>
  <c r="E269" i="132" l="1"/>
  <c r="F268" i="132"/>
  <c r="I269" i="132"/>
  <c r="CW257" i="132"/>
  <c r="K269" i="132"/>
  <c r="G270" i="132" l="1"/>
  <c r="C270" i="132"/>
  <c r="H270" i="132" s="1"/>
  <c r="E270" i="132" l="1"/>
  <c r="F269" i="132"/>
  <c r="I270" i="132"/>
  <c r="CW258" i="132"/>
  <c r="K270" i="132"/>
  <c r="G271" i="132" l="1"/>
  <c r="C271" i="132"/>
  <c r="H271" i="132" s="1"/>
  <c r="I271" i="132" l="1"/>
  <c r="CW259" i="132"/>
  <c r="E271" i="132"/>
  <c r="F270" i="132"/>
  <c r="K271" i="132"/>
  <c r="G272" i="132" l="1"/>
  <c r="C272" i="132"/>
  <c r="H272" i="132" s="1"/>
  <c r="E272" i="132" l="1"/>
  <c r="F271" i="132"/>
  <c r="I272" i="132"/>
  <c r="CW260" i="132"/>
  <c r="K272" i="132"/>
  <c r="G273" i="132" l="1"/>
  <c r="C273" i="132"/>
  <c r="H273" i="132" s="1"/>
  <c r="E273" i="132" l="1"/>
  <c r="F272" i="132"/>
  <c r="I273" i="132"/>
  <c r="CW261" i="132"/>
  <c r="K273" i="132"/>
  <c r="G274" i="132" l="1"/>
  <c r="C274" i="132"/>
  <c r="H274" i="132" s="1"/>
  <c r="E274" i="132" l="1"/>
  <c r="F273" i="132"/>
  <c r="I274" i="132"/>
  <c r="CW262" i="132"/>
  <c r="K274" i="132"/>
  <c r="G275" i="132" l="1"/>
  <c r="C275" i="132"/>
  <c r="H275" i="132" s="1"/>
  <c r="E275" i="132" l="1"/>
  <c r="F274" i="132"/>
  <c r="I275" i="132"/>
  <c r="CW263" i="132"/>
  <c r="K275" i="132"/>
  <c r="G276" i="132" l="1"/>
  <c r="C276" i="132"/>
  <c r="H276" i="132" s="1"/>
  <c r="E276" i="132" l="1"/>
  <c r="F275" i="132"/>
  <c r="I276" i="132"/>
  <c r="CW264" i="132"/>
  <c r="K276" i="132"/>
  <c r="G277" i="132" l="1"/>
  <c r="C277" i="132"/>
  <c r="H277" i="132" s="1"/>
  <c r="E277" i="132" l="1"/>
  <c r="F276" i="132"/>
  <c r="I277" i="132"/>
  <c r="CW265" i="132"/>
  <c r="K277" i="132"/>
  <c r="G278" i="132" l="1"/>
  <c r="C278" i="132"/>
  <c r="H278" i="132" s="1"/>
  <c r="E278" i="132" l="1"/>
  <c r="F277" i="132"/>
  <c r="I278" i="132"/>
  <c r="CW266" i="132"/>
  <c r="K278" i="132"/>
  <c r="G279" i="132" l="1"/>
  <c r="C279" i="132"/>
  <c r="H279" i="132" s="1"/>
  <c r="E279" i="132" l="1"/>
  <c r="F278" i="132"/>
  <c r="I279" i="132"/>
  <c r="CW267" i="132"/>
  <c r="K279" i="132"/>
  <c r="G280" i="132" l="1"/>
  <c r="C280" i="132"/>
  <c r="H280" i="132" s="1"/>
  <c r="I280" i="132" l="1"/>
  <c r="CW268" i="132"/>
  <c r="E280" i="132"/>
  <c r="F279" i="132"/>
  <c r="K280" i="132"/>
  <c r="G281" i="132" l="1"/>
  <c r="C281" i="132"/>
  <c r="H281" i="132" s="1"/>
  <c r="E281" i="132" l="1"/>
  <c r="F280" i="132"/>
  <c r="I281" i="132"/>
  <c r="CW269" i="132"/>
  <c r="K281" i="132"/>
  <c r="G282" i="132" l="1"/>
  <c r="C282" i="132"/>
  <c r="H282" i="132" s="1"/>
  <c r="E282" i="132" l="1"/>
  <c r="F281" i="132"/>
  <c r="I282" i="132"/>
  <c r="CW270" i="132"/>
  <c r="K282" i="132"/>
  <c r="G283" i="132" l="1"/>
  <c r="C283" i="132"/>
  <c r="H283" i="132" s="1"/>
  <c r="E283" i="132" l="1"/>
  <c r="F282" i="132"/>
  <c r="I283" i="132"/>
  <c r="CW271" i="132"/>
  <c r="K283" i="132"/>
  <c r="G284" i="132" l="1"/>
  <c r="C284" i="132"/>
  <c r="H284" i="132" s="1"/>
  <c r="E284" i="132" l="1"/>
  <c r="F283" i="132"/>
  <c r="I284" i="132"/>
  <c r="CW272" i="132"/>
  <c r="K284" i="132"/>
  <c r="CX9" i="132"/>
  <c r="G285" i="132" l="1"/>
  <c r="C285" i="132"/>
  <c r="H285" i="132" s="1"/>
  <c r="CX10" i="132"/>
  <c r="E285" i="132" l="1"/>
  <c r="F284" i="132"/>
  <c r="I285" i="132"/>
  <c r="CW273" i="132"/>
  <c r="K285" i="132"/>
  <c r="CX11" i="132"/>
  <c r="G286" i="132" l="1"/>
  <c r="C286" i="132"/>
  <c r="H286" i="132" s="1"/>
  <c r="CX12" i="132"/>
  <c r="E286" i="132" l="1"/>
  <c r="F285" i="132"/>
  <c r="I286" i="132"/>
  <c r="CW274" i="132"/>
  <c r="K286" i="132"/>
  <c r="CX13" i="132"/>
  <c r="G287" i="132" l="1"/>
  <c r="C287" i="132"/>
  <c r="H287" i="132" s="1"/>
  <c r="CX14" i="132"/>
  <c r="E287" i="132" l="1"/>
  <c r="F286" i="132"/>
  <c r="I287" i="132"/>
  <c r="CW275" i="132"/>
  <c r="K287" i="132"/>
  <c r="CX15" i="132"/>
  <c r="G288" i="132" l="1"/>
  <c r="C288" i="132"/>
  <c r="H288" i="132" s="1"/>
  <c r="CX16" i="132"/>
  <c r="E288" i="132" l="1"/>
  <c r="F287" i="132"/>
  <c r="I288" i="132"/>
  <c r="CW276" i="132"/>
  <c r="K288" i="132"/>
  <c r="CX17" i="132"/>
  <c r="G289" i="132" l="1"/>
  <c r="C289" i="132"/>
  <c r="H289" i="132" s="1"/>
  <c r="CX18" i="132"/>
  <c r="E289" i="132" l="1"/>
  <c r="F288" i="132"/>
  <c r="I289" i="132"/>
  <c r="CW277" i="132"/>
  <c r="K289" i="132"/>
  <c r="CX19" i="132"/>
  <c r="G290" i="132" l="1"/>
  <c r="C290" i="132"/>
  <c r="H290" i="132" s="1"/>
  <c r="CX20" i="132"/>
  <c r="E290" i="132" l="1"/>
  <c r="F289" i="132"/>
  <c r="I290" i="132"/>
  <c r="CW278" i="132"/>
  <c r="K290" i="132"/>
  <c r="CX21" i="132"/>
  <c r="G291" i="132" l="1"/>
  <c r="C291" i="132"/>
  <c r="H291" i="132" s="1"/>
  <c r="CX22" i="132"/>
  <c r="E291" i="132" l="1"/>
  <c r="F290" i="132"/>
  <c r="I291" i="132"/>
  <c r="CW279" i="132"/>
  <c r="K291" i="132"/>
  <c r="CX23" i="132"/>
  <c r="G292" i="132" l="1"/>
  <c r="C292" i="132"/>
  <c r="H292" i="132" s="1"/>
  <c r="CX24" i="132"/>
  <c r="I292" i="132" l="1"/>
  <c r="CW280" i="132"/>
  <c r="E292" i="132"/>
  <c r="F291" i="132"/>
  <c r="K292" i="132"/>
  <c r="CX25" i="132"/>
  <c r="G293" i="132" l="1"/>
  <c r="C293" i="132"/>
  <c r="H293" i="132" s="1"/>
  <c r="CX26" i="132"/>
  <c r="I293" i="132" l="1"/>
  <c r="CW281" i="132"/>
  <c r="E293" i="132"/>
  <c r="F292" i="132"/>
  <c r="K293" i="132"/>
  <c r="CX27" i="132"/>
  <c r="G294" i="132" l="1"/>
  <c r="C294" i="132"/>
  <c r="H294" i="132" s="1"/>
  <c r="CX28" i="132"/>
  <c r="E294" i="132" l="1"/>
  <c r="F293" i="132"/>
  <c r="I294" i="132"/>
  <c r="CW282" i="132"/>
  <c r="K294" i="132"/>
  <c r="CX29" i="132"/>
  <c r="G295" i="132" l="1"/>
  <c r="C295" i="132"/>
  <c r="H295" i="132" s="1"/>
  <c r="CX30" i="132"/>
  <c r="E295" i="132" l="1"/>
  <c r="F294" i="132"/>
  <c r="I295" i="132"/>
  <c r="CW283" i="132"/>
  <c r="K295" i="132"/>
  <c r="CX31" i="132"/>
  <c r="G296" i="132" l="1"/>
  <c r="C296" i="132"/>
  <c r="H296" i="132" s="1"/>
  <c r="CX32" i="132"/>
  <c r="E296" i="132" l="1"/>
  <c r="F295" i="132"/>
  <c r="I296" i="132"/>
  <c r="CW284" i="132"/>
  <c r="K296" i="132"/>
  <c r="CX33" i="132"/>
  <c r="G297" i="132" l="1"/>
  <c r="C297" i="132"/>
  <c r="H297" i="132" s="1"/>
  <c r="CX34" i="132"/>
  <c r="E297" i="132" l="1"/>
  <c r="F296" i="132"/>
  <c r="I297" i="132"/>
  <c r="CW285" i="132"/>
  <c r="K297" i="132"/>
  <c r="CX35" i="132"/>
  <c r="G298" i="132" l="1"/>
  <c r="C298" i="132"/>
  <c r="H298" i="132" s="1"/>
  <c r="CX36" i="132"/>
  <c r="F298" i="132" l="1"/>
  <c r="E298" i="132"/>
  <c r="E8" i="132" s="1"/>
  <c r="F297" i="132"/>
  <c r="I298" i="132"/>
  <c r="CW297" i="132"/>
  <c r="G299" i="132"/>
  <c r="CW286" i="132"/>
  <c r="CW287" i="132"/>
  <c r="CW288" i="132"/>
  <c r="CW289" i="132"/>
  <c r="CW290" i="132"/>
  <c r="CW291" i="132"/>
  <c r="CW295" i="132"/>
  <c r="CW292" i="132"/>
  <c r="CW294" i="132"/>
  <c r="CW293" i="132"/>
  <c r="CW296" i="132"/>
  <c r="K298" i="132"/>
  <c r="K299" i="132" s="1"/>
  <c r="CX37" i="132"/>
  <c r="F8" i="132" l="1"/>
  <c r="CX38" i="132"/>
  <c r="CX39" i="132" l="1"/>
  <c r="CX40" i="132" l="1"/>
  <c r="CX41" i="132" l="1"/>
  <c r="CX42" i="132" l="1"/>
  <c r="CX43" i="132" l="1"/>
  <c r="CX44" i="132" l="1"/>
  <c r="CX45" i="132" l="1"/>
  <c r="CX46" i="132" l="1"/>
  <c r="CX47" i="132" l="1"/>
  <c r="CX48" i="132" l="1"/>
  <c r="CX49" i="132" l="1"/>
  <c r="CX50" i="132" l="1"/>
  <c r="CX51" i="132" l="1"/>
  <c r="CX52" i="132" l="1"/>
  <c r="CX53" i="132" l="1"/>
  <c r="CX54" i="132" l="1"/>
  <c r="CX55" i="132" l="1"/>
  <c r="CX56" i="132" l="1"/>
  <c r="CX57" i="132" l="1"/>
  <c r="CX58" i="132" l="1"/>
  <c r="CX59" i="132" l="1"/>
  <c r="CX60" i="132" l="1"/>
  <c r="CX61" i="132" l="1"/>
  <c r="CX62" i="132" l="1"/>
  <c r="CX63" i="132" l="1"/>
  <c r="CX64" i="132" l="1"/>
  <c r="CX65" i="132" l="1"/>
  <c r="CX66" i="132" l="1"/>
  <c r="CX67" i="132" l="1"/>
  <c r="CX68" i="132" l="1"/>
  <c r="CX69" i="132" l="1"/>
  <c r="CX70" i="132" l="1"/>
  <c r="CX71" i="132" l="1"/>
  <c r="CX72" i="132" l="1"/>
  <c r="CX73" i="132" l="1"/>
  <c r="CX74" i="132" l="1"/>
  <c r="CX75" i="132" l="1"/>
  <c r="CX76" i="132" l="1"/>
  <c r="CX77" i="132" l="1"/>
  <c r="CX78" i="132" l="1"/>
  <c r="CX79" i="132" l="1"/>
  <c r="CX80" i="132" l="1"/>
  <c r="CX81" i="132" l="1"/>
  <c r="CX82" i="132" l="1"/>
  <c r="CX83" i="132" l="1"/>
  <c r="CX84" i="132" l="1"/>
  <c r="CX85" i="132" l="1"/>
  <c r="CX86" i="132" l="1"/>
  <c r="CX87" i="132" l="1"/>
  <c r="CX88" i="132" l="1"/>
  <c r="CX89" i="132" l="1"/>
  <c r="CX90" i="132" l="1"/>
  <c r="CX91" i="132" l="1"/>
  <c r="CX92" i="132" l="1"/>
  <c r="CX93" i="132" l="1"/>
  <c r="CX94" i="132" l="1"/>
  <c r="CX95" i="132" l="1"/>
  <c r="CX96" i="132" l="1"/>
  <c r="CX97" i="132" l="1"/>
  <c r="CX98" i="132" l="1"/>
  <c r="CX99" i="132" l="1"/>
  <c r="CX100" i="132" l="1"/>
  <c r="CX101" i="132" l="1"/>
  <c r="CX102" i="132" l="1"/>
  <c r="CX103" i="132" l="1"/>
  <c r="CX104" i="132" l="1"/>
  <c r="CX105" i="132" l="1"/>
  <c r="CX106" i="132" l="1"/>
  <c r="CX107" i="132" l="1"/>
  <c r="CX108" i="132" l="1"/>
  <c r="CX109" i="132" l="1"/>
  <c r="CX110" i="132" l="1"/>
  <c r="CX111" i="132" l="1"/>
  <c r="CX112" i="132" l="1"/>
  <c r="CX113" i="132" l="1"/>
  <c r="CX114" i="132" l="1"/>
  <c r="CX115" i="132" l="1"/>
  <c r="CX116" i="132" l="1"/>
  <c r="CX117" i="132" l="1"/>
  <c r="CX118" i="132" l="1"/>
  <c r="CX119" i="132" l="1"/>
  <c r="CX120" i="132" l="1"/>
  <c r="CX121" i="132" l="1"/>
  <c r="CX122" i="132" l="1"/>
  <c r="CX123" i="132" l="1"/>
  <c r="CX124" i="132" l="1"/>
  <c r="CX131" i="132" l="1"/>
  <c r="CX125" i="132"/>
  <c r="CX126" i="132" l="1"/>
  <c r="CX127" i="132" l="1"/>
  <c r="CX128" i="132" l="1"/>
  <c r="CX129" i="132" l="1"/>
  <c r="CX130" i="132" l="1"/>
  <c r="CX132" i="132" l="1"/>
  <c r="CX133" i="132" l="1"/>
  <c r="CX134" i="132" l="1"/>
  <c r="CX135" i="132" l="1"/>
  <c r="CX136" i="132" l="1"/>
  <c r="CX137" i="132" l="1"/>
  <c r="CX138" i="132" l="1"/>
  <c r="CX139" i="132" l="1"/>
  <c r="CX140" i="132" l="1"/>
  <c r="CX141" i="132" l="1"/>
  <c r="CX142" i="132" l="1"/>
  <c r="CX143" i="132" l="1"/>
  <c r="CX144" i="132" l="1"/>
  <c r="CX145" i="132" l="1"/>
  <c r="CX146" i="132" l="1"/>
  <c r="CX147" i="132" l="1"/>
  <c r="CX148" i="132" l="1"/>
  <c r="CX149" i="132" l="1"/>
  <c r="CX150" i="132" l="1"/>
  <c r="CX151" i="132" l="1"/>
  <c r="CX152" i="132" l="1"/>
  <c r="CX153" i="132" l="1"/>
  <c r="CX154" i="132" l="1"/>
  <c r="CX155" i="132" l="1"/>
  <c r="CX156" i="132" l="1"/>
  <c r="CX157" i="132" l="1"/>
  <c r="CX158" i="132" l="1"/>
  <c r="CX159" i="132" l="1"/>
  <c r="CX160" i="132" l="1"/>
  <c r="CX161" i="132" l="1"/>
  <c r="CX162" i="132" l="1"/>
  <c r="CX163" i="132" l="1"/>
  <c r="CX164" i="132" l="1"/>
  <c r="CX165" i="132" l="1"/>
  <c r="CX166" i="132" l="1"/>
  <c r="CX167" i="132" l="1"/>
  <c r="CX168" i="132" l="1"/>
  <c r="CX169" i="132" l="1"/>
  <c r="CX170" i="132" l="1"/>
  <c r="CX171" i="132" l="1"/>
  <c r="CX172" i="132" l="1"/>
  <c r="CX173" i="132" l="1"/>
  <c r="CX174" i="132" l="1"/>
  <c r="CX175" i="132" l="1"/>
  <c r="CX176" i="132" l="1"/>
  <c r="CX177" i="132" l="1"/>
  <c r="CX178" i="132" l="1"/>
  <c r="CX179" i="132" l="1"/>
  <c r="CX180" i="132" l="1"/>
  <c r="CX181" i="132" l="1"/>
  <c r="CX182" i="132" l="1"/>
  <c r="CX183" i="132" l="1"/>
  <c r="CX184" i="132" l="1"/>
  <c r="CX185" i="132" l="1"/>
  <c r="CX186" i="132" l="1"/>
  <c r="CX187" i="132" l="1"/>
  <c r="CX188" i="132" l="1"/>
  <c r="CX189" i="132" l="1"/>
  <c r="CX190" i="132" l="1"/>
  <c r="CX191" i="132" l="1"/>
  <c r="CX192" i="132" l="1"/>
  <c r="CX193" i="132" l="1"/>
  <c r="CX194" i="132" l="1"/>
  <c r="CX195" i="132" l="1"/>
  <c r="CX196" i="132" l="1"/>
  <c r="CX197" i="132" l="1"/>
  <c r="CX198" i="132" l="1"/>
  <c r="CX199" i="132" l="1"/>
  <c r="CX200" i="132" l="1"/>
  <c r="CX201" i="132" l="1"/>
  <c r="CX202" i="132" l="1"/>
  <c r="CX203" i="132" l="1"/>
  <c r="CX204" i="132" l="1"/>
  <c r="CX205" i="132" l="1"/>
  <c r="CX206" i="132" l="1"/>
  <c r="CX207" i="132" l="1"/>
  <c r="CX208" i="132" l="1"/>
  <c r="CX209" i="132" l="1"/>
  <c r="CX210" i="132" l="1"/>
  <c r="CX211" i="132" l="1"/>
  <c r="CX212" i="132" l="1"/>
  <c r="CX213" i="132" l="1"/>
  <c r="CX214" i="132" l="1"/>
  <c r="CX215" i="132" l="1"/>
  <c r="CX216" i="132" l="1"/>
  <c r="CX217" i="132" l="1"/>
  <c r="CX218" i="132" l="1"/>
  <c r="CX219" i="132" l="1"/>
  <c r="CX220" i="132" l="1"/>
  <c r="CX221" i="132" l="1"/>
  <c r="CX222" i="132" l="1"/>
  <c r="CX223" i="132" l="1"/>
  <c r="CX224" i="132" l="1"/>
  <c r="CX225" i="132" l="1"/>
  <c r="CX231" i="132"/>
  <c r="CX226" i="132" l="1"/>
  <c r="CX227" i="132" l="1"/>
  <c r="CX228" i="132" l="1"/>
  <c r="CX229" i="132" l="1"/>
  <c r="CX230" i="132" l="1"/>
  <c r="CX232" i="132" l="1"/>
  <c r="CX233" i="132" l="1"/>
  <c r="CX234" i="132" l="1"/>
  <c r="CX235" i="132" l="1"/>
  <c r="CX236" i="132" l="1"/>
  <c r="CX237" i="132" l="1"/>
  <c r="CX238" i="132" l="1"/>
  <c r="CX239" i="132" l="1"/>
  <c r="CX240" i="132" l="1"/>
  <c r="CX241" i="132" l="1"/>
  <c r="CX242" i="132" l="1"/>
  <c r="CX243" i="132" l="1"/>
  <c r="CX244" i="132" l="1"/>
  <c r="CX245" i="132" l="1"/>
  <c r="CX246" i="132" l="1"/>
  <c r="CX247" i="132" l="1"/>
  <c r="CX248" i="132" l="1"/>
  <c r="CX249" i="132" l="1"/>
  <c r="CX250" i="132" l="1"/>
  <c r="CX251" i="132" l="1"/>
  <c r="CX252" i="132" l="1"/>
  <c r="CX253" i="132" l="1"/>
  <c r="CX254" i="132" l="1"/>
  <c r="CX255" i="132" l="1"/>
  <c r="CX256" i="132" l="1"/>
  <c r="CX257" i="132" l="1"/>
  <c r="CX258" i="132" l="1"/>
  <c r="CX259" i="132" l="1"/>
  <c r="CX260" i="132" l="1"/>
  <c r="CX261" i="132" l="1"/>
  <c r="CX262" i="132" l="1"/>
  <c r="CX263" i="132" l="1"/>
  <c r="CX264" i="132" l="1"/>
  <c r="CX265" i="132" l="1"/>
  <c r="CX266" i="132" l="1"/>
  <c r="CX267" i="132" l="1"/>
  <c r="CX268" i="132" l="1"/>
  <c r="CX269" i="132" l="1"/>
  <c r="CX270" i="132" l="1"/>
  <c r="CX271" i="132" l="1"/>
  <c r="CX272" i="132" l="1"/>
  <c r="CX273" i="132" l="1"/>
  <c r="CX274" i="132" l="1"/>
  <c r="CX275" i="132" l="1"/>
  <c r="CX276" i="132" l="1"/>
  <c r="CX277" i="132" l="1"/>
  <c r="CX278" i="132" l="1"/>
  <c r="CX279" i="132" l="1"/>
  <c r="CX280" i="132" l="1"/>
  <c r="CX281" i="132" l="1"/>
  <c r="CX282" i="132" l="1"/>
  <c r="CX283" i="132" l="1"/>
  <c r="CX284" i="132" l="1"/>
  <c r="CX285" i="132" l="1"/>
  <c r="CX297" i="132" l="1"/>
  <c r="CX286" i="132"/>
  <c r="CX287" i="132"/>
  <c r="CX288" i="132"/>
  <c r="CX289" i="132"/>
  <c r="CX290" i="132"/>
  <c r="CX292" i="132"/>
  <c r="CX291" i="132"/>
  <c r="CX295" i="132"/>
  <c r="CX294" i="132"/>
  <c r="CX293" i="132"/>
  <c r="CX296" i="132"/>
  <c r="AN10" i="132" l="1"/>
  <c r="AT10" i="132" s="1"/>
  <c r="AL124" i="132" l="1"/>
  <c r="AL125" i="132"/>
  <c r="AL123" i="132"/>
  <c r="AL141" i="132"/>
  <c r="AV127" i="132"/>
  <c r="AV161" i="132"/>
  <c r="AL133" i="132"/>
  <c r="AL146" i="132"/>
  <c r="AL149" i="132"/>
  <c r="AL164" i="132"/>
  <c r="AL128" i="132"/>
  <c r="AV133" i="132"/>
  <c r="AV144" i="132"/>
  <c r="AL147" i="132"/>
  <c r="AV200" i="132"/>
  <c r="AL253" i="132"/>
  <c r="AL276" i="132"/>
  <c r="AL281" i="132"/>
  <c r="AL262" i="132"/>
  <c r="AL259" i="132"/>
  <c r="AL263" i="132"/>
  <c r="AL258" i="132"/>
  <c r="AL280" i="132"/>
  <c r="AL224" i="132"/>
  <c r="AL197" i="132"/>
  <c r="AL287" i="132"/>
  <c r="AL207" i="132"/>
  <c r="AL174" i="132"/>
  <c r="AL179" i="132"/>
  <c r="AL202" i="132"/>
  <c r="AL186" i="132"/>
  <c r="AL191" i="132"/>
  <c r="AL180" i="132"/>
  <c r="AV159" i="132"/>
  <c r="AV205" i="132"/>
  <c r="AL129" i="132"/>
  <c r="AV183" i="132"/>
  <c r="AV174" i="132"/>
  <c r="AV201" i="132"/>
  <c r="AV231" i="132"/>
  <c r="AV212" i="132"/>
  <c r="AV211" i="132"/>
  <c r="AV236" i="132"/>
  <c r="AV264" i="132"/>
  <c r="AV263" i="132"/>
  <c r="AV237" i="132"/>
  <c r="AV254" i="132"/>
  <c r="AV248" i="132"/>
  <c r="AL289" i="132"/>
  <c r="AL232" i="132"/>
  <c r="AL203" i="132"/>
  <c r="AL195" i="132"/>
  <c r="AV181" i="132"/>
  <c r="AV227" i="132"/>
  <c r="AV246" i="132"/>
  <c r="AV139" i="132"/>
  <c r="AV167" i="132"/>
  <c r="AV136" i="132"/>
  <c r="AL138" i="132"/>
  <c r="AL140" i="132"/>
  <c r="AL160" i="132"/>
  <c r="AL189" i="132"/>
  <c r="AV137" i="132"/>
  <c r="AV170" i="132"/>
  <c r="AL155" i="132"/>
  <c r="AV216" i="132"/>
  <c r="AL298" i="132"/>
  <c r="AL268" i="132"/>
  <c r="AL273" i="132"/>
  <c r="AL254" i="132"/>
  <c r="AL251" i="132"/>
  <c r="AL255" i="132"/>
  <c r="AL240" i="132"/>
  <c r="AV273" i="132"/>
  <c r="AL216" i="132"/>
  <c r="AL296" i="132"/>
  <c r="AL248" i="132"/>
  <c r="AL264" i="132"/>
  <c r="AL166" i="132"/>
  <c r="AL171" i="132"/>
  <c r="AL196" i="132"/>
  <c r="AL178" i="132"/>
  <c r="AL183" i="132"/>
  <c r="AL172" i="132"/>
  <c r="AV160" i="132"/>
  <c r="AV148" i="132"/>
  <c r="AL137" i="132"/>
  <c r="AV185" i="132"/>
  <c r="AV182" i="132"/>
  <c r="AV207" i="132"/>
  <c r="AV239" i="132"/>
  <c r="AV229" i="132"/>
  <c r="AV233" i="132"/>
  <c r="AV241" i="132"/>
  <c r="AV272" i="132"/>
  <c r="AV267" i="132"/>
  <c r="AV238" i="132"/>
  <c r="AV262" i="132"/>
  <c r="AV288" i="132"/>
  <c r="AV172" i="132"/>
  <c r="AV226" i="132"/>
  <c r="AV291" i="132"/>
  <c r="AV143" i="132"/>
  <c r="AL283" i="132"/>
  <c r="AL234" i="132"/>
  <c r="AL231" i="132"/>
  <c r="AL256" i="132"/>
  <c r="AL157" i="132"/>
  <c r="AV173" i="132"/>
  <c r="AV218" i="132"/>
  <c r="AV228" i="132"/>
  <c r="AV294" i="132"/>
  <c r="AV179" i="132"/>
  <c r="AL210" i="132"/>
  <c r="AV202" i="132"/>
  <c r="AV230" i="132"/>
  <c r="AV131" i="132"/>
  <c r="AV163" i="132"/>
  <c r="AL130" i="132"/>
  <c r="AL132" i="132"/>
  <c r="AL148" i="132"/>
  <c r="AL181" i="132"/>
  <c r="AV142" i="132"/>
  <c r="AV184" i="132"/>
  <c r="AL156" i="132"/>
  <c r="AV156" i="132"/>
  <c r="AL290" i="132"/>
  <c r="AL260" i="132"/>
  <c r="AL265" i="132"/>
  <c r="AL246" i="132"/>
  <c r="AL243" i="132"/>
  <c r="AL250" i="132"/>
  <c r="AL239" i="132"/>
  <c r="AL272" i="132"/>
  <c r="AL208" i="132"/>
  <c r="AV274" i="132"/>
  <c r="AL247" i="132"/>
  <c r="AL237" i="132"/>
  <c r="AL158" i="132"/>
  <c r="AL163" i="132"/>
  <c r="AL192" i="132"/>
  <c r="AL170" i="132"/>
  <c r="AV257" i="132"/>
  <c r="AL131" i="132"/>
  <c r="AL167" i="132"/>
  <c r="AV176" i="132"/>
  <c r="AL145" i="132"/>
  <c r="AV209" i="132"/>
  <c r="AV186" i="132"/>
  <c r="AV261" i="132"/>
  <c r="AV242" i="132"/>
  <c r="AV232" i="132"/>
  <c r="AV250" i="132"/>
  <c r="AV251" i="132"/>
  <c r="AV280" i="132"/>
  <c r="AV271" i="132"/>
  <c r="AV240" i="132"/>
  <c r="AV270" i="132"/>
  <c r="AV269" i="132"/>
  <c r="AV292" i="132"/>
  <c r="AL193" i="132"/>
  <c r="AL134" i="132"/>
  <c r="AL136" i="132"/>
  <c r="AL277" i="132"/>
  <c r="AL236" i="132"/>
  <c r="AV282" i="132"/>
  <c r="AL226" i="132"/>
  <c r="AL199" i="132"/>
  <c r="AV191" i="132"/>
  <c r="AV180" i="132"/>
  <c r="AV279" i="132"/>
  <c r="AL271" i="132"/>
  <c r="AL187" i="132"/>
  <c r="AL188" i="132"/>
  <c r="AV197" i="132"/>
  <c r="AV259" i="132"/>
  <c r="AV125" i="132"/>
  <c r="AV145" i="132"/>
  <c r="AV129" i="132"/>
  <c r="AV124" i="132"/>
  <c r="AL169" i="132"/>
  <c r="AL142" i="132"/>
  <c r="AV177" i="132"/>
  <c r="AV128" i="132"/>
  <c r="AV193" i="132"/>
  <c r="AV164" i="132"/>
  <c r="AL293" i="132"/>
  <c r="AL282" i="132"/>
  <c r="AL252" i="132"/>
  <c r="AL257" i="132"/>
  <c r="AL238" i="132"/>
  <c r="AL235" i="132"/>
  <c r="AL225" i="132"/>
  <c r="AL230" i="132"/>
  <c r="AV265" i="132"/>
  <c r="AL200" i="132"/>
  <c r="AV266" i="132"/>
  <c r="AL245" i="132"/>
  <c r="AV222" i="132"/>
  <c r="AL150" i="132"/>
  <c r="AV247" i="132"/>
  <c r="AL184" i="132"/>
  <c r="AL162" i="132"/>
  <c r="AL249" i="132"/>
  <c r="AL139" i="132"/>
  <c r="AL175" i="132"/>
  <c r="AV189" i="132"/>
  <c r="AL161" i="132"/>
  <c r="AV213" i="132"/>
  <c r="AV192" i="132"/>
  <c r="AV268" i="132"/>
  <c r="AV252" i="132"/>
  <c r="AV235" i="132"/>
  <c r="AV253" i="132"/>
  <c r="AV260" i="132"/>
  <c r="AV283" i="132"/>
  <c r="AV275" i="132"/>
  <c r="AV287" i="132"/>
  <c r="AV278" i="132"/>
  <c r="AV277" i="132"/>
  <c r="AV199" i="132"/>
  <c r="AV215" i="132"/>
  <c r="AV295" i="132"/>
  <c r="AV286" i="132"/>
  <c r="AL153" i="132"/>
  <c r="AL295" i="132"/>
  <c r="AL209" i="132"/>
  <c r="AL221" i="132"/>
  <c r="AV208" i="132"/>
  <c r="AL227" i="132"/>
  <c r="AL201" i="132"/>
  <c r="AV210" i="132"/>
  <c r="AV219" i="132"/>
  <c r="AV296" i="132"/>
  <c r="AV153" i="132"/>
  <c r="AL215" i="132"/>
  <c r="AV152" i="132"/>
  <c r="AV256" i="132"/>
  <c r="AV134" i="132"/>
  <c r="AL198" i="132"/>
  <c r="AV126" i="132"/>
  <c r="AL143" i="132"/>
  <c r="AL159" i="132"/>
  <c r="AL126" i="132"/>
  <c r="AV155" i="132"/>
  <c r="AV140" i="132"/>
  <c r="AV130" i="132"/>
  <c r="AV165" i="132"/>
  <c r="AL285" i="132"/>
  <c r="AL244" i="132"/>
  <c r="AL294" i="132"/>
  <c r="AL291" i="132"/>
  <c r="AV298" i="132"/>
  <c r="AL217" i="132"/>
  <c r="AL222" i="132"/>
  <c r="AL242" i="132"/>
  <c r="AL229" i="132"/>
  <c r="AV258" i="132"/>
  <c r="AV243" i="132"/>
  <c r="AL220" i="132"/>
  <c r="AL241" i="132"/>
  <c r="AL228" i="132"/>
  <c r="AL176" i="132"/>
  <c r="AL154" i="132"/>
  <c r="AV244" i="132"/>
  <c r="AV147" i="132"/>
  <c r="AV178" i="132"/>
  <c r="AV195" i="132"/>
  <c r="AV162" i="132"/>
  <c r="AV190" i="132"/>
  <c r="AV196" i="132"/>
  <c r="AV249" i="132"/>
  <c r="AV276" i="132"/>
  <c r="AV135" i="132"/>
  <c r="AL212" i="132"/>
  <c r="AV217" i="132"/>
  <c r="AV289" i="132"/>
  <c r="AV175" i="132"/>
  <c r="AV123" i="132"/>
  <c r="AV151" i="132"/>
  <c r="AL135" i="132"/>
  <c r="AL173" i="132"/>
  <c r="AV166" i="132"/>
  <c r="AL286" i="132"/>
  <c r="AL214" i="132"/>
  <c r="AV221" i="132"/>
  <c r="AV214" i="132"/>
  <c r="AV293" i="132"/>
  <c r="AL151" i="132"/>
  <c r="AL205" i="132"/>
  <c r="AL194" i="132"/>
  <c r="AV225" i="132"/>
  <c r="AV290" i="132"/>
  <c r="AV204" i="132"/>
  <c r="AV141" i="132"/>
  <c r="AL152" i="132"/>
  <c r="AL127" i="132"/>
  <c r="AV187" i="132"/>
  <c r="AV154" i="132"/>
  <c r="AV169" i="132"/>
  <c r="AV149" i="132"/>
  <c r="AV138" i="132"/>
  <c r="AL168" i="132"/>
  <c r="AL269" i="132"/>
  <c r="AL292" i="132"/>
  <c r="AL297" i="132"/>
  <c r="AL278" i="132"/>
  <c r="AL275" i="132"/>
  <c r="AL279" i="132"/>
  <c r="AL274" i="132"/>
  <c r="AL288" i="132"/>
  <c r="AL233" i="132"/>
  <c r="AL213" i="132"/>
  <c r="AL218" i="132"/>
  <c r="AL223" i="132"/>
  <c r="AL190" i="132"/>
  <c r="AL204" i="132"/>
  <c r="AL206" i="132"/>
  <c r="AL219" i="132"/>
  <c r="AV194" i="132"/>
  <c r="AL211" i="132"/>
  <c r="AV157" i="132"/>
  <c r="AV198" i="132"/>
  <c r="AV203" i="132"/>
  <c r="AL177" i="132"/>
  <c r="AV150" i="132"/>
  <c r="AV168" i="132"/>
  <c r="AV220" i="132"/>
  <c r="AV188" i="132"/>
  <c r="AV223" i="132"/>
  <c r="AV224" i="132"/>
  <c r="AV234" i="132"/>
  <c r="AV255" i="132"/>
  <c r="AV285" i="132"/>
  <c r="AV284" i="132"/>
  <c r="AV245" i="132"/>
  <c r="AV132" i="132"/>
  <c r="AL165" i="132"/>
  <c r="AV146" i="132"/>
  <c r="AV171" i="132"/>
  <c r="AL144" i="132"/>
  <c r="AL185" i="132"/>
  <c r="AL261" i="132"/>
  <c r="AL284" i="132"/>
  <c r="AL270" i="132"/>
  <c r="AL267" i="132"/>
  <c r="AL266" i="132"/>
  <c r="AV281" i="132"/>
  <c r="AL182" i="132"/>
  <c r="AV158" i="132"/>
  <c r="AV206" i="132"/>
  <c r="AV297" i="132"/>
  <c r="AZ10" i="132"/>
  <c r="AM10" i="132"/>
  <c r="AO10" i="132" s="1"/>
  <c r="AL118" i="132"/>
  <c r="AL113" i="132"/>
  <c r="AL110" i="132"/>
  <c r="AL109" i="132"/>
  <c r="AL107" i="132"/>
  <c r="AL106" i="132"/>
  <c r="AL102" i="132"/>
  <c r="AL99" i="132"/>
  <c r="AL120" i="132"/>
  <c r="AL112" i="132"/>
  <c r="AL94" i="132"/>
  <c r="AL89" i="132"/>
  <c r="AL117" i="132"/>
  <c r="AL105" i="132"/>
  <c r="AL100" i="132"/>
  <c r="AL122" i="132"/>
  <c r="AL101" i="132"/>
  <c r="AL116" i="132"/>
  <c r="AL108" i="132"/>
  <c r="AL121" i="132"/>
  <c r="AL119" i="132"/>
  <c r="AL97" i="132"/>
  <c r="AL115" i="132"/>
  <c r="AL114" i="132"/>
  <c r="AL111" i="132"/>
  <c r="AL74" i="132"/>
  <c r="AL72" i="132"/>
  <c r="AL70" i="132"/>
  <c r="AL62" i="132"/>
  <c r="AL57" i="132"/>
  <c r="AL54" i="132"/>
  <c r="AL104" i="132"/>
  <c r="AL98" i="132"/>
  <c r="AL90" i="132"/>
  <c r="AL88" i="132"/>
  <c r="AL85" i="132"/>
  <c r="AL84" i="132"/>
  <c r="AL51" i="132"/>
  <c r="AL48" i="132"/>
  <c r="AL91" i="132"/>
  <c r="AL86" i="132"/>
  <c r="AL64" i="132"/>
  <c r="AL58" i="132"/>
  <c r="AL55" i="132"/>
  <c r="AL52" i="132"/>
  <c r="AL50" i="132"/>
  <c r="AL82" i="132"/>
  <c r="AL77" i="132"/>
  <c r="AL75" i="132"/>
  <c r="AL65" i="132"/>
  <c r="AL63" i="132"/>
  <c r="AL49" i="132"/>
  <c r="AL47" i="132"/>
  <c r="AL45" i="132"/>
  <c r="AL80" i="132"/>
  <c r="AL76" i="132"/>
  <c r="AL66" i="132"/>
  <c r="AL56" i="132"/>
  <c r="AL73" i="132"/>
  <c r="AL71" i="132"/>
  <c r="AL67" i="132"/>
  <c r="AL96" i="132"/>
  <c r="AL93" i="132"/>
  <c r="AL92" i="132"/>
  <c r="AL87" i="132"/>
  <c r="AL79" i="132"/>
  <c r="AL68" i="132"/>
  <c r="AL60" i="132"/>
  <c r="AL59" i="132"/>
  <c r="AL53" i="132"/>
  <c r="AL103" i="132"/>
  <c r="AL95" i="132"/>
  <c r="AL83" i="132"/>
  <c r="AL81" i="132"/>
  <c r="AL78" i="132"/>
  <c r="AL69" i="132"/>
  <c r="AL44" i="132"/>
  <c r="AL28" i="132"/>
  <c r="AL22" i="132"/>
  <c r="AV105" i="132"/>
  <c r="AV115" i="132"/>
  <c r="AV73" i="132"/>
  <c r="AV40" i="132"/>
  <c r="AV106" i="132"/>
  <c r="AV90" i="132"/>
  <c r="AV36" i="132"/>
  <c r="AV83" i="132"/>
  <c r="AV91" i="132"/>
  <c r="AV33" i="132"/>
  <c r="AV39" i="132"/>
  <c r="AV77" i="132"/>
  <c r="AV118" i="132"/>
  <c r="AV121" i="132"/>
  <c r="AL36" i="132"/>
  <c r="AL13" i="132"/>
  <c r="AV35" i="132"/>
  <c r="AV72" i="132"/>
  <c r="AV55" i="132"/>
  <c r="AV92" i="132"/>
  <c r="AV60" i="132"/>
  <c r="AV71" i="132"/>
  <c r="AV61" i="132"/>
  <c r="AV97" i="132"/>
  <c r="AV22" i="132"/>
  <c r="AV54" i="132"/>
  <c r="AV41" i="132"/>
  <c r="AV57" i="132"/>
  <c r="AV23" i="132"/>
  <c r="AV81" i="132"/>
  <c r="AV28" i="132"/>
  <c r="AV52" i="132"/>
  <c r="AV12" i="132"/>
  <c r="AL40" i="132"/>
  <c r="AL33" i="132"/>
  <c r="AL23" i="132"/>
  <c r="AL19" i="132"/>
  <c r="AL18" i="132"/>
  <c r="AL15" i="132"/>
  <c r="AV87" i="132"/>
  <c r="AV45" i="132"/>
  <c r="AV82" i="132"/>
  <c r="AV89" i="132"/>
  <c r="AV93" i="132"/>
  <c r="AV80" i="132"/>
  <c r="AV37" i="132"/>
  <c r="AV30" i="132"/>
  <c r="AV102" i="132"/>
  <c r="AV84" i="132"/>
  <c r="AV109" i="132"/>
  <c r="AV68" i="132"/>
  <c r="AV16" i="132"/>
  <c r="AL43" i="132"/>
  <c r="AL42" i="132"/>
  <c r="AL41" i="132"/>
  <c r="AL39" i="132"/>
  <c r="AL38" i="132"/>
  <c r="AL37" i="132"/>
  <c r="AL29" i="132"/>
  <c r="AL24" i="132"/>
  <c r="AL16" i="132"/>
  <c r="AV11" i="132"/>
  <c r="AV38" i="132"/>
  <c r="AV96" i="132"/>
  <c r="AV111" i="132"/>
  <c r="AV69" i="132"/>
  <c r="AV29" i="132"/>
  <c r="AV98" i="132"/>
  <c r="AV116" i="132"/>
  <c r="AV64" i="132"/>
  <c r="AV13" i="132"/>
  <c r="AV56" i="132"/>
  <c r="AR10" i="132"/>
  <c r="AS10" i="132" s="1"/>
  <c r="AL34" i="132"/>
  <c r="AL12" i="132"/>
  <c r="AV44" i="132"/>
  <c r="AV58" i="132"/>
  <c r="AV32" i="132"/>
  <c r="AV99" i="132"/>
  <c r="AV43" i="132"/>
  <c r="AV34" i="132"/>
  <c r="AV94" i="132"/>
  <c r="AV26" i="132"/>
  <c r="AV65" i="132"/>
  <c r="AV63" i="132"/>
  <c r="AV104" i="132"/>
  <c r="AL61" i="132"/>
  <c r="AL46" i="132"/>
  <c r="AL17" i="132"/>
  <c r="AL11" i="132"/>
  <c r="AV95" i="132"/>
  <c r="AV27" i="132"/>
  <c r="AV112" i="132"/>
  <c r="AV48" i="132"/>
  <c r="AV113" i="132"/>
  <c r="AV120" i="132"/>
  <c r="AV62" i="132"/>
  <c r="AV88" i="132"/>
  <c r="AV25" i="132"/>
  <c r="AV17" i="132"/>
  <c r="AV110" i="132"/>
  <c r="AV59" i="132"/>
  <c r="AV117" i="132"/>
  <c r="AV24" i="132"/>
  <c r="AL35" i="132"/>
  <c r="AL31" i="132"/>
  <c r="AL25" i="132"/>
  <c r="AV53" i="132"/>
  <c r="AV76" i="132"/>
  <c r="AV49" i="132"/>
  <c r="AV78" i="132"/>
  <c r="AV107" i="132"/>
  <c r="AV18" i="132"/>
  <c r="AV85" i="132"/>
  <c r="AV66" i="132"/>
  <c r="AV46" i="132"/>
  <c r="AV119" i="132"/>
  <c r="AV103" i="132"/>
  <c r="AV67" i="132"/>
  <c r="AV50" i="132"/>
  <c r="AV86" i="132"/>
  <c r="AV19" i="132"/>
  <c r="AV15" i="132"/>
  <c r="AV10" i="132"/>
  <c r="AL32" i="132"/>
  <c r="AL30" i="132"/>
  <c r="AL27" i="132"/>
  <c r="AL26" i="132"/>
  <c r="AL21" i="132"/>
  <c r="AL20" i="132"/>
  <c r="AL14" i="132"/>
  <c r="AU10" i="132"/>
  <c r="AV122" i="132"/>
  <c r="AV100" i="132"/>
  <c r="AV31" i="132"/>
  <c r="AV108" i="132"/>
  <c r="AV114" i="132"/>
  <c r="AV74" i="132"/>
  <c r="AV70" i="132"/>
  <c r="AV79" i="132"/>
  <c r="AV42" i="132"/>
  <c r="AV21" i="132"/>
  <c r="AV75" i="132"/>
  <c r="AV51" i="132"/>
  <c r="AV101" i="132"/>
  <c r="AV20" i="132"/>
  <c r="AV14" i="132"/>
  <c r="AV47" i="132"/>
  <c r="AL299" i="132" l="1"/>
  <c r="AV299" i="132"/>
  <c r="AR11" i="132"/>
  <c r="AM11" i="132"/>
  <c r="AU11" i="132"/>
  <c r="AQ12" i="132" s="1"/>
  <c r="BF10" i="132"/>
  <c r="BL10" i="132"/>
  <c r="AX123" i="132" l="1"/>
  <c r="BH141" i="132"/>
  <c r="AX159" i="132"/>
  <c r="AX145" i="132"/>
  <c r="BH139" i="132"/>
  <c r="BH158" i="132"/>
  <c r="AX151" i="132"/>
  <c r="BH146" i="132"/>
  <c r="BH157" i="132"/>
  <c r="AX125" i="132"/>
  <c r="BH166" i="132"/>
  <c r="AX295" i="132"/>
  <c r="AX281" i="132"/>
  <c r="AX275" i="132"/>
  <c r="AX218" i="132"/>
  <c r="AX212" i="132"/>
  <c r="AX216" i="132"/>
  <c r="AX192" i="132"/>
  <c r="AX213" i="132"/>
  <c r="AX136" i="132"/>
  <c r="BH164" i="132"/>
  <c r="BH286" i="132"/>
  <c r="BH289" i="132"/>
  <c r="BH228" i="132"/>
  <c r="BH283" i="132"/>
  <c r="BH279" i="132"/>
  <c r="BH183" i="132"/>
  <c r="AX126" i="132"/>
  <c r="BH123" i="132"/>
  <c r="BH227" i="132"/>
  <c r="AX133" i="132"/>
  <c r="BH172" i="132"/>
  <c r="AX273" i="132"/>
  <c r="AX292" i="132"/>
  <c r="AX199" i="132"/>
  <c r="AX200" i="132"/>
  <c r="AX184" i="132"/>
  <c r="AX191" i="132"/>
  <c r="AX268" i="132"/>
  <c r="BH226" i="132"/>
  <c r="BH213" i="132"/>
  <c r="BH232" i="132"/>
  <c r="BH280" i="132"/>
  <c r="AX176" i="132"/>
  <c r="AX131" i="132"/>
  <c r="BH271" i="132"/>
  <c r="BH257" i="132"/>
  <c r="BH161" i="132"/>
  <c r="AX142" i="132"/>
  <c r="BH244" i="132"/>
  <c r="BH173" i="132"/>
  <c r="AX293" i="132"/>
  <c r="AX270" i="132"/>
  <c r="AX204" i="132"/>
  <c r="AX198" i="132"/>
  <c r="AX149" i="132"/>
  <c r="BH240" i="132"/>
  <c r="BH288" i="132"/>
  <c r="AX190" i="132"/>
  <c r="AX195" i="132"/>
  <c r="BH179" i="132"/>
  <c r="BH250" i="132"/>
  <c r="BH128" i="132"/>
  <c r="BH208" i="132"/>
  <c r="AX130" i="132"/>
  <c r="BH124" i="132"/>
  <c r="BH229" i="132"/>
  <c r="BH169" i="132"/>
  <c r="AX129" i="132"/>
  <c r="AX175" i="132"/>
  <c r="BH149" i="132"/>
  <c r="BH159" i="132"/>
  <c r="BH270" i="132"/>
  <c r="AX187" i="132"/>
  <c r="BH194" i="132"/>
  <c r="AX138" i="132"/>
  <c r="BH203" i="132"/>
  <c r="BH177" i="132"/>
  <c r="AX285" i="132"/>
  <c r="AX279" i="132"/>
  <c r="AX265" i="132"/>
  <c r="AX262" i="132"/>
  <c r="AX259" i="132"/>
  <c r="AX282" i="132"/>
  <c r="AX290" i="132"/>
  <c r="AX298" i="132"/>
  <c r="AX232" i="132"/>
  <c r="AX250" i="132"/>
  <c r="AX258" i="132"/>
  <c r="AX260" i="132"/>
  <c r="AX167" i="132"/>
  <c r="BH274" i="132"/>
  <c r="BH246" i="132"/>
  <c r="BH156" i="132"/>
  <c r="BH175" i="132"/>
  <c r="BH205" i="132"/>
  <c r="AX164" i="132"/>
  <c r="BH180" i="132"/>
  <c r="BH131" i="132"/>
  <c r="AX178" i="132"/>
  <c r="BH162" i="132"/>
  <c r="AX161" i="132"/>
  <c r="BH276" i="132"/>
  <c r="AX189" i="132"/>
  <c r="BH219" i="132"/>
  <c r="BH138" i="132"/>
  <c r="BH212" i="132"/>
  <c r="BH181" i="132"/>
  <c r="AX277" i="132"/>
  <c r="AX271" i="132"/>
  <c r="AX257" i="132"/>
  <c r="AX254" i="132"/>
  <c r="AX251" i="132"/>
  <c r="AX264" i="132"/>
  <c r="AX272" i="132"/>
  <c r="AX280" i="132"/>
  <c r="AX274" i="132"/>
  <c r="AX169" i="132"/>
  <c r="AX182" i="132"/>
  <c r="AX245" i="132"/>
  <c r="BH262" i="132"/>
  <c r="AX224" i="132"/>
  <c r="AX180" i="132"/>
  <c r="AX194" i="132"/>
  <c r="BH210" i="132"/>
  <c r="AX139" i="132"/>
  <c r="BH168" i="132"/>
  <c r="BH192" i="132"/>
  <c r="BH223" i="132"/>
  <c r="BH186" i="132"/>
  <c r="BH298" i="132"/>
  <c r="BH272" i="132"/>
  <c r="BH261" i="132"/>
  <c r="BH258" i="132"/>
  <c r="BH267" i="132"/>
  <c r="BH297" i="132"/>
  <c r="AX143" i="132"/>
  <c r="AX140" i="132"/>
  <c r="AX127" i="132"/>
  <c r="AX156" i="132"/>
  <c r="AX261" i="132"/>
  <c r="AX238" i="132"/>
  <c r="AX231" i="132"/>
  <c r="AX233" i="132"/>
  <c r="AX230" i="132"/>
  <c r="AX252" i="132"/>
  <c r="AX160" i="132"/>
  <c r="AX153" i="132"/>
  <c r="BH268" i="132"/>
  <c r="BH217" i="132"/>
  <c r="BH237" i="132"/>
  <c r="BH126" i="132"/>
  <c r="BH129" i="132"/>
  <c r="BH152" i="132"/>
  <c r="BH185" i="132"/>
  <c r="AX221" i="132"/>
  <c r="AX135" i="132"/>
  <c r="BH132" i="132"/>
  <c r="BH135" i="132"/>
  <c r="BH188" i="132"/>
  <c r="AX162" i="132"/>
  <c r="BH224" i="132"/>
  <c r="BH202" i="132"/>
  <c r="BH222" i="132"/>
  <c r="BH154" i="132"/>
  <c r="BH235" i="132"/>
  <c r="BH184" i="132"/>
  <c r="AX269" i="132"/>
  <c r="AX263" i="132"/>
  <c r="AX249" i="132"/>
  <c r="AX246" i="132"/>
  <c r="AX243" i="132"/>
  <c r="AX247" i="132"/>
  <c r="AX248" i="132"/>
  <c r="AX240" i="132"/>
  <c r="AX244" i="132"/>
  <c r="BH254" i="132"/>
  <c r="AX174" i="132"/>
  <c r="AX234" i="132"/>
  <c r="AX256" i="132"/>
  <c r="AX206" i="132"/>
  <c r="AX173" i="132"/>
  <c r="AX168" i="132"/>
  <c r="AX197" i="132"/>
  <c r="BH151" i="132"/>
  <c r="BH171" i="132"/>
  <c r="BH206" i="132"/>
  <c r="BH260" i="132"/>
  <c r="BH187" i="132"/>
  <c r="BH198" i="132"/>
  <c r="BH294" i="132"/>
  <c r="BH273" i="132"/>
  <c r="BH278" i="132"/>
  <c r="BH245" i="132"/>
  <c r="BH263" i="132"/>
  <c r="BH231" i="132"/>
  <c r="BH150" i="132"/>
  <c r="BH170" i="132"/>
  <c r="BH195" i="132"/>
  <c r="AX170" i="132"/>
  <c r="BH238" i="132"/>
  <c r="BH189" i="132"/>
  <c r="AX241" i="132"/>
  <c r="AX235" i="132"/>
  <c r="AX239" i="132"/>
  <c r="BH290" i="132"/>
  <c r="AX203" i="132"/>
  <c r="AX196" i="132"/>
  <c r="AX179" i="132"/>
  <c r="BH197" i="132"/>
  <c r="BH201" i="132"/>
  <c r="BH259" i="132"/>
  <c r="BH133" i="132"/>
  <c r="AX183" i="132"/>
  <c r="BH137" i="132"/>
  <c r="AX124" i="132"/>
  <c r="AX208" i="132"/>
  <c r="AX255" i="132"/>
  <c r="AX237" i="132"/>
  <c r="AX242" i="132"/>
  <c r="AX163" i="132"/>
  <c r="BH230" i="132"/>
  <c r="BH247" i="132"/>
  <c r="BH264" i="132"/>
  <c r="BH134" i="132"/>
  <c r="BH136" i="132"/>
  <c r="AX128" i="132"/>
  <c r="BH155" i="132"/>
  <c r="BH239" i="132"/>
  <c r="BH148" i="132"/>
  <c r="BH160" i="132"/>
  <c r="AX150" i="132"/>
  <c r="BH207" i="132"/>
  <c r="BH140" i="132"/>
  <c r="BH216" i="132"/>
  <c r="AX141" i="132"/>
  <c r="BH233" i="132"/>
  <c r="BH174" i="132"/>
  <c r="BH165" i="132"/>
  <c r="BH215" i="132"/>
  <c r="AX289" i="132"/>
  <c r="AX286" i="132"/>
  <c r="AX283" i="132"/>
  <c r="AX276" i="132"/>
  <c r="AX226" i="132"/>
  <c r="AX215" i="132"/>
  <c r="AX220" i="132"/>
  <c r="AX201" i="132"/>
  <c r="AX217" i="132"/>
  <c r="BH252" i="132"/>
  <c r="AX219" i="132"/>
  <c r="AX209" i="132"/>
  <c r="BH218" i="132"/>
  <c r="AX147" i="132"/>
  <c r="AX144" i="132"/>
  <c r="AX165" i="132"/>
  <c r="BH163" i="132"/>
  <c r="BH190" i="132"/>
  <c r="BH282" i="132"/>
  <c r="BH176" i="132"/>
  <c r="BH236" i="132"/>
  <c r="BH243" i="132"/>
  <c r="BH225" i="132"/>
  <c r="BH251" i="132"/>
  <c r="BH253" i="132"/>
  <c r="BH296" i="132"/>
  <c r="BH281" i="132"/>
  <c r="BH145" i="132"/>
  <c r="BH209" i="132"/>
  <c r="BH221" i="132"/>
  <c r="AX222" i="132"/>
  <c r="BH255" i="132"/>
  <c r="AX186" i="132"/>
  <c r="BH292" i="132"/>
  <c r="AX278" i="132"/>
  <c r="AX266" i="132"/>
  <c r="AX207" i="132"/>
  <c r="AX193" i="132"/>
  <c r="BH241" i="132"/>
  <c r="AX205" i="132"/>
  <c r="AX225" i="132"/>
  <c r="AX157" i="132"/>
  <c r="BH191" i="132"/>
  <c r="BH204" i="132"/>
  <c r="BH293" i="132"/>
  <c r="BH265" i="132"/>
  <c r="BH291" i="132"/>
  <c r="AX146" i="132"/>
  <c r="BH125" i="132"/>
  <c r="AX171" i="132"/>
  <c r="AX148" i="132"/>
  <c r="BH182" i="132"/>
  <c r="BH193" i="132"/>
  <c r="AX287" i="132"/>
  <c r="AX267" i="132"/>
  <c r="AX210" i="132"/>
  <c r="AX185" i="132"/>
  <c r="BH284" i="132"/>
  <c r="AX211" i="132"/>
  <c r="AX166" i="132"/>
  <c r="BH178" i="132"/>
  <c r="BH256" i="132"/>
  <c r="BH275" i="132"/>
  <c r="AX177" i="132"/>
  <c r="AX181" i="132"/>
  <c r="BH242" i="132"/>
  <c r="BH266" i="132"/>
  <c r="AX229" i="132"/>
  <c r="BH234" i="132"/>
  <c r="BH144" i="132"/>
  <c r="BH167" i="132"/>
  <c r="AX236" i="132"/>
  <c r="AX284" i="132"/>
  <c r="BH200" i="132"/>
  <c r="BH127" i="132"/>
  <c r="BH196" i="132"/>
  <c r="AX152" i="132"/>
  <c r="BH130" i="132"/>
  <c r="AX202" i="132"/>
  <c r="BH248" i="132"/>
  <c r="AX296" i="132"/>
  <c r="BH269" i="132"/>
  <c r="BH147" i="132"/>
  <c r="BH153" i="132"/>
  <c r="AX223" i="132"/>
  <c r="AX155" i="132"/>
  <c r="BH220" i="132"/>
  <c r="BH199" i="132"/>
  <c r="AX228" i="132"/>
  <c r="BH214" i="132"/>
  <c r="AX132" i="132"/>
  <c r="AX253" i="132"/>
  <c r="AX172" i="132"/>
  <c r="BH285" i="132"/>
  <c r="BH142" i="132"/>
  <c r="BH287" i="132"/>
  <c r="AX134" i="132"/>
  <c r="AX214" i="132"/>
  <c r="AX297" i="132"/>
  <c r="AX227" i="132"/>
  <c r="AX154" i="132"/>
  <c r="BH249" i="132"/>
  <c r="AX158" i="132"/>
  <c r="AX137" i="132"/>
  <c r="AX294" i="132"/>
  <c r="AX288" i="132"/>
  <c r="AX188" i="132"/>
  <c r="BH295" i="132"/>
  <c r="BH211" i="132"/>
  <c r="AX291" i="132"/>
  <c r="BH277" i="132"/>
  <c r="BH143" i="132"/>
  <c r="DF10" i="132"/>
  <c r="EF10" i="132" s="1"/>
  <c r="BR10" i="132"/>
  <c r="BX10" i="132"/>
  <c r="AY10" i="132"/>
  <c r="BA10" i="132" s="1"/>
  <c r="AX117" i="132"/>
  <c r="AX98" i="132"/>
  <c r="AX94" i="132"/>
  <c r="AX121" i="132"/>
  <c r="AX111" i="132"/>
  <c r="AX118" i="132"/>
  <c r="AX109" i="132"/>
  <c r="AX105" i="132"/>
  <c r="AX103" i="132"/>
  <c r="AX114" i="132"/>
  <c r="AX107" i="132"/>
  <c r="AX101" i="132"/>
  <c r="AX99" i="132"/>
  <c r="AX122" i="132"/>
  <c r="AX112" i="132"/>
  <c r="AX110" i="132"/>
  <c r="AX108" i="132"/>
  <c r="AX102" i="132"/>
  <c r="AX120" i="132"/>
  <c r="AX115" i="132"/>
  <c r="AX104" i="132"/>
  <c r="AX100" i="132"/>
  <c r="AX119" i="132"/>
  <c r="AX116" i="132"/>
  <c r="AX88" i="132"/>
  <c r="AX86" i="132"/>
  <c r="AX60" i="132"/>
  <c r="AX81" i="132"/>
  <c r="AX67" i="132"/>
  <c r="AX65" i="132"/>
  <c r="AX56" i="132"/>
  <c r="AX54" i="132"/>
  <c r="AX91" i="132"/>
  <c r="AX82" i="132"/>
  <c r="AX78" i="132"/>
  <c r="AX72" i="132"/>
  <c r="AX50" i="132"/>
  <c r="AX106" i="132"/>
  <c r="AX89" i="132"/>
  <c r="AX76" i="132"/>
  <c r="AX74" i="132"/>
  <c r="AX66" i="132"/>
  <c r="AX59" i="132"/>
  <c r="AX53" i="132"/>
  <c r="AX96" i="132"/>
  <c r="AX93" i="132"/>
  <c r="AX90" i="132"/>
  <c r="AX70" i="132"/>
  <c r="AX68" i="132"/>
  <c r="AX64" i="132"/>
  <c r="AX57" i="132"/>
  <c r="AX113" i="132"/>
  <c r="AX95" i="132"/>
  <c r="AX92" i="132"/>
  <c r="AX85" i="132"/>
  <c r="AX83" i="132"/>
  <c r="AX79" i="132"/>
  <c r="AX77" i="132"/>
  <c r="AX69" i="132"/>
  <c r="AX63" i="132"/>
  <c r="AX61" i="132"/>
  <c r="AX84" i="132"/>
  <c r="AX80" i="132"/>
  <c r="AX62" i="132"/>
  <c r="AX51" i="132"/>
  <c r="AX47" i="132"/>
  <c r="AX97" i="132"/>
  <c r="AX87" i="132"/>
  <c r="AX75" i="132"/>
  <c r="AX73" i="132"/>
  <c r="AX71" i="132"/>
  <c r="AX58" i="132"/>
  <c r="AX48" i="132"/>
  <c r="AX37" i="132"/>
  <c r="AX23" i="132"/>
  <c r="AX20" i="132"/>
  <c r="AX43" i="132"/>
  <c r="AX40" i="132"/>
  <c r="AX35" i="132"/>
  <c r="AX33" i="132"/>
  <c r="AX32" i="132"/>
  <c r="AX16" i="132"/>
  <c r="AX14" i="132"/>
  <c r="BH70" i="132"/>
  <c r="BH63" i="132"/>
  <c r="BH64" i="132"/>
  <c r="BH102" i="132"/>
  <c r="BH91" i="132"/>
  <c r="BH113" i="132"/>
  <c r="BH30" i="132"/>
  <c r="BH88" i="132"/>
  <c r="BH81" i="132"/>
  <c r="BH87" i="132"/>
  <c r="BH34" i="132"/>
  <c r="BH97" i="132"/>
  <c r="BH29" i="132"/>
  <c r="BH78" i="132"/>
  <c r="AX52" i="132"/>
  <c r="AX30" i="132"/>
  <c r="AX28" i="132"/>
  <c r="BH110" i="132"/>
  <c r="BH44" i="132"/>
  <c r="BH38" i="132"/>
  <c r="BH111" i="132"/>
  <c r="BH107" i="132"/>
  <c r="BH101" i="132"/>
  <c r="BH25" i="132"/>
  <c r="BH120" i="132"/>
  <c r="BH32" i="132"/>
  <c r="BH55" i="132"/>
  <c r="BH31" i="132"/>
  <c r="BH22" i="132"/>
  <c r="BH75" i="132"/>
  <c r="BH95" i="132"/>
  <c r="BH15" i="132"/>
  <c r="AX36" i="132"/>
  <c r="AX31" i="132"/>
  <c r="AX27" i="132"/>
  <c r="AX13" i="132"/>
  <c r="BH10" i="132"/>
  <c r="BH84" i="132"/>
  <c r="BH108" i="132"/>
  <c r="BH109" i="132"/>
  <c r="BH119" i="132"/>
  <c r="BH26" i="132"/>
  <c r="BH36" i="132"/>
  <c r="BH56" i="132"/>
  <c r="BH115" i="132"/>
  <c r="BH114" i="132"/>
  <c r="BH19" i="132"/>
  <c r="BH85" i="132"/>
  <c r="AX45" i="132"/>
  <c r="AX24" i="132"/>
  <c r="AX22" i="132"/>
  <c r="BH33" i="132"/>
  <c r="BH45" i="132"/>
  <c r="BH28" i="132"/>
  <c r="BH57" i="132"/>
  <c r="BH77" i="132"/>
  <c r="BH47" i="132"/>
  <c r="BH116" i="132"/>
  <c r="BH106" i="132"/>
  <c r="BH35" i="132"/>
  <c r="BH83" i="132"/>
  <c r="BH82" i="132"/>
  <c r="BH71" i="132"/>
  <c r="BH112" i="132"/>
  <c r="BH16" i="132"/>
  <c r="AX49" i="132"/>
  <c r="AX42" i="132"/>
  <c r="AX41" i="132"/>
  <c r="AX38" i="132"/>
  <c r="AX21" i="132"/>
  <c r="AX18" i="132"/>
  <c r="AX15" i="132"/>
  <c r="BG10" i="132"/>
  <c r="AX44" i="132"/>
  <c r="AX26" i="132"/>
  <c r="AX19" i="132"/>
  <c r="BH11" i="132"/>
  <c r="BH43" i="132"/>
  <c r="BH93" i="132"/>
  <c r="BH14" i="132"/>
  <c r="BH89" i="132"/>
  <c r="BH27" i="132"/>
  <c r="BH13" i="132"/>
  <c r="BH80" i="132"/>
  <c r="BH40" i="132"/>
  <c r="BH42" i="132"/>
  <c r="BH53" i="132"/>
  <c r="BH51" i="132"/>
  <c r="BH23" i="132"/>
  <c r="AX55" i="132"/>
  <c r="AX46" i="132"/>
  <c r="AX39" i="132"/>
  <c r="AX34" i="132"/>
  <c r="AX29" i="132"/>
  <c r="AX25" i="132"/>
  <c r="AX17" i="132"/>
  <c r="AX12" i="132"/>
  <c r="AX11" i="132"/>
  <c r="BH67" i="132"/>
  <c r="BH18" i="132"/>
  <c r="BH90" i="132"/>
  <c r="BH37" i="132"/>
  <c r="BH122" i="132"/>
  <c r="BH62" i="132"/>
  <c r="BH60" i="132"/>
  <c r="BH86" i="132"/>
  <c r="BH12" i="132"/>
  <c r="BH118" i="132"/>
  <c r="BH48" i="132"/>
  <c r="BH68" i="132"/>
  <c r="BH73" i="132"/>
  <c r="BH50" i="132"/>
  <c r="BH24" i="132"/>
  <c r="BH20" i="132"/>
  <c r="BH104" i="132"/>
  <c r="BH41" i="132"/>
  <c r="BH72" i="132"/>
  <c r="BH99" i="132"/>
  <c r="BH98" i="132"/>
  <c r="BH79" i="132"/>
  <c r="BH39" i="132"/>
  <c r="BH103" i="132"/>
  <c r="BD10" i="132"/>
  <c r="BE10" i="132" s="1"/>
  <c r="BH74" i="132"/>
  <c r="BH69" i="132"/>
  <c r="BH105" i="132"/>
  <c r="BH76" i="132"/>
  <c r="BH100" i="132"/>
  <c r="BH58" i="132"/>
  <c r="BH121" i="132"/>
  <c r="BH59" i="132"/>
  <c r="BH94" i="132"/>
  <c r="BH17" i="132"/>
  <c r="BH66" i="132"/>
  <c r="BH52" i="132"/>
  <c r="BH65" i="132"/>
  <c r="BH54" i="132"/>
  <c r="BH92" i="132"/>
  <c r="BH21" i="132"/>
  <c r="BH61" i="132"/>
  <c r="BH96" i="132"/>
  <c r="BH117" i="132"/>
  <c r="BH49" i="132"/>
  <c r="BH46" i="132"/>
  <c r="AM12" i="132"/>
  <c r="AP11" i="132" s="1"/>
  <c r="AU12" i="132"/>
  <c r="AR12" i="132"/>
  <c r="AS12" i="132" s="1"/>
  <c r="AO11" i="132"/>
  <c r="AS11" i="132"/>
  <c r="BJ123" i="132" l="1"/>
  <c r="BJ125" i="132"/>
  <c r="BJ124" i="132"/>
  <c r="BJ126" i="132"/>
  <c r="BJ161" i="132"/>
  <c r="BJ247" i="132"/>
  <c r="BJ235" i="132"/>
  <c r="BJ181" i="132"/>
  <c r="BJ178" i="132"/>
  <c r="BJ224" i="132"/>
  <c r="BJ185" i="132"/>
  <c r="BJ183" i="132"/>
  <c r="BJ193" i="132"/>
  <c r="BJ211" i="132"/>
  <c r="BT212" i="132"/>
  <c r="BT254" i="132"/>
  <c r="BT268" i="132"/>
  <c r="BT292" i="132"/>
  <c r="BT286" i="132"/>
  <c r="BJ145" i="132"/>
  <c r="BJ251" i="132"/>
  <c r="BJ195" i="132"/>
  <c r="BT295" i="132"/>
  <c r="BT280" i="132"/>
  <c r="BT124" i="132"/>
  <c r="BT128" i="132"/>
  <c r="BT130" i="132"/>
  <c r="BT136" i="132"/>
  <c r="BT132" i="132"/>
  <c r="BT173" i="132"/>
  <c r="BT162" i="132"/>
  <c r="BT167" i="132"/>
  <c r="BT150" i="132"/>
  <c r="BT184" i="132"/>
  <c r="BJ146" i="132"/>
  <c r="BJ216" i="132"/>
  <c r="BT178" i="132"/>
  <c r="BJ153" i="132"/>
  <c r="BJ154" i="132"/>
  <c r="BT225" i="132"/>
  <c r="BJ245" i="132"/>
  <c r="BJ292" i="132"/>
  <c r="BJ297" i="132"/>
  <c r="BJ233" i="132"/>
  <c r="BJ291" i="132"/>
  <c r="BJ272" i="132"/>
  <c r="BJ239" i="132"/>
  <c r="BJ288" i="132"/>
  <c r="BJ264" i="132"/>
  <c r="BJ228" i="132"/>
  <c r="BJ217" i="132"/>
  <c r="BT211" i="132"/>
  <c r="BJ230" i="132"/>
  <c r="BJ177" i="132"/>
  <c r="BJ219" i="132"/>
  <c r="BJ180" i="132"/>
  <c r="BJ158" i="132"/>
  <c r="BT221" i="132"/>
  <c r="BT213" i="132"/>
  <c r="BT217" i="132"/>
  <c r="BT231" i="132"/>
  <c r="BT263" i="132"/>
  <c r="BT261" i="132"/>
  <c r="BT270" i="132"/>
  <c r="BT279" i="132"/>
  <c r="BT294" i="132"/>
  <c r="BT245" i="132"/>
  <c r="BT298" i="132"/>
  <c r="BT137" i="132"/>
  <c r="BT134" i="132"/>
  <c r="BJ138" i="132"/>
  <c r="BJ277" i="132"/>
  <c r="BJ260" i="132"/>
  <c r="BJ259" i="132"/>
  <c r="BJ207" i="132"/>
  <c r="BJ200" i="132"/>
  <c r="BJ149" i="132"/>
  <c r="BT206" i="132"/>
  <c r="BT246" i="132"/>
  <c r="BT129" i="132"/>
  <c r="BT232" i="132"/>
  <c r="BT229" i="132"/>
  <c r="BJ266" i="132"/>
  <c r="BJ262" i="132"/>
  <c r="BJ194" i="132"/>
  <c r="BT194" i="132"/>
  <c r="BT293" i="132"/>
  <c r="BT133" i="132"/>
  <c r="BT140" i="132"/>
  <c r="BT141" i="132"/>
  <c r="BT138" i="132"/>
  <c r="BT218" i="132"/>
  <c r="BT171" i="132"/>
  <c r="BT176" i="132"/>
  <c r="BJ162" i="132"/>
  <c r="BT197" i="132"/>
  <c r="BT146" i="132"/>
  <c r="BT234" i="132"/>
  <c r="BJ188" i="132"/>
  <c r="BT154" i="132"/>
  <c r="BJ155" i="132"/>
  <c r="BT230" i="132"/>
  <c r="BJ298" i="132"/>
  <c r="BJ295" i="132"/>
  <c r="BJ284" i="132"/>
  <c r="BJ289" i="132"/>
  <c r="BJ294" i="132"/>
  <c r="BJ283" i="132"/>
  <c r="BJ227" i="132"/>
  <c r="BJ229" i="132"/>
  <c r="BJ226" i="132"/>
  <c r="BJ231" i="132"/>
  <c r="BJ220" i="132"/>
  <c r="BJ198" i="132"/>
  <c r="BJ208" i="132"/>
  <c r="BT226" i="132"/>
  <c r="BJ174" i="132"/>
  <c r="BJ176" i="132"/>
  <c r="BJ173" i="132"/>
  <c r="BT158" i="132"/>
  <c r="BJ248" i="132"/>
  <c r="BT290" i="132"/>
  <c r="BT233" i="132"/>
  <c r="BT236" i="132"/>
  <c r="BT267" i="132"/>
  <c r="BT273" i="132"/>
  <c r="BT282" i="132"/>
  <c r="BT291" i="132"/>
  <c r="BT250" i="132"/>
  <c r="BT247" i="132"/>
  <c r="BT155" i="132"/>
  <c r="BT222" i="132"/>
  <c r="BJ164" i="132"/>
  <c r="BJ274" i="132"/>
  <c r="BJ265" i="132"/>
  <c r="BJ205" i="132"/>
  <c r="BJ196" i="132"/>
  <c r="BJ201" i="132"/>
  <c r="BT172" i="132"/>
  <c r="BT210" i="132"/>
  <c r="BT265" i="132"/>
  <c r="BT147" i="132"/>
  <c r="BJ192" i="132"/>
  <c r="BJ147" i="132"/>
  <c r="BT186" i="132"/>
  <c r="BJ257" i="132"/>
  <c r="BJ199" i="132"/>
  <c r="BT177" i="132"/>
  <c r="BT249" i="132"/>
  <c r="BT139" i="132"/>
  <c r="BT156" i="132"/>
  <c r="BT189" i="132"/>
  <c r="BT148" i="132"/>
  <c r="BT123" i="132"/>
  <c r="BT179" i="132"/>
  <c r="BT126" i="132"/>
  <c r="BJ163" i="132"/>
  <c r="BT200" i="132"/>
  <c r="BJ151" i="132"/>
  <c r="BT240" i="132"/>
  <c r="BT190" i="132"/>
  <c r="BT192" i="132"/>
  <c r="BT168" i="132"/>
  <c r="BJ293" i="132"/>
  <c r="BJ290" i="132"/>
  <c r="BJ287" i="132"/>
  <c r="BJ276" i="132"/>
  <c r="BJ281" i="132"/>
  <c r="BJ286" i="132"/>
  <c r="BJ275" i="132"/>
  <c r="BJ280" i="132"/>
  <c r="BJ221" i="132"/>
  <c r="BJ218" i="132"/>
  <c r="BJ223" i="132"/>
  <c r="BJ212" i="132"/>
  <c r="BJ190" i="132"/>
  <c r="BJ209" i="132"/>
  <c r="BJ225" i="132"/>
  <c r="BT241" i="132"/>
  <c r="BJ168" i="132"/>
  <c r="BJ165" i="132"/>
  <c r="BT159" i="132"/>
  <c r="BT180" i="132"/>
  <c r="BT183" i="132"/>
  <c r="BT188" i="132"/>
  <c r="BT239" i="132"/>
  <c r="BT272" i="132"/>
  <c r="BT287" i="132"/>
  <c r="BT285" i="132"/>
  <c r="BT297" i="132"/>
  <c r="BT260" i="132"/>
  <c r="BT251" i="132"/>
  <c r="BT174" i="132"/>
  <c r="BT175" i="132"/>
  <c r="BJ256" i="132"/>
  <c r="BT187" i="132"/>
  <c r="BT257" i="132"/>
  <c r="BT278" i="132"/>
  <c r="BT269" i="132"/>
  <c r="BJ140" i="132"/>
  <c r="BJ269" i="132"/>
  <c r="BJ197" i="132"/>
  <c r="BJ131" i="132"/>
  <c r="BT255" i="132"/>
  <c r="BT144" i="132"/>
  <c r="BT161" i="132"/>
  <c r="BJ191" i="132"/>
  <c r="BT163" i="132"/>
  <c r="BJ129" i="132"/>
  <c r="BT182" i="132"/>
  <c r="BJ132" i="132"/>
  <c r="BT165" i="132"/>
  <c r="BT214" i="132"/>
  <c r="BT151" i="132"/>
  <c r="BJ130" i="132"/>
  <c r="BT219" i="132"/>
  <c r="BJ203" i="132"/>
  <c r="BJ170" i="132"/>
  <c r="BJ285" i="132"/>
  <c r="BJ282" i="132"/>
  <c r="BJ279" i="132"/>
  <c r="BJ268" i="132"/>
  <c r="BJ273" i="132"/>
  <c r="BJ278" i="132"/>
  <c r="BJ267" i="132"/>
  <c r="BT274" i="132"/>
  <c r="BJ213" i="132"/>
  <c r="BJ210" i="132"/>
  <c r="BJ215" i="132"/>
  <c r="BJ204" i="132"/>
  <c r="BJ179" i="132"/>
  <c r="BT202" i="132"/>
  <c r="BJ222" i="132"/>
  <c r="BJ214" i="132"/>
  <c r="BJ160" i="132"/>
  <c r="BJ157" i="132"/>
  <c r="BJ169" i="132"/>
  <c r="BT227" i="132"/>
  <c r="BT199" i="132"/>
  <c r="BT207" i="132"/>
  <c r="BT191" i="132"/>
  <c r="BT276" i="132"/>
  <c r="BT237" i="132"/>
  <c r="BT296" i="132"/>
  <c r="BT253" i="132"/>
  <c r="BT262" i="132"/>
  <c r="BT256" i="132"/>
  <c r="BT166" i="132"/>
  <c r="BJ137" i="132"/>
  <c r="BJ172" i="132"/>
  <c r="BT244" i="132"/>
  <c r="BT205" i="132"/>
  <c r="BJ271" i="132"/>
  <c r="BJ270" i="132"/>
  <c r="BJ202" i="132"/>
  <c r="BJ175" i="132"/>
  <c r="BJ152" i="132"/>
  <c r="BT281" i="132"/>
  <c r="BT238" i="132"/>
  <c r="BT135" i="132"/>
  <c r="BJ127" i="132"/>
  <c r="BJ128" i="132"/>
  <c r="BJ263" i="132"/>
  <c r="BJ238" i="132"/>
  <c r="BJ234" i="132"/>
  <c r="BT266" i="132"/>
  <c r="BT220" i="132"/>
  <c r="BT283" i="132"/>
  <c r="BT224" i="132"/>
  <c r="BT271" i="132"/>
  <c r="BJ166" i="132"/>
  <c r="BJ187" i="132"/>
  <c r="BT215" i="132"/>
  <c r="BT143" i="132"/>
  <c r="BJ134" i="132"/>
  <c r="BT157" i="132"/>
  <c r="BT153" i="132"/>
  <c r="BT149" i="132"/>
  <c r="BJ150" i="132"/>
  <c r="BT275" i="132"/>
  <c r="BT142" i="132"/>
  <c r="BT208" i="132"/>
  <c r="BJ135" i="132"/>
  <c r="BT170" i="132"/>
  <c r="BT152" i="132"/>
  <c r="BJ133" i="132"/>
  <c r="BJ144" i="132"/>
  <c r="BT196" i="132"/>
  <c r="BJ261" i="132"/>
  <c r="BJ258" i="132"/>
  <c r="BJ255" i="132"/>
  <c r="BJ244" i="132"/>
  <c r="BJ249" i="132"/>
  <c r="BJ254" i="132"/>
  <c r="BJ243" i="132"/>
  <c r="BJ237" i="132"/>
  <c r="BJ189" i="132"/>
  <c r="BJ186" i="132"/>
  <c r="BJ296" i="132"/>
  <c r="BJ232" i="132"/>
  <c r="BT242" i="132"/>
  <c r="BT185" i="132"/>
  <c r="BJ184" i="132"/>
  <c r="BJ182" i="132"/>
  <c r="BJ206" i="132"/>
  <c r="BJ139" i="132"/>
  <c r="BT193" i="132"/>
  <c r="BT204" i="132"/>
  <c r="BT198" i="132"/>
  <c r="BT223" i="132"/>
  <c r="BT252" i="132"/>
  <c r="BT243" i="132"/>
  <c r="BT258" i="132"/>
  <c r="BT259" i="132"/>
  <c r="BT288" i="132"/>
  <c r="BT289" i="132"/>
  <c r="BT284" i="132"/>
  <c r="BT125" i="132"/>
  <c r="BT164" i="132"/>
  <c r="BT127" i="132"/>
  <c r="BT131" i="132"/>
  <c r="BJ136" i="132"/>
  <c r="BT160" i="132"/>
  <c r="BJ142" i="132"/>
  <c r="BT145" i="132"/>
  <c r="BJ159" i="132"/>
  <c r="BJ143" i="132"/>
  <c r="BT201" i="132"/>
  <c r="BT169" i="132"/>
  <c r="BJ141" i="132"/>
  <c r="BJ148" i="132"/>
  <c r="BT203" i="132"/>
  <c r="BJ253" i="132"/>
  <c r="BJ250" i="132"/>
  <c r="BJ236" i="132"/>
  <c r="BJ241" i="132"/>
  <c r="BJ246" i="132"/>
  <c r="BJ240" i="132"/>
  <c r="BJ242" i="132"/>
  <c r="BT216" i="132"/>
  <c r="BJ171" i="132"/>
  <c r="BJ156" i="132"/>
  <c r="BT209" i="132"/>
  <c r="BT228" i="132"/>
  <c r="BT248" i="132"/>
  <c r="BT264" i="132"/>
  <c r="BT235" i="132"/>
  <c r="BT195" i="132"/>
  <c r="BJ252" i="132"/>
  <c r="BJ167" i="132"/>
  <c r="BT181" i="132"/>
  <c r="BT277" i="132"/>
  <c r="BH299" i="132"/>
  <c r="AX299" i="132"/>
  <c r="BK10" i="132"/>
  <c r="BM10" i="132" s="1"/>
  <c r="BJ121" i="132"/>
  <c r="BJ119" i="132"/>
  <c r="BJ117" i="132"/>
  <c r="BJ107" i="132"/>
  <c r="BJ112" i="132"/>
  <c r="BJ103" i="132"/>
  <c r="BJ89" i="132"/>
  <c r="BJ114" i="132"/>
  <c r="BJ96" i="132"/>
  <c r="BJ94" i="132"/>
  <c r="BJ120" i="132"/>
  <c r="BJ116" i="132"/>
  <c r="BJ115" i="132"/>
  <c r="BJ110" i="132"/>
  <c r="BJ109" i="132"/>
  <c r="BJ113" i="132"/>
  <c r="BJ105" i="132"/>
  <c r="BJ122" i="132"/>
  <c r="BJ111" i="132"/>
  <c r="BJ101" i="132"/>
  <c r="BJ100" i="132"/>
  <c r="BJ118" i="132"/>
  <c r="BJ104" i="132"/>
  <c r="BJ98" i="132"/>
  <c r="BJ93" i="132"/>
  <c r="BJ86" i="132"/>
  <c r="BJ95" i="132"/>
  <c r="BJ84" i="132"/>
  <c r="BJ81" i="132"/>
  <c r="BJ75" i="132"/>
  <c r="BJ68" i="132"/>
  <c r="BJ67" i="132"/>
  <c r="BJ65" i="132"/>
  <c r="BJ97" i="132"/>
  <c r="BJ90" i="132"/>
  <c r="BJ88" i="132"/>
  <c r="BJ83" i="132"/>
  <c r="BJ78" i="132"/>
  <c r="BJ71" i="132"/>
  <c r="BJ70" i="132"/>
  <c r="BJ69" i="132"/>
  <c r="BJ63" i="132"/>
  <c r="BJ59" i="132"/>
  <c r="BJ41" i="132"/>
  <c r="BJ47" i="132"/>
  <c r="BJ106" i="132"/>
  <c r="BJ102" i="132"/>
  <c r="BJ85" i="132"/>
  <c r="BJ79" i="132"/>
  <c r="BJ66" i="132"/>
  <c r="BJ57" i="132"/>
  <c r="BJ91" i="132"/>
  <c r="BJ82" i="132"/>
  <c r="BJ72" i="132"/>
  <c r="BJ64" i="132"/>
  <c r="BJ55" i="132"/>
  <c r="BJ108" i="132"/>
  <c r="BJ76" i="132"/>
  <c r="BJ62" i="132"/>
  <c r="BJ61" i="132"/>
  <c r="BJ60" i="132"/>
  <c r="BJ54" i="132"/>
  <c r="BJ99" i="132"/>
  <c r="BJ92" i="132"/>
  <c r="BJ80" i="132"/>
  <c r="BJ77" i="132"/>
  <c r="BJ56" i="132"/>
  <c r="BJ87" i="132"/>
  <c r="BJ74" i="132"/>
  <c r="BJ73" i="132"/>
  <c r="BJ43" i="132"/>
  <c r="BJ38" i="132"/>
  <c r="BJ37" i="132"/>
  <c r="BJ17" i="132"/>
  <c r="BJ48" i="132"/>
  <c r="BJ39" i="132"/>
  <c r="BJ33" i="132"/>
  <c r="BJ15" i="132"/>
  <c r="BJ11" i="132"/>
  <c r="BJ45" i="132"/>
  <c r="BJ44" i="132"/>
  <c r="BJ29" i="132"/>
  <c r="BJ26" i="132"/>
  <c r="BJ21" i="132"/>
  <c r="BJ19" i="132"/>
  <c r="BJ12" i="132"/>
  <c r="BS10" i="132"/>
  <c r="BJ58" i="132"/>
  <c r="BJ31" i="132"/>
  <c r="BJ25" i="132"/>
  <c r="BJ24" i="132"/>
  <c r="BJ18" i="132"/>
  <c r="BT11" i="132"/>
  <c r="BT104" i="132"/>
  <c r="BT81" i="132"/>
  <c r="BJ53" i="132"/>
  <c r="BJ49" i="132"/>
  <c r="BJ52" i="132"/>
  <c r="BJ50" i="132"/>
  <c r="BJ42" i="132"/>
  <c r="BJ30" i="132"/>
  <c r="BJ20" i="132"/>
  <c r="BJ13" i="132"/>
  <c r="BJ40" i="132"/>
  <c r="BJ32" i="132"/>
  <c r="BJ27" i="132"/>
  <c r="BJ23" i="132"/>
  <c r="BJ22" i="132"/>
  <c r="BJ51" i="132"/>
  <c r="BJ46" i="132"/>
  <c r="BJ36" i="132"/>
  <c r="BJ35" i="132"/>
  <c r="BJ34" i="132"/>
  <c r="BJ28" i="132"/>
  <c r="BJ14" i="132"/>
  <c r="BJ16" i="132"/>
  <c r="BT19" i="132"/>
  <c r="BT70" i="132"/>
  <c r="BT43" i="132"/>
  <c r="BT75" i="132"/>
  <c r="BT55" i="132"/>
  <c r="BT61" i="132"/>
  <c r="BT52" i="132"/>
  <c r="BT60" i="132"/>
  <c r="BT23" i="132"/>
  <c r="BT72" i="132"/>
  <c r="BT45" i="132"/>
  <c r="BT119" i="132"/>
  <c r="BT51" i="132"/>
  <c r="BT59" i="132"/>
  <c r="BT48" i="132"/>
  <c r="BT102" i="132"/>
  <c r="BT109" i="132"/>
  <c r="BT20" i="132"/>
  <c r="BT77" i="132"/>
  <c r="BT17" i="132"/>
  <c r="BT68" i="132"/>
  <c r="BT76" i="132"/>
  <c r="BT22" i="132"/>
  <c r="BT18" i="132"/>
  <c r="BT116" i="132"/>
  <c r="BT97" i="132"/>
  <c r="BT65" i="132"/>
  <c r="BT103" i="132"/>
  <c r="BT93" i="132"/>
  <c r="BT71" i="132"/>
  <c r="BT115" i="132"/>
  <c r="BT58" i="132"/>
  <c r="BT53" i="132"/>
  <c r="BT30" i="132"/>
  <c r="BT28" i="132"/>
  <c r="BT108" i="132"/>
  <c r="BT96" i="132"/>
  <c r="BT84" i="132"/>
  <c r="BT25" i="132"/>
  <c r="BT31" i="132"/>
  <c r="BT32" i="132"/>
  <c r="BT47" i="132"/>
  <c r="BT29" i="132"/>
  <c r="BT83" i="132"/>
  <c r="BT56" i="132"/>
  <c r="BT89" i="132"/>
  <c r="BT69" i="132"/>
  <c r="BT24" i="132"/>
  <c r="BT13" i="132"/>
  <c r="BT10" i="132"/>
  <c r="BT122" i="132"/>
  <c r="BT37" i="132"/>
  <c r="BT112" i="132"/>
  <c r="BP10" i="132"/>
  <c r="BQ10" i="132" s="1"/>
  <c r="BT111" i="132"/>
  <c r="BT67" i="132"/>
  <c r="BT36" i="132"/>
  <c r="BT85" i="132"/>
  <c r="BT88" i="132"/>
  <c r="BT63" i="132"/>
  <c r="BT66" i="132"/>
  <c r="BT34" i="132"/>
  <c r="BT14" i="132"/>
  <c r="BT44" i="132"/>
  <c r="BT120" i="132"/>
  <c r="BT86" i="132"/>
  <c r="BT46" i="132"/>
  <c r="BT80" i="132"/>
  <c r="BT27" i="132"/>
  <c r="BT42" i="132"/>
  <c r="BT106" i="132"/>
  <c r="BT49" i="132"/>
  <c r="BT117" i="132"/>
  <c r="BT41" i="132"/>
  <c r="BT57" i="132"/>
  <c r="BT38" i="132"/>
  <c r="BT101" i="132"/>
  <c r="BT62" i="132"/>
  <c r="BT15" i="132"/>
  <c r="BT78" i="132"/>
  <c r="BT118" i="132"/>
  <c r="BT87" i="132"/>
  <c r="BT105" i="132"/>
  <c r="BT35" i="132"/>
  <c r="BT73" i="132"/>
  <c r="BT39" i="132"/>
  <c r="BT33" i="132"/>
  <c r="BT121" i="132"/>
  <c r="BT79" i="132"/>
  <c r="BT113" i="132"/>
  <c r="BT90" i="132"/>
  <c r="BT50" i="132"/>
  <c r="BT40" i="132"/>
  <c r="BT94" i="132"/>
  <c r="BT95" i="132"/>
  <c r="BT91" i="132"/>
  <c r="BT64" i="132"/>
  <c r="BT98" i="132"/>
  <c r="BT82" i="132"/>
  <c r="BT92" i="132"/>
  <c r="BT110" i="132"/>
  <c r="BT21" i="132"/>
  <c r="BT99" i="132"/>
  <c r="BT114" i="132"/>
  <c r="BT12" i="132"/>
  <c r="BT100" i="132"/>
  <c r="BT26" i="132"/>
  <c r="BT16" i="132"/>
  <c r="BT107" i="132"/>
  <c r="BT54" i="132"/>
  <c r="BT74" i="132"/>
  <c r="BD11" i="132"/>
  <c r="AY11" i="132"/>
  <c r="BG11" i="132"/>
  <c r="AM13" i="132"/>
  <c r="AP12" i="132" s="1"/>
  <c r="AR13" i="132"/>
  <c r="AQ13" i="132"/>
  <c r="AO12" i="132"/>
  <c r="CV10" i="132"/>
  <c r="EF8" i="132" s="1"/>
  <c r="CD10" i="132"/>
  <c r="CJ10" i="132"/>
  <c r="CP10" i="132" s="1"/>
  <c r="CH123" i="132" l="1"/>
  <c r="CH293" i="132"/>
  <c r="CH277" i="132"/>
  <c r="CH261" i="132"/>
  <c r="CH290" i="132"/>
  <c r="CH274" i="132"/>
  <c r="CH258" i="132"/>
  <c r="CH242" i="132"/>
  <c r="CH287" i="132"/>
  <c r="CH271" i="132"/>
  <c r="CH292" i="132"/>
  <c r="CH276" i="132"/>
  <c r="CH260" i="132"/>
  <c r="CH244" i="132"/>
  <c r="CH297" i="132"/>
  <c r="CH281" i="132"/>
  <c r="CH265" i="132"/>
  <c r="CH249" i="132"/>
  <c r="CH233" i="132"/>
  <c r="CH286" i="132"/>
  <c r="CH270" i="132"/>
  <c r="CH254" i="132"/>
  <c r="CH238" i="132"/>
  <c r="CH283" i="132"/>
  <c r="CH267" i="132"/>
  <c r="CH251" i="132"/>
  <c r="CH235" i="132"/>
  <c r="CH253" i="132"/>
  <c r="CH218" i="132"/>
  <c r="CH202" i="132"/>
  <c r="CH186" i="132"/>
  <c r="CH256" i="132"/>
  <c r="CH228" i="132"/>
  <c r="CH212" i="132"/>
  <c r="CH196" i="132"/>
  <c r="CH239" i="132"/>
  <c r="CH217" i="132"/>
  <c r="CH247" i="132"/>
  <c r="CH230" i="132"/>
  <c r="CH214" i="132"/>
  <c r="CH255" i="132"/>
  <c r="CH219" i="132"/>
  <c r="CH203" i="132"/>
  <c r="CH187" i="132"/>
  <c r="CH174" i="132"/>
  <c r="CH240" i="132"/>
  <c r="CH224" i="132"/>
  <c r="CH213" i="132"/>
  <c r="CH208" i="132"/>
  <c r="CH179" i="132"/>
  <c r="CH163" i="132"/>
  <c r="CH199" i="132"/>
  <c r="CH197" i="132"/>
  <c r="CH205" i="132"/>
  <c r="CH193" i="132"/>
  <c r="CH191" i="132"/>
  <c r="CH181" i="132"/>
  <c r="CH165" i="132"/>
  <c r="CH201" i="132"/>
  <c r="CH178" i="132"/>
  <c r="CH162" i="132"/>
  <c r="CH272" i="132"/>
  <c r="CH183" i="132"/>
  <c r="CH167" i="132"/>
  <c r="CH151" i="132"/>
  <c r="CH231" i="132"/>
  <c r="CH215" i="132"/>
  <c r="CH188" i="132"/>
  <c r="CH172" i="132"/>
  <c r="CH156" i="132"/>
  <c r="CH169" i="132"/>
  <c r="CH135" i="132"/>
  <c r="CH138" i="132"/>
  <c r="CH132" i="132"/>
  <c r="CH177" i="132"/>
  <c r="CH160" i="132"/>
  <c r="CH145" i="132"/>
  <c r="CH129" i="132"/>
  <c r="CH142" i="132"/>
  <c r="CH126" i="132"/>
  <c r="CH168" i="132"/>
  <c r="CH149" i="132"/>
  <c r="CH139" i="132"/>
  <c r="CH153" i="132"/>
  <c r="CH144" i="132"/>
  <c r="CH128" i="132"/>
  <c r="CH161" i="132"/>
  <c r="CH133" i="132"/>
  <c r="CH285" i="132"/>
  <c r="CH269" i="132"/>
  <c r="CH298" i="132"/>
  <c r="CH282" i="132"/>
  <c r="CH266" i="132"/>
  <c r="CH250" i="132"/>
  <c r="CH234" i="132"/>
  <c r="CH295" i="132"/>
  <c r="CH279" i="132"/>
  <c r="CH263" i="132"/>
  <c r="CH284" i="132"/>
  <c r="CH268" i="132"/>
  <c r="CH252" i="132"/>
  <c r="CH236" i="132"/>
  <c r="CH289" i="132"/>
  <c r="CH273" i="132"/>
  <c r="CH257" i="132"/>
  <c r="CH241" i="132"/>
  <c r="CH294" i="132"/>
  <c r="CH278" i="132"/>
  <c r="CH262" i="132"/>
  <c r="CH246" i="132"/>
  <c r="CH291" i="132"/>
  <c r="CH275" i="132"/>
  <c r="CH259" i="132"/>
  <c r="CH243" i="132"/>
  <c r="CH248" i="132"/>
  <c r="CH226" i="132"/>
  <c r="CH210" i="132"/>
  <c r="CH194" i="132"/>
  <c r="CH280" i="132"/>
  <c r="CH220" i="132"/>
  <c r="CH204" i="132"/>
  <c r="CH288" i="132"/>
  <c r="CH264" i="132"/>
  <c r="CH225" i="132"/>
  <c r="CH209" i="132"/>
  <c r="CH222" i="132"/>
  <c r="CH296" i="132"/>
  <c r="CH227" i="132"/>
  <c r="CH211" i="132"/>
  <c r="CH195" i="132"/>
  <c r="CH182" i="132"/>
  <c r="CH166" i="132"/>
  <c r="CH229" i="132"/>
  <c r="CH221" i="132"/>
  <c r="CH216" i="132"/>
  <c r="CH185" i="132"/>
  <c r="CH171" i="132"/>
  <c r="CH155" i="132"/>
  <c r="CH232" i="132"/>
  <c r="CH198" i="132"/>
  <c r="CH237" i="132"/>
  <c r="CH200" i="132"/>
  <c r="CH192" i="132"/>
  <c r="CH184" i="132"/>
  <c r="CH173" i="132"/>
  <c r="CH157" i="132"/>
  <c r="CH206" i="132"/>
  <c r="CH190" i="132"/>
  <c r="CH170" i="132"/>
  <c r="CH154" i="132"/>
  <c r="CH189" i="132"/>
  <c r="CH175" i="132"/>
  <c r="CH159" i="132"/>
  <c r="CH245" i="132"/>
  <c r="CH223" i="132"/>
  <c r="CH207" i="132"/>
  <c r="CH180" i="132"/>
  <c r="CH164" i="132"/>
  <c r="CH143" i="132"/>
  <c r="CH127" i="132"/>
  <c r="CH140" i="132"/>
  <c r="CH124" i="132"/>
  <c r="CH152" i="132"/>
  <c r="CH137" i="132"/>
  <c r="CH134" i="132"/>
  <c r="CH146" i="132"/>
  <c r="CH158" i="132"/>
  <c r="CH148" i="132"/>
  <c r="CH131" i="132"/>
  <c r="CH150" i="132"/>
  <c r="CH147" i="132"/>
  <c r="CH136" i="132"/>
  <c r="CH130" i="132"/>
  <c r="CH176" i="132"/>
  <c r="CH141" i="132"/>
  <c r="CH125" i="132"/>
  <c r="CR156" i="132"/>
  <c r="CR215" i="132"/>
  <c r="CR180" i="132"/>
  <c r="CR199" i="132"/>
  <c r="CR158" i="132"/>
  <c r="CR204" i="132"/>
  <c r="CR256" i="132"/>
  <c r="CR264" i="132"/>
  <c r="CR271" i="132"/>
  <c r="CR270" i="132"/>
  <c r="CR238" i="132"/>
  <c r="CR295" i="132"/>
  <c r="CR279" i="132"/>
  <c r="CR231" i="132"/>
  <c r="CR294" i="132"/>
  <c r="CR278" i="132"/>
  <c r="CR246" i="132"/>
  <c r="CR291" i="132"/>
  <c r="CR275" i="132"/>
  <c r="CR161" i="132"/>
  <c r="CR170" i="132"/>
  <c r="CR124" i="132"/>
  <c r="CR169" i="132"/>
  <c r="CR201" i="132"/>
  <c r="CR285" i="132"/>
  <c r="CR177" i="132"/>
  <c r="CR168" i="132"/>
  <c r="CR289" i="132"/>
  <c r="CR259" i="132"/>
  <c r="CR243" i="132"/>
  <c r="CR235" i="132"/>
  <c r="CR193" i="132"/>
  <c r="CR185" i="132"/>
  <c r="CR127" i="132"/>
  <c r="CR282" i="132"/>
  <c r="CR252" i="132"/>
  <c r="CR132" i="132"/>
  <c r="CR129" i="132"/>
  <c r="CR224" i="132"/>
  <c r="CR181" i="132"/>
  <c r="CR123" i="132"/>
  <c r="CR194" i="132"/>
  <c r="CR196" i="132"/>
  <c r="CR298" i="132"/>
  <c r="CR186" i="132"/>
  <c r="CR178" i="132"/>
  <c r="CR197" i="132"/>
  <c r="CR208" i="132"/>
  <c r="CR217" i="132"/>
  <c r="CR230" i="132"/>
  <c r="CR146" i="132"/>
  <c r="CR151" i="132"/>
  <c r="CR216" i="132"/>
  <c r="CR249" i="132"/>
  <c r="CR155" i="132"/>
  <c r="CR218" i="132"/>
  <c r="CR188" i="132"/>
  <c r="CR142" i="132"/>
  <c r="CR277" i="132"/>
  <c r="CR125" i="132"/>
  <c r="CR258" i="132"/>
  <c r="CR297" i="132"/>
  <c r="CR273" i="132"/>
  <c r="CR257" i="132"/>
  <c r="CR233" i="132"/>
  <c r="CR221" i="132"/>
  <c r="CR173" i="132"/>
  <c r="CR141" i="132"/>
  <c r="CR268" i="132"/>
  <c r="CR244" i="132"/>
  <c r="CR160" i="132"/>
  <c r="CR140" i="132"/>
  <c r="CR174" i="132"/>
  <c r="CR128" i="132"/>
  <c r="CR240" i="132"/>
  <c r="CR176" i="132"/>
  <c r="CR245" i="132"/>
  <c r="CR157" i="132"/>
  <c r="CR288" i="132"/>
  <c r="CR171" i="132"/>
  <c r="CR139" i="132"/>
  <c r="CR284" i="132"/>
  <c r="CR232" i="132"/>
  <c r="CR167" i="132"/>
  <c r="CR269" i="132"/>
  <c r="CR159" i="132"/>
  <c r="CR214" i="132"/>
  <c r="CR172" i="132"/>
  <c r="CR191" i="132"/>
  <c r="CR266" i="132"/>
  <c r="CR152" i="132"/>
  <c r="CR144" i="132"/>
  <c r="CR195" i="132"/>
  <c r="CR164" i="132"/>
  <c r="CR296" i="132"/>
  <c r="CR213" i="132"/>
  <c r="CR135" i="132"/>
  <c r="CR236" i="132"/>
  <c r="CR248" i="132"/>
  <c r="CR237" i="132"/>
  <c r="CR198" i="132"/>
  <c r="CR187" i="132"/>
  <c r="CR223" i="132"/>
  <c r="CR163" i="132"/>
  <c r="CR133" i="132"/>
  <c r="CR190" i="132"/>
  <c r="CR175" i="132"/>
  <c r="CR253" i="132"/>
  <c r="CR261" i="132"/>
  <c r="CR179" i="132"/>
  <c r="CR255" i="132"/>
  <c r="CR254" i="132"/>
  <c r="CR134" i="132"/>
  <c r="CR287" i="132"/>
  <c r="CR263" i="132"/>
  <c r="CR207" i="132"/>
  <c r="CR286" i="132"/>
  <c r="CR262" i="132"/>
  <c r="CR228" i="132"/>
  <c r="CR283" i="132"/>
  <c r="CR247" i="132"/>
  <c r="CR192" i="132"/>
  <c r="CR200" i="132"/>
  <c r="CR131" i="132"/>
  <c r="CR183" i="132"/>
  <c r="CR274" i="132"/>
  <c r="CR212" i="132"/>
  <c r="CR267" i="132"/>
  <c r="CR251" i="132"/>
  <c r="CR239" i="132"/>
  <c r="CR205" i="132"/>
  <c r="CR189" i="132"/>
  <c r="CR145" i="132"/>
  <c r="CR290" i="132"/>
  <c r="CR260" i="132"/>
  <c r="CR250" i="132"/>
  <c r="CR137" i="132"/>
  <c r="CR234" i="132"/>
  <c r="CR136" i="132"/>
  <c r="CR165" i="132"/>
  <c r="CR206" i="132"/>
  <c r="CR153" i="132"/>
  <c r="CR126" i="132"/>
  <c r="CR292" i="132"/>
  <c r="CR184" i="132"/>
  <c r="CR138" i="132"/>
  <c r="CR149" i="132"/>
  <c r="CR162" i="132"/>
  <c r="CR209" i="132"/>
  <c r="CR154" i="132"/>
  <c r="CR225" i="132"/>
  <c r="CR242" i="132"/>
  <c r="CR222" i="132"/>
  <c r="CR211" i="132"/>
  <c r="CR226" i="132"/>
  <c r="CR210" i="132"/>
  <c r="CR148" i="132"/>
  <c r="CR293" i="132"/>
  <c r="CR219" i="132"/>
  <c r="CR280" i="132"/>
  <c r="CR220" i="132"/>
  <c r="CR281" i="132"/>
  <c r="CR265" i="132"/>
  <c r="CR241" i="132"/>
  <c r="CR229" i="132"/>
  <c r="CR203" i="132"/>
  <c r="CR147" i="132"/>
  <c r="CR276" i="132"/>
  <c r="CR182" i="132"/>
  <c r="CR130" i="132"/>
  <c r="CR202" i="132"/>
  <c r="CR227" i="132"/>
  <c r="CR143" i="132"/>
  <c r="CR166" i="132"/>
  <c r="CR272" i="132"/>
  <c r="CR150" i="132"/>
  <c r="BT299" i="132"/>
  <c r="BJ299" i="132"/>
  <c r="BV124" i="132"/>
  <c r="BV123" i="132"/>
  <c r="CF153" i="132"/>
  <c r="CF134" i="132"/>
  <c r="BV156" i="132"/>
  <c r="CF146" i="132"/>
  <c r="BV136" i="132"/>
  <c r="CF195" i="132"/>
  <c r="CF168" i="132"/>
  <c r="CF150" i="132"/>
  <c r="BV269" i="132"/>
  <c r="BV247" i="132"/>
  <c r="BV278" i="132"/>
  <c r="BV282" i="132"/>
  <c r="BV252" i="132"/>
  <c r="BV216" i="132"/>
  <c r="BV229" i="132"/>
  <c r="BV206" i="132"/>
  <c r="BV261" i="132"/>
  <c r="BV185" i="132"/>
  <c r="BV182" i="132"/>
  <c r="BV195" i="132"/>
  <c r="BV191" i="132"/>
  <c r="BV141" i="132"/>
  <c r="CF157" i="132"/>
  <c r="CF164" i="132"/>
  <c r="CF286" i="132"/>
  <c r="CF287" i="132"/>
  <c r="CF235" i="132"/>
  <c r="CF278" i="132"/>
  <c r="CF296" i="132"/>
  <c r="CF149" i="132"/>
  <c r="BV259" i="132"/>
  <c r="BV208" i="132"/>
  <c r="BV202" i="132"/>
  <c r="BV180" i="132"/>
  <c r="CF215" i="132"/>
  <c r="BV134" i="132"/>
  <c r="BV175" i="132"/>
  <c r="BV167" i="132"/>
  <c r="CF147" i="132"/>
  <c r="CF167" i="132"/>
  <c r="CF265" i="132"/>
  <c r="CF248" i="132"/>
  <c r="CF264" i="132"/>
  <c r="CF191" i="132"/>
  <c r="CF298" i="132"/>
  <c r="CF124" i="132"/>
  <c r="BV213" i="132"/>
  <c r="CF178" i="132"/>
  <c r="BV148" i="132"/>
  <c r="CF143" i="132"/>
  <c r="CF173" i="132"/>
  <c r="BV270" i="132"/>
  <c r="BV242" i="132"/>
  <c r="BV203" i="132"/>
  <c r="CF255" i="132"/>
  <c r="BV183" i="132"/>
  <c r="BV128" i="132"/>
  <c r="CF204" i="132"/>
  <c r="CF140" i="132"/>
  <c r="CF294" i="132"/>
  <c r="CF256" i="132"/>
  <c r="BV133" i="132"/>
  <c r="CF165" i="132"/>
  <c r="CF194" i="132"/>
  <c r="CF151" i="132"/>
  <c r="BV150" i="132"/>
  <c r="BV204" i="132"/>
  <c r="CF225" i="132"/>
  <c r="CF160" i="132"/>
  <c r="BV295" i="132"/>
  <c r="BV297" i="132"/>
  <c r="BV262" i="132"/>
  <c r="BV251" i="132"/>
  <c r="BV260" i="132"/>
  <c r="BV241" i="132"/>
  <c r="BV264" i="132"/>
  <c r="CF274" i="132"/>
  <c r="BV200" i="132"/>
  <c r="BV226" i="132"/>
  <c r="BV194" i="132"/>
  <c r="BV268" i="132"/>
  <c r="BV248" i="132"/>
  <c r="BV172" i="132"/>
  <c r="BV169" i="132"/>
  <c r="CF212" i="132"/>
  <c r="BV179" i="132"/>
  <c r="BV165" i="132"/>
  <c r="BV184" i="132"/>
  <c r="BV126" i="132"/>
  <c r="BV160" i="132"/>
  <c r="BV223" i="132"/>
  <c r="BV127" i="132"/>
  <c r="CF170" i="132"/>
  <c r="CF172" i="132"/>
  <c r="CF163" i="132"/>
  <c r="CF290" i="132"/>
  <c r="CF156" i="132"/>
  <c r="CF272" i="132"/>
  <c r="CF284" i="132"/>
  <c r="CF237" i="132"/>
  <c r="CF127" i="132"/>
  <c r="CF125" i="132"/>
  <c r="CF128" i="132"/>
  <c r="CF162" i="132"/>
  <c r="BV152" i="132"/>
  <c r="CF220" i="132"/>
  <c r="CF229" i="132"/>
  <c r="CF166" i="132"/>
  <c r="BV287" i="132"/>
  <c r="BV289" i="132"/>
  <c r="BV254" i="132"/>
  <c r="BV243" i="132"/>
  <c r="BV250" i="132"/>
  <c r="BV237" i="132"/>
  <c r="CF262" i="132"/>
  <c r="BV257" i="132"/>
  <c r="BV192" i="132"/>
  <c r="BV210" i="132"/>
  <c r="BV186" i="132"/>
  <c r="BV266" i="132"/>
  <c r="BV232" i="132"/>
  <c r="BV276" i="132"/>
  <c r="BV161" i="132"/>
  <c r="BV155" i="132"/>
  <c r="CF177" i="132"/>
  <c r="BV149" i="132"/>
  <c r="CF216" i="132"/>
  <c r="BV159" i="132"/>
  <c r="CF214" i="132"/>
  <c r="CF131" i="132"/>
  <c r="CF176" i="132"/>
  <c r="CF174" i="132"/>
  <c r="CF202" i="132"/>
  <c r="CF179" i="132"/>
  <c r="CF219" i="132"/>
  <c r="CF196" i="132"/>
  <c r="CF187" i="132"/>
  <c r="CF239" i="132"/>
  <c r="CF288" i="132"/>
  <c r="CF260" i="132"/>
  <c r="CF240" i="132"/>
  <c r="CF289" i="132"/>
  <c r="CF269" i="132"/>
  <c r="BV291" i="132"/>
  <c r="BV240" i="132"/>
  <c r="BV170" i="132"/>
  <c r="BV218" i="132"/>
  <c r="CF223" i="132"/>
  <c r="BV144" i="132"/>
  <c r="CF145" i="132"/>
  <c r="CF182" i="132"/>
  <c r="CF242" i="132"/>
  <c r="CF268" i="132"/>
  <c r="CF285" i="132"/>
  <c r="CF138" i="132"/>
  <c r="EC138" i="132" s="1"/>
  <c r="JD16" i="132" s="1"/>
  <c r="BV263" i="132"/>
  <c r="BV217" i="132"/>
  <c r="CF254" i="132"/>
  <c r="BV231" i="132"/>
  <c r="BV137" i="132"/>
  <c r="CF213" i="132"/>
  <c r="BV176" i="132"/>
  <c r="CF227" i="132"/>
  <c r="CF246" i="132"/>
  <c r="CF280" i="132"/>
  <c r="EC280" i="132" s="1"/>
  <c r="OP16" i="132" s="1"/>
  <c r="CF283" i="132"/>
  <c r="BV189" i="132"/>
  <c r="BV129" i="132"/>
  <c r="CF155" i="132"/>
  <c r="BV164" i="132"/>
  <c r="CF159" i="132"/>
  <c r="CF123" i="132"/>
  <c r="CF169" i="132"/>
  <c r="EC169" i="132" s="1"/>
  <c r="KI16" i="132" s="1"/>
  <c r="CF197" i="132"/>
  <c r="BV279" i="132"/>
  <c r="BV281" i="132"/>
  <c r="BV246" i="132"/>
  <c r="BV235" i="132"/>
  <c r="BV249" i="132"/>
  <c r="BV236" i="132"/>
  <c r="BV253" i="132"/>
  <c r="BV244" i="132"/>
  <c r="CF259" i="132"/>
  <c r="BV197" i="132"/>
  <c r="BV178" i="132"/>
  <c r="BV256" i="132"/>
  <c r="BV221" i="132"/>
  <c r="BV222" i="132"/>
  <c r="BV153" i="132"/>
  <c r="BV139" i="132"/>
  <c r="BV272" i="132"/>
  <c r="BV135" i="132"/>
  <c r="BV174" i="132"/>
  <c r="BV158" i="132"/>
  <c r="BV199" i="132"/>
  <c r="CF142" i="132"/>
  <c r="CF181" i="132"/>
  <c r="EC181" i="132" s="1"/>
  <c r="KU16" i="132" s="1"/>
  <c r="CF190" i="132"/>
  <c r="CF208" i="132"/>
  <c r="EC208" i="132" s="1"/>
  <c r="LV16" i="132" s="1"/>
  <c r="CF180" i="132"/>
  <c r="CF226" i="132"/>
  <c r="EC226" i="132" s="1"/>
  <c r="MN16" i="132" s="1"/>
  <c r="CF207" i="132"/>
  <c r="CF193" i="132"/>
  <c r="CF241" i="132"/>
  <c r="CF292" i="132"/>
  <c r="CF266" i="132"/>
  <c r="CF261" i="132"/>
  <c r="EC261" i="132" s="1"/>
  <c r="NW16" i="132" s="1"/>
  <c r="CF297" i="132"/>
  <c r="CF277" i="132"/>
  <c r="BV166" i="132"/>
  <c r="BV273" i="132"/>
  <c r="BV225" i="132"/>
  <c r="CF251" i="132"/>
  <c r="EC251" i="132" s="1"/>
  <c r="NM16" i="132" s="1"/>
  <c r="BV258" i="132"/>
  <c r="CF244" i="132"/>
  <c r="BV145" i="132"/>
  <c r="BV132" i="132"/>
  <c r="BV173" i="132"/>
  <c r="BV187" i="132"/>
  <c r="CF185" i="132"/>
  <c r="CF218" i="132"/>
  <c r="CF209" i="132"/>
  <c r="CF276" i="132"/>
  <c r="EC276" i="132" s="1"/>
  <c r="OL16" i="132" s="1"/>
  <c r="CF275" i="132"/>
  <c r="CF175" i="132"/>
  <c r="EC175" i="132" s="1"/>
  <c r="KO16" i="132" s="1"/>
  <c r="CF133" i="132"/>
  <c r="BV168" i="132"/>
  <c r="CF136" i="132"/>
  <c r="BV294" i="132"/>
  <c r="BV298" i="132"/>
  <c r="BV234" i="132"/>
  <c r="BV162" i="132"/>
  <c r="BV201" i="132"/>
  <c r="BV214" i="132"/>
  <c r="BV171" i="132"/>
  <c r="BV143" i="132"/>
  <c r="CF192" i="132"/>
  <c r="EC192" i="132" s="1"/>
  <c r="LF16" i="132" s="1"/>
  <c r="CF221" i="132"/>
  <c r="CF252" i="132"/>
  <c r="EC252" i="132" s="1"/>
  <c r="NN16" i="132" s="1"/>
  <c r="CF247" i="132"/>
  <c r="CF293" i="132"/>
  <c r="CF222" i="132"/>
  <c r="CF132" i="132"/>
  <c r="CF198" i="132"/>
  <c r="CF186" i="132"/>
  <c r="BV125" i="132"/>
  <c r="CF184" i="132"/>
  <c r="BV293" i="132"/>
  <c r="BV271" i="132"/>
  <c r="BV292" i="132"/>
  <c r="BV227" i="132"/>
  <c r="BV245" i="132"/>
  <c r="BV220" i="132"/>
  <c r="BV130" i="132"/>
  <c r="BV233" i="132"/>
  <c r="CF205" i="132"/>
  <c r="CF234" i="132"/>
  <c r="EC234" i="132" s="1"/>
  <c r="MV16" i="132" s="1"/>
  <c r="CF211" i="132"/>
  <c r="CF271" i="132"/>
  <c r="CF130" i="132"/>
  <c r="BV285" i="132"/>
  <c r="BV283" i="132"/>
  <c r="BV219" i="132"/>
  <c r="BV265" i="132"/>
  <c r="BV230" i="132"/>
  <c r="BV205" i="132"/>
  <c r="CF263" i="132"/>
  <c r="EC263" i="132" s="1"/>
  <c r="NY16" i="132" s="1"/>
  <c r="BV215" i="132"/>
  <c r="BV151" i="132"/>
  <c r="CF228" i="132"/>
  <c r="CF224" i="132"/>
  <c r="CF233" i="132"/>
  <c r="CF257" i="132"/>
  <c r="CF137" i="132"/>
  <c r="CF129" i="132"/>
  <c r="EC129" i="132" s="1"/>
  <c r="IU16" i="132" s="1"/>
  <c r="BV140" i="132"/>
  <c r="CF135" i="132"/>
  <c r="EC135" i="132" s="1"/>
  <c r="JA16" i="132" s="1"/>
  <c r="CF126" i="132"/>
  <c r="CF183" i="132"/>
  <c r="EC183" i="132" s="1"/>
  <c r="KW16" i="132" s="1"/>
  <c r="CF154" i="132"/>
  <c r="CF144" i="132"/>
  <c r="EC144" i="132" s="1"/>
  <c r="JJ16" i="132" s="1"/>
  <c r="BV277" i="132"/>
  <c r="BV255" i="132"/>
  <c r="BV286" i="132"/>
  <c r="BV275" i="132"/>
  <c r="BV290" i="132"/>
  <c r="BV209" i="132"/>
  <c r="BV296" i="132"/>
  <c r="BV224" i="132"/>
  <c r="CF243" i="132"/>
  <c r="BV238" i="132"/>
  <c r="BV207" i="132"/>
  <c r="BV154" i="132"/>
  <c r="BV284" i="132"/>
  <c r="BV196" i="132"/>
  <c r="BV193" i="132"/>
  <c r="CF282" i="132"/>
  <c r="EC282" i="132" s="1"/>
  <c r="OR16" i="132" s="1"/>
  <c r="CF201" i="132"/>
  <c r="CF206" i="132"/>
  <c r="BV198" i="132"/>
  <c r="BV163" i="132"/>
  <c r="BV212" i="132"/>
  <c r="BV142" i="132"/>
  <c r="BV157" i="132"/>
  <c r="CF158" i="132"/>
  <c r="CF141" i="132"/>
  <c r="CF230" i="132"/>
  <c r="CF148" i="132"/>
  <c r="CF245" i="132"/>
  <c r="CF258" i="132"/>
  <c r="CF238" i="132"/>
  <c r="CF231" i="132"/>
  <c r="CF210" i="132"/>
  <c r="CF236" i="132"/>
  <c r="CF253" i="132"/>
  <c r="CF291" i="132"/>
  <c r="CF295" i="132"/>
  <c r="CF139" i="132"/>
  <c r="BV267" i="132"/>
  <c r="BV288" i="132"/>
  <c r="BV211" i="132"/>
  <c r="BV146" i="132"/>
  <c r="BV188" i="132"/>
  <c r="CF217" i="132"/>
  <c r="BV190" i="132"/>
  <c r="BV147" i="132"/>
  <c r="BV131" i="132"/>
  <c r="CF161" i="132"/>
  <c r="CF279" i="132"/>
  <c r="CF250" i="132"/>
  <c r="CF267" i="132"/>
  <c r="CF203" i="132"/>
  <c r="CF249" i="132"/>
  <c r="CF200" i="132"/>
  <c r="CF152" i="132"/>
  <c r="EC152" i="132" s="1"/>
  <c r="JR16" i="132" s="1"/>
  <c r="BV239" i="132"/>
  <c r="BV274" i="132"/>
  <c r="BV280" i="132"/>
  <c r="BV228" i="132"/>
  <c r="BV138" i="132"/>
  <c r="BV177" i="132"/>
  <c r="BV181" i="132"/>
  <c r="CF189" i="132"/>
  <c r="EC189" i="132" s="1"/>
  <c r="LC16" i="132" s="1"/>
  <c r="CF232" i="132"/>
  <c r="CF171" i="132"/>
  <c r="CF188" i="132"/>
  <c r="CF270" i="132"/>
  <c r="EC270" i="132" s="1"/>
  <c r="OF16" i="132" s="1"/>
  <c r="CF273" i="132"/>
  <c r="CF199" i="132"/>
  <c r="CF281" i="132"/>
  <c r="CI10" i="132"/>
  <c r="CK10" i="132" s="1"/>
  <c r="CH119" i="132"/>
  <c r="CH109" i="132"/>
  <c r="CH116" i="132"/>
  <c r="CH112" i="132"/>
  <c r="CH122" i="132"/>
  <c r="CH121" i="132"/>
  <c r="CH110" i="132"/>
  <c r="CH101" i="132"/>
  <c r="CH100" i="132"/>
  <c r="CH99" i="132"/>
  <c r="CH90" i="132"/>
  <c r="CH117" i="132"/>
  <c r="CH118" i="132"/>
  <c r="CH114" i="132"/>
  <c r="CH107" i="132"/>
  <c r="CH105" i="132"/>
  <c r="CH103" i="132"/>
  <c r="CH98" i="132"/>
  <c r="CH120" i="132"/>
  <c r="CH108" i="132"/>
  <c r="CH106" i="132"/>
  <c r="CH111" i="132"/>
  <c r="CH115" i="132"/>
  <c r="CH102" i="132"/>
  <c r="CH113" i="132"/>
  <c r="CH104" i="132"/>
  <c r="CH96" i="132"/>
  <c r="CH91" i="132"/>
  <c r="CH81" i="132"/>
  <c r="CH71" i="132"/>
  <c r="CH61" i="132"/>
  <c r="CH52" i="132"/>
  <c r="CH95" i="132"/>
  <c r="CH75" i="132"/>
  <c r="CH60" i="132"/>
  <c r="CH93" i="132"/>
  <c r="CH92" i="132"/>
  <c r="CH89" i="132"/>
  <c r="CH79" i="132"/>
  <c r="CH76" i="132"/>
  <c r="CH50" i="132"/>
  <c r="CH47" i="132"/>
  <c r="CH94" i="132"/>
  <c r="CH86" i="132"/>
  <c r="CH73" i="132"/>
  <c r="CH72" i="132"/>
  <c r="CH53" i="132"/>
  <c r="CH48" i="132"/>
  <c r="CH85" i="132"/>
  <c r="CH59" i="132"/>
  <c r="CH97" i="132"/>
  <c r="CH83" i="132"/>
  <c r="CH80" i="132"/>
  <c r="CH78" i="132"/>
  <c r="CH74" i="132"/>
  <c r="CH67" i="132"/>
  <c r="CH66" i="132"/>
  <c r="CH65" i="132"/>
  <c r="CH64" i="132"/>
  <c r="CH63" i="132"/>
  <c r="CH55" i="132"/>
  <c r="CH51" i="132"/>
  <c r="CH49" i="132"/>
  <c r="CH87" i="132"/>
  <c r="CH82" i="132"/>
  <c r="CH77" i="132"/>
  <c r="CH70" i="132"/>
  <c r="CH69" i="132"/>
  <c r="CH62" i="132"/>
  <c r="CH58" i="132"/>
  <c r="CH57" i="132"/>
  <c r="CH54" i="132"/>
  <c r="CH88" i="132"/>
  <c r="CH84" i="132"/>
  <c r="CH68" i="132"/>
  <c r="CH32" i="132"/>
  <c r="CH17" i="132"/>
  <c r="CH39" i="132"/>
  <c r="CH38" i="132"/>
  <c r="CH34" i="132"/>
  <c r="CH31" i="132"/>
  <c r="CH24" i="132"/>
  <c r="CH20" i="132"/>
  <c r="CH16" i="132"/>
  <c r="CR11" i="132"/>
  <c r="CH56" i="132"/>
  <c r="CH45" i="132"/>
  <c r="CH33" i="132"/>
  <c r="CH30" i="132"/>
  <c r="CH19" i="132"/>
  <c r="CH44" i="132"/>
  <c r="CH29" i="132"/>
  <c r="CH26" i="132"/>
  <c r="CH23" i="132"/>
  <c r="CH18" i="132"/>
  <c r="CH14" i="132"/>
  <c r="CH43" i="132"/>
  <c r="CH37" i="132"/>
  <c r="CH36" i="132"/>
  <c r="CH22" i="132"/>
  <c r="CH15" i="132"/>
  <c r="CH12" i="132"/>
  <c r="CH35" i="132"/>
  <c r="CH25" i="132"/>
  <c r="CH21" i="132"/>
  <c r="CH13" i="132"/>
  <c r="CQ10" i="132"/>
  <c r="CH11" i="132"/>
  <c r="CH46" i="132"/>
  <c r="CH28" i="132"/>
  <c r="CH42" i="132"/>
  <c r="CH41" i="132"/>
  <c r="CH40" i="132"/>
  <c r="CH27" i="132"/>
  <c r="CR77" i="132"/>
  <c r="CR28" i="132"/>
  <c r="CR12" i="132"/>
  <c r="CR14" i="132"/>
  <c r="CR23" i="132"/>
  <c r="CR84" i="132"/>
  <c r="CR89" i="132"/>
  <c r="CR51" i="132"/>
  <c r="CR104" i="132"/>
  <c r="CR116" i="132"/>
  <c r="CR70" i="132"/>
  <c r="CR93" i="132"/>
  <c r="CR107" i="132"/>
  <c r="CR19" i="132"/>
  <c r="CR43" i="132"/>
  <c r="CR92" i="132"/>
  <c r="CR48" i="132"/>
  <c r="CR64" i="132"/>
  <c r="CR49" i="132"/>
  <c r="CR52" i="132"/>
  <c r="CR96" i="132"/>
  <c r="CR109" i="132"/>
  <c r="CR54" i="132"/>
  <c r="CR16" i="132"/>
  <c r="CR95" i="132"/>
  <c r="CR94" i="132"/>
  <c r="CR99" i="132"/>
  <c r="CR36" i="132"/>
  <c r="CR62" i="132"/>
  <c r="CR58" i="132"/>
  <c r="CR117" i="132"/>
  <c r="CR75" i="132"/>
  <c r="CR26" i="132"/>
  <c r="CR82" i="132"/>
  <c r="CR41" i="132"/>
  <c r="CR45" i="132"/>
  <c r="CR100" i="132"/>
  <c r="CR30" i="132"/>
  <c r="CR85" i="132"/>
  <c r="CR73" i="132"/>
  <c r="CR88" i="132"/>
  <c r="CR72" i="132"/>
  <c r="CR98" i="132"/>
  <c r="CR10" i="132"/>
  <c r="CR27" i="132"/>
  <c r="CR115" i="132"/>
  <c r="CR13" i="132"/>
  <c r="CR112" i="132"/>
  <c r="CR65" i="132"/>
  <c r="CR68" i="132"/>
  <c r="CR118" i="132"/>
  <c r="CR24" i="132"/>
  <c r="CR91" i="132"/>
  <c r="CR90" i="132"/>
  <c r="CR87" i="132"/>
  <c r="CR29" i="132"/>
  <c r="CR78" i="132"/>
  <c r="CR80" i="132"/>
  <c r="CR18" i="132"/>
  <c r="CR81" i="132"/>
  <c r="CR102" i="132"/>
  <c r="CR67" i="132"/>
  <c r="CR121" i="132"/>
  <c r="CR55" i="132"/>
  <c r="CR39" i="132"/>
  <c r="CR122" i="132"/>
  <c r="CR47" i="132"/>
  <c r="CR66" i="132"/>
  <c r="CR61" i="132"/>
  <c r="CR32" i="132"/>
  <c r="CR46" i="132"/>
  <c r="CR101" i="132"/>
  <c r="CR83" i="132"/>
  <c r="CR97" i="132"/>
  <c r="CR69" i="132"/>
  <c r="CR103" i="132"/>
  <c r="CR20" i="132"/>
  <c r="CR113" i="132"/>
  <c r="CR114" i="132"/>
  <c r="CR53" i="132"/>
  <c r="CR31" i="132"/>
  <c r="CR110" i="132"/>
  <c r="CR74" i="132"/>
  <c r="CR25" i="132"/>
  <c r="CR38" i="132"/>
  <c r="CR60" i="132"/>
  <c r="CR79" i="132"/>
  <c r="CR17" i="132"/>
  <c r="CR22" i="132"/>
  <c r="CR111" i="132"/>
  <c r="CR21" i="132"/>
  <c r="CR86" i="132"/>
  <c r="CN10" i="132"/>
  <c r="CO10" i="132" s="1"/>
  <c r="CR40" i="132"/>
  <c r="CR71" i="132"/>
  <c r="CR105" i="132"/>
  <c r="CR44" i="132"/>
  <c r="CR56" i="132"/>
  <c r="CR35" i="132"/>
  <c r="CR63" i="132"/>
  <c r="CR59" i="132"/>
  <c r="CR120" i="132"/>
  <c r="CR106" i="132"/>
  <c r="CR15" i="132"/>
  <c r="CR57" i="132"/>
  <c r="CR42" i="132"/>
  <c r="CR37" i="132"/>
  <c r="CR50" i="132"/>
  <c r="CR33" i="132"/>
  <c r="CR119" i="132"/>
  <c r="CR76" i="132"/>
  <c r="CR108" i="132"/>
  <c r="CR34" i="132"/>
  <c r="BP11" i="132"/>
  <c r="BS11" i="132"/>
  <c r="BK11" i="132"/>
  <c r="BW10" i="132"/>
  <c r="BY10" i="132" s="1"/>
  <c r="BV121" i="132"/>
  <c r="BV122" i="132"/>
  <c r="BV117" i="132"/>
  <c r="BV109" i="132"/>
  <c r="BV119" i="132"/>
  <c r="BV113" i="132"/>
  <c r="BV102" i="132"/>
  <c r="BV120" i="132"/>
  <c r="BV112" i="132"/>
  <c r="BV110" i="132"/>
  <c r="BV105" i="132"/>
  <c r="BV114" i="132"/>
  <c r="BV111" i="132"/>
  <c r="BV108" i="132"/>
  <c r="BV107" i="132"/>
  <c r="BV106" i="132"/>
  <c r="BV118" i="132"/>
  <c r="BV116" i="132"/>
  <c r="BV115" i="132"/>
  <c r="BV98" i="132"/>
  <c r="BV90" i="132"/>
  <c r="BV81" i="132"/>
  <c r="BV76" i="132"/>
  <c r="BV75" i="132"/>
  <c r="BV63" i="132"/>
  <c r="BV60" i="132"/>
  <c r="BV57" i="132"/>
  <c r="BV95" i="132"/>
  <c r="BV89" i="132"/>
  <c r="BV88" i="132"/>
  <c r="BV85" i="132"/>
  <c r="BV78" i="132"/>
  <c r="BV77" i="132"/>
  <c r="BV70" i="132"/>
  <c r="BV50" i="132"/>
  <c r="BV103" i="132"/>
  <c r="BV99" i="132"/>
  <c r="BV97" i="132"/>
  <c r="BV84" i="132"/>
  <c r="BV69" i="132"/>
  <c r="BV68" i="132"/>
  <c r="BV64" i="132"/>
  <c r="BV49" i="132"/>
  <c r="BV104" i="132"/>
  <c r="BV96" i="132"/>
  <c r="BV83" i="132"/>
  <c r="BV79" i="132"/>
  <c r="BV67" i="132"/>
  <c r="BV61" i="132"/>
  <c r="BV92" i="132"/>
  <c r="BV80" i="132"/>
  <c r="BV72" i="132"/>
  <c r="BV71" i="132"/>
  <c r="BV65" i="132"/>
  <c r="BV59" i="132"/>
  <c r="BV101" i="132"/>
  <c r="BV94" i="132"/>
  <c r="BV91" i="132"/>
  <c r="BV73" i="132"/>
  <c r="BV62" i="132"/>
  <c r="BV56" i="132"/>
  <c r="BV53" i="132"/>
  <c r="BV52" i="132"/>
  <c r="BV87" i="132"/>
  <c r="BV86" i="132"/>
  <c r="BV58" i="132"/>
  <c r="BV55" i="132"/>
  <c r="BV54" i="132"/>
  <c r="BV48" i="132"/>
  <c r="BV100" i="132"/>
  <c r="BV93" i="132"/>
  <c r="BV82" i="132"/>
  <c r="BV74" i="132"/>
  <c r="BV44" i="132"/>
  <c r="BV38" i="132"/>
  <c r="BV35" i="132"/>
  <c r="BV34" i="132"/>
  <c r="BV23" i="132"/>
  <c r="BV12" i="132"/>
  <c r="BV37" i="132"/>
  <c r="BV28" i="132"/>
  <c r="CF11" i="132"/>
  <c r="BV51" i="132"/>
  <c r="BV41" i="132"/>
  <c r="BV25" i="132"/>
  <c r="BV24" i="132"/>
  <c r="BV47" i="132"/>
  <c r="BV27" i="132"/>
  <c r="CE10" i="132"/>
  <c r="BV11" i="132"/>
  <c r="BV42" i="132"/>
  <c r="BV39" i="132"/>
  <c r="BV32" i="132"/>
  <c r="BV19" i="132"/>
  <c r="BV16" i="132"/>
  <c r="BV15" i="132"/>
  <c r="BV14" i="132"/>
  <c r="BV40" i="132"/>
  <c r="BV33" i="132"/>
  <c r="BV31" i="132"/>
  <c r="BV26" i="132"/>
  <c r="BV17" i="132"/>
  <c r="BV66" i="132"/>
  <c r="BV45" i="132"/>
  <c r="BV30" i="132"/>
  <c r="BV29" i="132"/>
  <c r="BV22" i="132"/>
  <c r="BV18" i="132"/>
  <c r="BV46" i="132"/>
  <c r="BV43" i="132"/>
  <c r="BV36" i="132"/>
  <c r="BV21" i="132"/>
  <c r="BV20" i="132"/>
  <c r="BV13" i="132"/>
  <c r="CF52" i="132"/>
  <c r="EC52" i="132" s="1"/>
  <c r="FV16" i="132" s="1"/>
  <c r="CF114" i="132"/>
  <c r="EC114" i="132" s="1"/>
  <c r="IF16" i="132" s="1"/>
  <c r="CF72" i="132"/>
  <c r="EC72" i="132" s="1"/>
  <c r="GP16" i="132" s="1"/>
  <c r="CF85" i="132"/>
  <c r="EC85" i="132" s="1"/>
  <c r="HC16" i="132" s="1"/>
  <c r="CF36" i="132"/>
  <c r="EC36" i="132" s="1"/>
  <c r="FF16" i="132" s="1"/>
  <c r="CF18" i="132"/>
  <c r="EC18" i="132" s="1"/>
  <c r="EN16" i="132" s="1"/>
  <c r="EC166" i="132"/>
  <c r="KF16" i="132" s="1"/>
  <c r="CF44" i="132"/>
  <c r="CF87" i="132"/>
  <c r="EC87" i="132" s="1"/>
  <c r="HE16" i="132" s="1"/>
  <c r="CF17" i="132"/>
  <c r="CF116" i="132"/>
  <c r="EC116" i="132" s="1"/>
  <c r="IH16" i="132" s="1"/>
  <c r="CF63" i="132"/>
  <c r="CF50" i="132"/>
  <c r="EC50" i="132" s="1"/>
  <c r="FT16" i="132" s="1"/>
  <c r="CF59" i="132"/>
  <c r="CF38" i="132"/>
  <c r="EC38" i="132" s="1"/>
  <c r="FH16" i="132" s="1"/>
  <c r="EC220" i="132"/>
  <c r="MH16" i="132" s="1"/>
  <c r="EC240" i="132"/>
  <c r="NB16" i="132" s="1"/>
  <c r="CF106" i="132"/>
  <c r="EC125" i="132"/>
  <c r="IQ16" i="132" s="1"/>
  <c r="EC247" i="132"/>
  <c r="NI16" i="132" s="1"/>
  <c r="EC164" i="132"/>
  <c r="KD16" i="132" s="1"/>
  <c r="EC294" i="132"/>
  <c r="PD16" i="132" s="1"/>
  <c r="EC141" i="132"/>
  <c r="JG16" i="132" s="1"/>
  <c r="EC253" i="132"/>
  <c r="NO16" i="132" s="1"/>
  <c r="EC235" i="132"/>
  <c r="MW16" i="132" s="1"/>
  <c r="EC268" i="132"/>
  <c r="OD16" i="132" s="1"/>
  <c r="EC214" i="132"/>
  <c r="MB16" i="132" s="1"/>
  <c r="EC203" i="132"/>
  <c r="LQ16" i="132" s="1"/>
  <c r="EC218" i="132"/>
  <c r="MF16" i="132" s="1"/>
  <c r="EC267" i="132"/>
  <c r="OC16" i="132" s="1"/>
  <c r="EC260" i="132"/>
  <c r="NV16" i="132" s="1"/>
  <c r="EC284" i="132"/>
  <c r="OT16" i="132" s="1"/>
  <c r="CF10" i="132"/>
  <c r="EC147" i="132"/>
  <c r="JM16" i="132" s="1"/>
  <c r="EC168" i="132"/>
  <c r="KH16" i="132" s="1"/>
  <c r="EC140" i="132"/>
  <c r="JF16" i="132" s="1"/>
  <c r="CF15" i="132"/>
  <c r="EC15" i="132" s="1"/>
  <c r="EK16" i="132" s="1"/>
  <c r="CF82" i="132"/>
  <c r="CF76" i="132"/>
  <c r="EC76" i="132" s="1"/>
  <c r="GT16" i="132" s="1"/>
  <c r="EC124" i="132"/>
  <c r="IP16" i="132" s="1"/>
  <c r="EC136" i="132"/>
  <c r="JB16" i="132" s="1"/>
  <c r="CF67" i="132"/>
  <c r="CF53" i="132"/>
  <c r="EC53" i="132" s="1"/>
  <c r="FW16" i="132" s="1"/>
  <c r="EC130" i="132"/>
  <c r="IV16" i="132" s="1"/>
  <c r="EC126" i="132"/>
  <c r="IR16" i="132" s="1"/>
  <c r="CF113" i="132"/>
  <c r="EC197" i="132"/>
  <c r="LK16" i="132" s="1"/>
  <c r="CF122" i="132"/>
  <c r="EC122" i="132" s="1"/>
  <c r="IN16" i="132" s="1"/>
  <c r="CF42" i="132"/>
  <c r="EC275" i="132"/>
  <c r="OK16" i="132" s="1"/>
  <c r="EC288" i="132"/>
  <c r="OX16" i="132" s="1"/>
  <c r="EC281" i="132"/>
  <c r="OQ16" i="132" s="1"/>
  <c r="EC187" i="132"/>
  <c r="LA16" i="132" s="1"/>
  <c r="EC232" i="132"/>
  <c r="MT16" i="132" s="1"/>
  <c r="EC273" i="132"/>
  <c r="OI16" i="132" s="1"/>
  <c r="EC236" i="132"/>
  <c r="MX16" i="132" s="1"/>
  <c r="EC173" i="132"/>
  <c r="KM16" i="132" s="1"/>
  <c r="CF97" i="132"/>
  <c r="CF49" i="132"/>
  <c r="EC49" i="132" s="1"/>
  <c r="FS16" i="132" s="1"/>
  <c r="CF68" i="132"/>
  <c r="CF66" i="132"/>
  <c r="EC66" i="132" s="1"/>
  <c r="GJ16" i="132" s="1"/>
  <c r="CF94" i="132"/>
  <c r="CF32" i="132"/>
  <c r="EC32" i="132" s="1"/>
  <c r="FB16" i="132" s="1"/>
  <c r="CF41" i="132"/>
  <c r="EC41" i="132" s="1"/>
  <c r="FK16" i="132" s="1"/>
  <c r="CF39" i="132"/>
  <c r="EC39" i="132" s="1"/>
  <c r="FI16" i="132" s="1"/>
  <c r="CF22" i="132"/>
  <c r="EC22" i="132" s="1"/>
  <c r="ER16" i="132" s="1"/>
  <c r="CF64" i="132"/>
  <c r="CF79" i="132"/>
  <c r="EC79" i="132" s="1"/>
  <c r="GW16" i="132" s="1"/>
  <c r="CF58" i="132"/>
  <c r="EC58" i="132" s="1"/>
  <c r="GB16" i="132" s="1"/>
  <c r="CF37" i="132"/>
  <c r="EC37" i="132" s="1"/>
  <c r="FG16" i="132" s="1"/>
  <c r="CF119" i="132"/>
  <c r="CF20" i="132"/>
  <c r="EC20" i="132" s="1"/>
  <c r="EP16" i="132" s="1"/>
  <c r="EC244" i="132"/>
  <c r="NF16" i="132" s="1"/>
  <c r="EC177" i="132"/>
  <c r="KQ16" i="132" s="1"/>
  <c r="CF55" i="132"/>
  <c r="CF28" i="132"/>
  <c r="EC165" i="132"/>
  <c r="KE16" i="132" s="1"/>
  <c r="EC202" i="132"/>
  <c r="LP16" i="132" s="1"/>
  <c r="EC216" i="132"/>
  <c r="MD16" i="132" s="1"/>
  <c r="EC278" i="132"/>
  <c r="ON16" i="132" s="1"/>
  <c r="EC186" i="132"/>
  <c r="KZ16" i="132" s="1"/>
  <c r="EC188" i="132"/>
  <c r="LB16" i="132" s="1"/>
  <c r="EC217" i="132"/>
  <c r="ME16" i="132" s="1"/>
  <c r="EC249" i="132"/>
  <c r="NK16" i="132" s="1"/>
  <c r="EC196" i="132"/>
  <c r="LJ16" i="132" s="1"/>
  <c r="EC266" i="132"/>
  <c r="OB16" i="132" s="1"/>
  <c r="CF16" i="132"/>
  <c r="EC16" i="132" s="1"/>
  <c r="EL16" i="132" s="1"/>
  <c r="CF91" i="132"/>
  <c r="EC91" i="132" s="1"/>
  <c r="HI16" i="132" s="1"/>
  <c r="CF78" i="132"/>
  <c r="EC78" i="132" s="1"/>
  <c r="GV16" i="132" s="1"/>
  <c r="CF83" i="132"/>
  <c r="EC213" i="132"/>
  <c r="MA16" i="132" s="1"/>
  <c r="CF69" i="132"/>
  <c r="CF29" i="132"/>
  <c r="EC29" i="132" s="1"/>
  <c r="EY16" i="132" s="1"/>
  <c r="CF103" i="132"/>
  <c r="CF56" i="132"/>
  <c r="EC56" i="132" s="1"/>
  <c r="FZ16" i="132" s="1"/>
  <c r="CF31" i="132"/>
  <c r="CF48" i="132"/>
  <c r="EC48" i="132" s="1"/>
  <c r="FR16" i="132" s="1"/>
  <c r="EC190" i="132"/>
  <c r="LD16" i="132" s="1"/>
  <c r="CF89" i="132"/>
  <c r="EC89" i="132" s="1"/>
  <c r="HG16" i="132" s="1"/>
  <c r="CF101" i="132"/>
  <c r="CF27" i="132"/>
  <c r="EC27" i="132" s="1"/>
  <c r="EW16" i="132" s="1"/>
  <c r="CF61" i="132"/>
  <c r="EC61" i="132" s="1"/>
  <c r="GE16" i="132" s="1"/>
  <c r="CF71" i="132"/>
  <c r="EC170" i="132"/>
  <c r="KJ16" i="132" s="1"/>
  <c r="EC194" i="132"/>
  <c r="LH16" i="132" s="1"/>
  <c r="EC215" i="132"/>
  <c r="MC16" i="132" s="1"/>
  <c r="EC172" i="132"/>
  <c r="KL16" i="132" s="1"/>
  <c r="EC279" i="132"/>
  <c r="OO16" i="132" s="1"/>
  <c r="EC146" i="132"/>
  <c r="JL16" i="132" s="1"/>
  <c r="EC271" i="132"/>
  <c r="OG16" i="132" s="1"/>
  <c r="EC174" i="132"/>
  <c r="KN16" i="132" s="1"/>
  <c r="EC285" i="132"/>
  <c r="OU16" i="132" s="1"/>
  <c r="EC242" i="132"/>
  <c r="ND16" i="132" s="1"/>
  <c r="EC149" i="132"/>
  <c r="JO16" i="132" s="1"/>
  <c r="EC258" i="132"/>
  <c r="NT16" i="132" s="1"/>
  <c r="EC283" i="132"/>
  <c r="OS16" i="132" s="1"/>
  <c r="CF14" i="132"/>
  <c r="CF62" i="132"/>
  <c r="EC62" i="132" s="1"/>
  <c r="GF16" i="132" s="1"/>
  <c r="CF23" i="132"/>
  <c r="EC23" i="132" s="1"/>
  <c r="ES16" i="132" s="1"/>
  <c r="CF86" i="132"/>
  <c r="EC86" i="132" s="1"/>
  <c r="HD16" i="132" s="1"/>
  <c r="CF96" i="132"/>
  <c r="EC96" i="132" s="1"/>
  <c r="HN16" i="132" s="1"/>
  <c r="CF102" i="132"/>
  <c r="EC102" i="132" s="1"/>
  <c r="HT16" i="132" s="1"/>
  <c r="CF25" i="132"/>
  <c r="EC159" i="132"/>
  <c r="JY16" i="132" s="1"/>
  <c r="EC209" i="132"/>
  <c r="LW16" i="132" s="1"/>
  <c r="EC171" i="132"/>
  <c r="KK16" i="132" s="1"/>
  <c r="CF33" i="132"/>
  <c r="EC33" i="132" s="1"/>
  <c r="FC16" i="132" s="1"/>
  <c r="CF95" i="132"/>
  <c r="EC95" i="132" s="1"/>
  <c r="HM16" i="132" s="1"/>
  <c r="CF21" i="132"/>
  <c r="CF108" i="132"/>
  <c r="CF88" i="132"/>
  <c r="EC88" i="132" s="1"/>
  <c r="HF16" i="132" s="1"/>
  <c r="CF46" i="132"/>
  <c r="CF99" i="132"/>
  <c r="EC99" i="132" s="1"/>
  <c r="HQ16" i="132" s="1"/>
  <c r="CF98" i="132"/>
  <c r="EC98" i="132" s="1"/>
  <c r="HP16" i="132" s="1"/>
  <c r="EC229" i="132"/>
  <c r="MQ16" i="132" s="1"/>
  <c r="CF75" i="132"/>
  <c r="CF84" i="132"/>
  <c r="EC84" i="132" s="1"/>
  <c r="HB16" i="132" s="1"/>
  <c r="CB10" i="132"/>
  <c r="CF115" i="132"/>
  <c r="CF70" i="132"/>
  <c r="EC70" i="132" s="1"/>
  <c r="GN16" i="132" s="1"/>
  <c r="EC264" i="132"/>
  <c r="NZ16" i="132" s="1"/>
  <c r="CF51" i="132"/>
  <c r="EC51" i="132" s="1"/>
  <c r="FU16" i="132" s="1"/>
  <c r="CF110" i="132"/>
  <c r="EC163" i="132"/>
  <c r="KC16" i="132" s="1"/>
  <c r="EC289" i="132"/>
  <c r="OY16" i="132" s="1"/>
  <c r="EC179" i="132"/>
  <c r="KS16" i="132" s="1"/>
  <c r="EC221" i="132"/>
  <c r="MI16" i="132" s="1"/>
  <c r="EC246" i="132"/>
  <c r="NH16" i="132" s="1"/>
  <c r="EC239" i="132"/>
  <c r="NA16" i="132" s="1"/>
  <c r="EC230" i="132"/>
  <c r="MR16" i="132" s="1"/>
  <c r="EC153" i="132"/>
  <c r="JS16" i="132" s="1"/>
  <c r="EC151" i="132"/>
  <c r="JQ16" i="132" s="1"/>
  <c r="EC156" i="132"/>
  <c r="JV16" i="132" s="1"/>
  <c r="EC180" i="132"/>
  <c r="KT16" i="132" s="1"/>
  <c r="EC295" i="132"/>
  <c r="PE16" i="132" s="1"/>
  <c r="EC201" i="132"/>
  <c r="LO16" i="132" s="1"/>
  <c r="EC298" i="132"/>
  <c r="PH16" i="132" s="1"/>
  <c r="CF35" i="132"/>
  <c r="EC227" i="132"/>
  <c r="MO16" i="132" s="1"/>
  <c r="EC162" i="132"/>
  <c r="KB16" i="132" s="1"/>
  <c r="EC231" i="132"/>
  <c r="MS16" i="132" s="1"/>
  <c r="EC255" i="132"/>
  <c r="NQ16" i="132" s="1"/>
  <c r="CF26" i="132"/>
  <c r="EC26" i="132" s="1"/>
  <c r="EV16" i="132" s="1"/>
  <c r="CF118" i="132"/>
  <c r="EC118" i="132" s="1"/>
  <c r="IJ16" i="132" s="1"/>
  <c r="CF77" i="132"/>
  <c r="EC77" i="132" s="1"/>
  <c r="GU16" i="132" s="1"/>
  <c r="CF54" i="132"/>
  <c r="EC54" i="132" s="1"/>
  <c r="FX16" i="132" s="1"/>
  <c r="CF105" i="132"/>
  <c r="EC105" i="132" s="1"/>
  <c r="HW16" i="132" s="1"/>
  <c r="CF73" i="132"/>
  <c r="EC131" i="132"/>
  <c r="IW16" i="132" s="1"/>
  <c r="CF121" i="132"/>
  <c r="EC121" i="132" s="1"/>
  <c r="IM16" i="132" s="1"/>
  <c r="CF107" i="132"/>
  <c r="EC107" i="132" s="1"/>
  <c r="HY16" i="132" s="1"/>
  <c r="CF60" i="132"/>
  <c r="EC60" i="132" s="1"/>
  <c r="GD16" i="132" s="1"/>
  <c r="CF13" i="132"/>
  <c r="EC13" i="132" s="1"/>
  <c r="EI16" i="132" s="1"/>
  <c r="CF93" i="132"/>
  <c r="EC93" i="132" s="1"/>
  <c r="HK16" i="132" s="1"/>
  <c r="CF24" i="132"/>
  <c r="CF90" i="132"/>
  <c r="EC90" i="132" s="1"/>
  <c r="HH16" i="132" s="1"/>
  <c r="CF81" i="132"/>
  <c r="EC222" i="132"/>
  <c r="MJ16" i="132" s="1"/>
  <c r="CF100" i="132"/>
  <c r="EC100" i="132" s="1"/>
  <c r="HR16" i="132" s="1"/>
  <c r="EC191" i="132"/>
  <c r="LE16" i="132" s="1"/>
  <c r="EC272" i="132"/>
  <c r="OH16" i="132" s="1"/>
  <c r="EC262" i="132"/>
  <c r="NX16" i="132" s="1"/>
  <c r="EC277" i="132"/>
  <c r="OM16" i="132" s="1"/>
  <c r="EC161" i="132"/>
  <c r="KA16" i="132" s="1"/>
  <c r="EC254" i="132"/>
  <c r="NP16" i="132" s="1"/>
  <c r="EC167" i="132"/>
  <c r="KG16" i="132" s="1"/>
  <c r="EC195" i="132"/>
  <c r="LI16" i="132" s="1"/>
  <c r="EC178" i="132"/>
  <c r="KR16" i="132" s="1"/>
  <c r="EC257" i="132"/>
  <c r="NS16" i="132" s="1"/>
  <c r="EC205" i="132"/>
  <c r="LS16" i="132" s="1"/>
  <c r="EC145" i="132"/>
  <c r="JK16" i="132" s="1"/>
  <c r="CF43" i="132"/>
  <c r="EC43" i="132" s="1"/>
  <c r="FM16" i="132" s="1"/>
  <c r="EC292" i="132"/>
  <c r="PB16" i="132" s="1"/>
  <c r="CF104" i="132"/>
  <c r="EC104" i="132" s="1"/>
  <c r="HV16" i="132" s="1"/>
  <c r="EC250" i="132"/>
  <c r="NL16" i="132" s="1"/>
  <c r="CF12" i="132"/>
  <c r="EC12" i="132" s="1"/>
  <c r="EH16" i="132" s="1"/>
  <c r="CF30" i="132"/>
  <c r="EC30" i="132" s="1"/>
  <c r="EZ16" i="132" s="1"/>
  <c r="CF40" i="132"/>
  <c r="CF74" i="132"/>
  <c r="EC74" i="132" s="1"/>
  <c r="GR16" i="132" s="1"/>
  <c r="CF65" i="132"/>
  <c r="EC65" i="132" s="1"/>
  <c r="GI16" i="132" s="1"/>
  <c r="CF112" i="132"/>
  <c r="EC112" i="132" s="1"/>
  <c r="ID16" i="132" s="1"/>
  <c r="CF92" i="132"/>
  <c r="EC127" i="132"/>
  <c r="IS16" i="132" s="1"/>
  <c r="CF45" i="132"/>
  <c r="CF47" i="132"/>
  <c r="EC47" i="132" s="1"/>
  <c r="FQ16" i="132" s="1"/>
  <c r="CF80" i="132"/>
  <c r="EC80" i="132" s="1"/>
  <c r="GX16" i="132" s="1"/>
  <c r="CF19" i="132"/>
  <c r="EC182" i="132"/>
  <c r="KV16" i="132" s="1"/>
  <c r="CF111" i="132"/>
  <c r="CF34" i="132"/>
  <c r="EC34" i="132" s="1"/>
  <c r="FD16" i="132" s="1"/>
  <c r="EC228" i="132"/>
  <c r="MP16" i="132" s="1"/>
  <c r="EC150" i="132"/>
  <c r="JP16" i="132" s="1"/>
  <c r="EC286" i="132"/>
  <c r="OV16" i="132" s="1"/>
  <c r="EC296" i="132"/>
  <c r="PF16" i="132" s="1"/>
  <c r="EC291" i="132"/>
  <c r="PA16" i="132" s="1"/>
  <c r="EC256" i="132"/>
  <c r="NR16" i="132" s="1"/>
  <c r="EC237" i="132"/>
  <c r="EC293" i="132"/>
  <c r="PC16" i="132" s="1"/>
  <c r="EC287" i="132"/>
  <c r="OW16" i="132" s="1"/>
  <c r="EC241" i="132"/>
  <c r="NC16" i="132" s="1"/>
  <c r="EC158" i="132"/>
  <c r="JX16" i="132" s="1"/>
  <c r="EC243" i="132"/>
  <c r="EC198" i="132"/>
  <c r="LL16" i="132" s="1"/>
  <c r="EC185" i="132"/>
  <c r="KY16" i="132" s="1"/>
  <c r="EC200" i="132"/>
  <c r="LN16" i="132" s="1"/>
  <c r="CF120" i="132"/>
  <c r="EC137" i="132"/>
  <c r="JC16" i="132" s="1"/>
  <c r="EC128" i="132"/>
  <c r="IT16" i="132" s="1"/>
  <c r="CF109" i="132"/>
  <c r="EC109" i="132" s="1"/>
  <c r="IA16" i="132" s="1"/>
  <c r="CF117" i="132"/>
  <c r="EC117" i="132" s="1"/>
  <c r="II16" i="132" s="1"/>
  <c r="EC274" i="132"/>
  <c r="OJ16" i="132" s="1"/>
  <c r="CF57" i="132"/>
  <c r="EC57" i="132" s="1"/>
  <c r="GA16" i="132" s="1"/>
  <c r="EC245" i="132"/>
  <c r="NG16" i="132" s="1"/>
  <c r="EC223" i="132"/>
  <c r="MK16" i="132" s="1"/>
  <c r="EC219" i="132"/>
  <c r="MG16" i="132" s="1"/>
  <c r="EC148" i="132"/>
  <c r="JN16" i="132" s="1"/>
  <c r="EA10" i="132"/>
  <c r="BO12" i="132"/>
  <c r="AS13" i="132"/>
  <c r="AY12" i="132"/>
  <c r="BB11" i="132" s="1"/>
  <c r="BD12" i="132"/>
  <c r="BA11" i="132"/>
  <c r="BE11" i="132"/>
  <c r="AO13" i="132"/>
  <c r="AU13" i="132"/>
  <c r="BC12" i="132"/>
  <c r="EC120" i="132" l="1"/>
  <c r="IL16" i="132" s="1"/>
  <c r="EC111" i="132"/>
  <c r="IC16" i="132" s="1"/>
  <c r="EC19" i="132"/>
  <c r="EO16" i="132" s="1"/>
  <c r="EC45" i="132"/>
  <c r="FO16" i="132" s="1"/>
  <c r="EC92" i="132"/>
  <c r="HJ16" i="132" s="1"/>
  <c r="EC40" i="132"/>
  <c r="FJ16" i="132" s="1"/>
  <c r="EC81" i="132"/>
  <c r="GY16" i="132" s="1"/>
  <c r="EC24" i="132"/>
  <c r="ET16" i="132" s="1"/>
  <c r="EC73" i="132"/>
  <c r="GQ16" i="132" s="1"/>
  <c r="EC110" i="132"/>
  <c r="IB16" i="132" s="1"/>
  <c r="EC75" i="132"/>
  <c r="GS16" i="132" s="1"/>
  <c r="EC25" i="132"/>
  <c r="EU16" i="132" s="1"/>
  <c r="EC14" i="132"/>
  <c r="EJ16" i="132" s="1"/>
  <c r="EC101" i="132"/>
  <c r="HS16" i="132" s="1"/>
  <c r="EC103" i="132"/>
  <c r="HU16" i="132" s="1"/>
  <c r="EC28" i="132"/>
  <c r="EX16" i="132" s="1"/>
  <c r="EC94" i="132"/>
  <c r="HL16" i="132" s="1"/>
  <c r="EC68" i="132"/>
  <c r="GL16" i="132" s="1"/>
  <c r="EC97" i="132"/>
  <c r="HO16" i="132" s="1"/>
  <c r="EC42" i="132"/>
  <c r="FL16" i="132" s="1"/>
  <c r="EC113" i="132"/>
  <c r="IE16" i="132" s="1"/>
  <c r="EC67" i="132"/>
  <c r="GK16" i="132" s="1"/>
  <c r="EC82" i="132"/>
  <c r="GZ16" i="132" s="1"/>
  <c r="EC10" i="132"/>
  <c r="EF16" i="132" s="1"/>
  <c r="EC63" i="132"/>
  <c r="GG16" i="132" s="1"/>
  <c r="EC17" i="132"/>
  <c r="EM16" i="132" s="1"/>
  <c r="CR299" i="132"/>
  <c r="CH299" i="132"/>
  <c r="BV299" i="132"/>
  <c r="CF299" i="132"/>
  <c r="EC210" i="132"/>
  <c r="LX16" i="132" s="1"/>
  <c r="EC133" i="132"/>
  <c r="IY16" i="132" s="1"/>
  <c r="EC290" i="132"/>
  <c r="OZ16" i="132" s="1"/>
  <c r="EC199" i="132"/>
  <c r="LM16" i="132" s="1"/>
  <c r="EC157" i="132"/>
  <c r="JW16" i="132" s="1"/>
  <c r="EC142" i="132"/>
  <c r="JH16" i="132" s="1"/>
  <c r="EC233" i="132"/>
  <c r="MU16" i="132" s="1"/>
  <c r="EC35" i="132"/>
  <c r="FE16" i="132" s="1"/>
  <c r="EC143" i="132"/>
  <c r="JI16" i="132" s="1"/>
  <c r="EC259" i="132"/>
  <c r="NU16" i="132" s="1"/>
  <c r="EC207" i="132"/>
  <c r="LU16" i="132" s="1"/>
  <c r="EC115" i="132"/>
  <c r="IG16" i="132" s="1"/>
  <c r="EC46" i="132"/>
  <c r="FP16" i="132" s="1"/>
  <c r="EC108" i="132"/>
  <c r="HZ16" i="132" s="1"/>
  <c r="EC21" i="132"/>
  <c r="EQ16" i="132" s="1"/>
  <c r="EC265" i="132"/>
  <c r="OA16" i="132" s="1"/>
  <c r="EC176" i="132"/>
  <c r="KP16" i="132" s="1"/>
  <c r="EC212" i="132"/>
  <c r="LZ16" i="132" s="1"/>
  <c r="EC160" i="132"/>
  <c r="JZ16" i="132" s="1"/>
  <c r="EC155" i="132"/>
  <c r="JU16" i="132" s="1"/>
  <c r="EC71" i="132"/>
  <c r="GO16" i="132" s="1"/>
  <c r="EL29" i="132" s="1"/>
  <c r="EC184" i="132"/>
  <c r="KX16" i="132" s="1"/>
  <c r="EU29" i="132" s="1"/>
  <c r="EC139" i="132"/>
  <c r="JE16" i="132" s="1"/>
  <c r="EC31" i="132"/>
  <c r="FA16" i="132" s="1"/>
  <c r="EH29" i="132" s="1"/>
  <c r="EC69" i="132"/>
  <c r="GM16" i="132" s="1"/>
  <c r="EC83" i="132"/>
  <c r="HA16" i="132" s="1"/>
  <c r="EM29" i="132" s="1"/>
  <c r="EC206" i="132"/>
  <c r="LT16" i="132" s="1"/>
  <c r="EC225" i="132"/>
  <c r="MM16" i="132" s="1"/>
  <c r="EC269" i="132"/>
  <c r="OE16" i="132" s="1"/>
  <c r="EC224" i="132"/>
  <c r="ML16" i="132" s="1"/>
  <c r="EC204" i="132"/>
  <c r="LR16" i="132" s="1"/>
  <c r="EC55" i="132"/>
  <c r="FY16" i="132" s="1"/>
  <c r="EJ29" i="132" s="1"/>
  <c r="EC119" i="132"/>
  <c r="IK16" i="132" s="1"/>
  <c r="EC64" i="132"/>
  <c r="GH16" i="132" s="1"/>
  <c r="EC154" i="132"/>
  <c r="JT16" i="132" s="1"/>
  <c r="ER29" i="132" s="1"/>
  <c r="EC238" i="132"/>
  <c r="MZ16" i="132" s="1"/>
  <c r="EC123" i="132"/>
  <c r="IO16" i="132" s="1"/>
  <c r="EP29" i="132" s="1"/>
  <c r="EC134" i="132"/>
  <c r="IZ16" i="132" s="1"/>
  <c r="EC132" i="132"/>
  <c r="IX16" i="132" s="1"/>
  <c r="EC193" i="132"/>
  <c r="LG16" i="132" s="1"/>
  <c r="EV29" i="132" s="1"/>
  <c r="EC211" i="132"/>
  <c r="LY16" i="132" s="1"/>
  <c r="EC248" i="132"/>
  <c r="NJ16" i="132" s="1"/>
  <c r="EC297" i="132"/>
  <c r="PG16" i="132" s="1"/>
  <c r="EC106" i="132"/>
  <c r="HX16" i="132" s="1"/>
  <c r="EN29" i="132" s="1"/>
  <c r="EC59" i="132"/>
  <c r="GC16" i="132" s="1"/>
  <c r="EC44" i="132"/>
  <c r="FN16" i="132" s="1"/>
  <c r="DF11" i="132"/>
  <c r="EG10" i="132" s="1"/>
  <c r="NE16" i="132"/>
  <c r="MY16" i="132"/>
  <c r="AR14" i="132"/>
  <c r="AM14" i="132"/>
  <c r="AQ14" i="132"/>
  <c r="BM11" i="132"/>
  <c r="CQ11" i="132"/>
  <c r="CI11" i="132"/>
  <c r="CN11" i="132"/>
  <c r="EB10" i="132"/>
  <c r="EF14" i="132"/>
  <c r="BP12" i="132"/>
  <c r="BQ12" i="132" s="1"/>
  <c r="BK12" i="132"/>
  <c r="BS12" i="132"/>
  <c r="BE12" i="132"/>
  <c r="ET29" i="132"/>
  <c r="BQ11" i="132"/>
  <c r="BG12" i="132"/>
  <c r="EC11" i="132"/>
  <c r="BA12" i="132"/>
  <c r="CB11" i="132"/>
  <c r="BW11" i="132"/>
  <c r="CE11" i="132"/>
  <c r="CM12" i="132"/>
  <c r="CC10" i="132"/>
  <c r="DY10" i="132"/>
  <c r="CA12" i="132"/>
  <c r="EK29" i="132" l="1"/>
  <c r="AU14" i="132"/>
  <c r="EO29" i="132"/>
  <c r="EI29" i="132"/>
  <c r="EW29" i="132"/>
  <c r="ES29" i="132"/>
  <c r="EQ29" i="132"/>
  <c r="BM12" i="132"/>
  <c r="EB11" i="132"/>
  <c r="EF15" i="132"/>
  <c r="DF12" i="132"/>
  <c r="CE12" i="132"/>
  <c r="BW12" i="132"/>
  <c r="BZ11" i="132" s="1"/>
  <c r="CB12" i="132"/>
  <c r="EG16" i="132"/>
  <c r="EG29" i="132" s="1"/>
  <c r="EC299" i="132"/>
  <c r="BN11" i="132"/>
  <c r="AS14" i="132"/>
  <c r="BY11" i="132"/>
  <c r="AO14" i="132"/>
  <c r="AP13" i="132"/>
  <c r="DZ10" i="132"/>
  <c r="EF13" i="132" s="1"/>
  <c r="EF12" i="132"/>
  <c r="CC11" i="132"/>
  <c r="DY11" i="132"/>
  <c r="CO11" i="132"/>
  <c r="AY13" i="132"/>
  <c r="BD13" i="132"/>
  <c r="BC13" i="132"/>
  <c r="CK11" i="132"/>
  <c r="AR15" i="132"/>
  <c r="AM15" i="132"/>
  <c r="AQ15" i="132"/>
  <c r="BK13" i="132"/>
  <c r="BP13" i="132"/>
  <c r="BO13" i="132"/>
  <c r="CQ12" i="132"/>
  <c r="CI12" i="132"/>
  <c r="CN12" i="132"/>
  <c r="BS13" i="132" l="1"/>
  <c r="BG13" i="132"/>
  <c r="DY12" i="132"/>
  <c r="EH12" i="132" s="1"/>
  <c r="CK12" i="132"/>
  <c r="CO12" i="132"/>
  <c r="CB13" i="132"/>
  <c r="BW13" i="132"/>
  <c r="BZ12" i="132" s="1"/>
  <c r="CA13" i="132"/>
  <c r="CL11" i="132"/>
  <c r="BQ13" i="132"/>
  <c r="CC12" i="132"/>
  <c r="BE13" i="132"/>
  <c r="EG12" i="132"/>
  <c r="DZ11" i="132"/>
  <c r="EG15" i="132"/>
  <c r="EB12" i="132"/>
  <c r="EH10" i="132"/>
  <c r="CI13" i="132"/>
  <c r="CL12" i="132" s="1"/>
  <c r="CN13" i="132"/>
  <c r="CM13" i="132"/>
  <c r="BP14" i="132"/>
  <c r="BK14" i="132"/>
  <c r="BN13" i="132" s="1"/>
  <c r="BO14" i="132"/>
  <c r="AS15" i="132"/>
  <c r="AY14" i="132"/>
  <c r="BD14" i="132"/>
  <c r="BC14" i="132"/>
  <c r="BG14" i="132" s="1"/>
  <c r="BM13" i="132"/>
  <c r="BA13" i="132"/>
  <c r="BB12" i="132"/>
  <c r="AO15" i="132"/>
  <c r="AU15" i="132"/>
  <c r="AP14" i="132"/>
  <c r="BY12" i="132"/>
  <c r="BN12" i="132"/>
  <c r="CQ13" i="132" l="1"/>
  <c r="DZ12" i="132"/>
  <c r="EH13" i="132" s="1"/>
  <c r="CN14" i="132"/>
  <c r="CI14" i="132"/>
  <c r="CM14" i="132"/>
  <c r="CQ14" i="132" s="1"/>
  <c r="BM14" i="132"/>
  <c r="BA14" i="132"/>
  <c r="DY13" i="132"/>
  <c r="BS14" i="132"/>
  <c r="AR16" i="132"/>
  <c r="AM16" i="132"/>
  <c r="AQ16" i="132"/>
  <c r="BE14" i="132"/>
  <c r="BB13" i="132"/>
  <c r="EH15" i="132"/>
  <c r="AY15" i="132"/>
  <c r="BD15" i="132"/>
  <c r="BC15" i="132"/>
  <c r="CC13" i="132"/>
  <c r="EG13" i="132"/>
  <c r="BY13" i="132"/>
  <c r="CO13" i="132"/>
  <c r="CK13" i="132"/>
  <c r="BQ14" i="132"/>
  <c r="CE13" i="132"/>
  <c r="AS16" i="132" l="1"/>
  <c r="AU16" i="132"/>
  <c r="EI12" i="132"/>
  <c r="CK14" i="132"/>
  <c r="BW14" i="132"/>
  <c r="CB14" i="132"/>
  <c r="CA14" i="132"/>
  <c r="BA15" i="132"/>
  <c r="CL13" i="132"/>
  <c r="BB14" i="132"/>
  <c r="CI15" i="132"/>
  <c r="CL14" i="132" s="1"/>
  <c r="CN15" i="132"/>
  <c r="CM15" i="132"/>
  <c r="BP15" i="132"/>
  <c r="BK15" i="132"/>
  <c r="BO15" i="132"/>
  <c r="BE15" i="132"/>
  <c r="AO16" i="132"/>
  <c r="AP15" i="132"/>
  <c r="BG15" i="132"/>
  <c r="DF13" i="132"/>
  <c r="CO14" i="132"/>
  <c r="BM15" i="132" l="1"/>
  <c r="BN14" i="132"/>
  <c r="AY16" i="132"/>
  <c r="BD16" i="132"/>
  <c r="BC16" i="132"/>
  <c r="BG16" i="132" s="1"/>
  <c r="AM17" i="132"/>
  <c r="AR17" i="132"/>
  <c r="AQ17" i="132"/>
  <c r="BQ15" i="132"/>
  <c r="CO15" i="132"/>
  <c r="CQ15" i="132"/>
  <c r="CC14" i="132"/>
  <c r="CK15" i="132"/>
  <c r="EI10" i="132"/>
  <c r="DZ13" i="132"/>
  <c r="EB13" i="132"/>
  <c r="BY14" i="132"/>
  <c r="BZ13" i="132"/>
  <c r="BS15" i="132"/>
  <c r="CE14" i="132"/>
  <c r="AY17" i="132" l="1"/>
  <c r="BB16" i="132" s="1"/>
  <c r="BD17" i="132"/>
  <c r="BC17" i="132"/>
  <c r="EI15" i="132"/>
  <c r="BA16" i="132"/>
  <c r="BB15" i="132"/>
  <c r="BW15" i="132"/>
  <c r="CB15" i="132"/>
  <c r="CA15" i="132"/>
  <c r="CE15" i="132" s="1"/>
  <c r="EI13" i="132"/>
  <c r="CI16" i="132"/>
  <c r="CN16" i="132"/>
  <c r="CM16" i="132"/>
  <c r="CQ16" i="132" s="1"/>
  <c r="AS17" i="132"/>
  <c r="DY14" i="132"/>
  <c r="AO17" i="132"/>
  <c r="AP16" i="132"/>
  <c r="AU17" i="132"/>
  <c r="BP16" i="132"/>
  <c r="BK16" i="132"/>
  <c r="BO16" i="132"/>
  <c r="BE16" i="132"/>
  <c r="CI17" i="132" l="1"/>
  <c r="CL16" i="132" s="1"/>
  <c r="CN17" i="132"/>
  <c r="CM17" i="132"/>
  <c r="BW16" i="132"/>
  <c r="BZ15" i="132" s="1"/>
  <c r="CB16" i="132"/>
  <c r="CA16" i="132"/>
  <c r="BA17" i="132"/>
  <c r="CC15" i="132"/>
  <c r="BQ16" i="132"/>
  <c r="CK16" i="132"/>
  <c r="CL15" i="132"/>
  <c r="BY15" i="132"/>
  <c r="BZ14" i="132"/>
  <c r="BS16" i="132"/>
  <c r="DF14" i="132"/>
  <c r="BE17" i="132"/>
  <c r="CO16" i="132"/>
  <c r="BM16" i="132"/>
  <c r="BN15" i="132"/>
  <c r="AR18" i="132"/>
  <c r="AM18" i="132"/>
  <c r="AQ18" i="132"/>
  <c r="AU18" i="132" s="1"/>
  <c r="EJ12" i="132"/>
  <c r="BG17" i="132"/>
  <c r="AR19" i="132" l="1"/>
  <c r="AM19" i="132"/>
  <c r="AP18" i="132" s="1"/>
  <c r="AQ19" i="132"/>
  <c r="AU19" i="132" s="1"/>
  <c r="CC16" i="132"/>
  <c r="DZ14" i="132"/>
  <c r="EJ10" i="132"/>
  <c r="EB14" i="132"/>
  <c r="BY16" i="132"/>
  <c r="CE16" i="132"/>
  <c r="AO18" i="132"/>
  <c r="AP17" i="132"/>
  <c r="AY18" i="132"/>
  <c r="BD18" i="132"/>
  <c r="BC18" i="132"/>
  <c r="BG18" i="132" s="1"/>
  <c r="BP17" i="132"/>
  <c r="BK17" i="132"/>
  <c r="BO17" i="132"/>
  <c r="CO17" i="132"/>
  <c r="CQ17" i="132"/>
  <c r="AS18" i="132"/>
  <c r="CK17" i="132"/>
  <c r="AY19" i="132" l="1"/>
  <c r="BD19" i="132"/>
  <c r="BC19" i="132"/>
  <c r="BG19" i="132" s="1"/>
  <c r="EJ13" i="132"/>
  <c r="BA18" i="132"/>
  <c r="BB18" i="132"/>
  <c r="BB17" i="132"/>
  <c r="BQ17" i="132"/>
  <c r="CI18" i="132"/>
  <c r="CN18" i="132"/>
  <c r="CM18" i="132"/>
  <c r="CQ18" i="132" s="1"/>
  <c r="BS17" i="132"/>
  <c r="DY15" i="132"/>
  <c r="AR20" i="132"/>
  <c r="AM20" i="132"/>
  <c r="AQ20" i="132"/>
  <c r="BM17" i="132"/>
  <c r="BN16" i="132"/>
  <c r="EJ15" i="132"/>
  <c r="BE18" i="132"/>
  <c r="CB17" i="132"/>
  <c r="BW17" i="132"/>
  <c r="CA17" i="132"/>
  <c r="CE17" i="132" s="1"/>
  <c r="AO19" i="132"/>
  <c r="AS19" i="132"/>
  <c r="BW18" i="132" l="1"/>
  <c r="BZ17" i="132" s="1"/>
  <c r="CB18" i="132"/>
  <c r="CA18" i="132"/>
  <c r="CE18" i="132" s="1"/>
  <c r="CK18" i="132"/>
  <c r="CL17" i="132"/>
  <c r="CI19" i="132"/>
  <c r="CN19" i="132"/>
  <c r="CM19" i="132"/>
  <c r="EK12" i="132"/>
  <c r="AO20" i="132"/>
  <c r="DF15" i="132"/>
  <c r="BP18" i="132"/>
  <c r="BK18" i="132"/>
  <c r="BO18" i="132"/>
  <c r="CO18" i="132"/>
  <c r="BD20" i="132"/>
  <c r="AY20" i="132"/>
  <c r="BC20" i="132"/>
  <c r="BY17" i="132"/>
  <c r="BZ16" i="132"/>
  <c r="BE19" i="132"/>
  <c r="AS20" i="132"/>
  <c r="AP19" i="132"/>
  <c r="AU20" i="132"/>
  <c r="BB19" i="132"/>
  <c r="BA19" i="132"/>
  <c r="CC17" i="132"/>
  <c r="BE20" i="132" l="1"/>
  <c r="CK19" i="132"/>
  <c r="BQ18" i="132"/>
  <c r="CQ19" i="132"/>
  <c r="BM18" i="132"/>
  <c r="BN17" i="132"/>
  <c r="BY18" i="132"/>
  <c r="BS18" i="132"/>
  <c r="CL18" i="132"/>
  <c r="BA20" i="132"/>
  <c r="DZ15" i="132"/>
  <c r="EK10" i="132"/>
  <c r="EB15" i="132"/>
  <c r="CC18" i="132"/>
  <c r="AM21" i="132"/>
  <c r="AR21" i="132"/>
  <c r="AQ21" i="132"/>
  <c r="AU21" i="132" s="1"/>
  <c r="BG20" i="132"/>
  <c r="CO19" i="132"/>
  <c r="BW19" i="132"/>
  <c r="CB19" i="132"/>
  <c r="CA19" i="132"/>
  <c r="AR22" i="132" l="1"/>
  <c r="AM22" i="132"/>
  <c r="AP21" i="132" s="1"/>
  <c r="AQ22" i="132"/>
  <c r="AU22" i="132" s="1"/>
  <c r="BY19" i="132"/>
  <c r="DY16" i="132"/>
  <c r="CI20" i="132"/>
  <c r="CN20" i="132"/>
  <c r="CM20" i="132"/>
  <c r="EK15" i="132"/>
  <c r="BZ18" i="132"/>
  <c r="AY21" i="132"/>
  <c r="BD21" i="132"/>
  <c r="BC21" i="132"/>
  <c r="CC19" i="132"/>
  <c r="AS21" i="132"/>
  <c r="CZ9" i="132"/>
  <c r="EK13" i="132"/>
  <c r="CE19" i="132"/>
  <c r="AO21" i="132"/>
  <c r="AP20" i="132"/>
  <c r="BK19" i="132"/>
  <c r="BP19" i="132"/>
  <c r="BO19" i="132"/>
  <c r="BS19" i="132" s="1"/>
  <c r="BP20" i="132" l="1"/>
  <c r="BK20" i="132"/>
  <c r="BO20" i="132"/>
  <c r="BS20" i="132" s="1"/>
  <c r="CO20" i="132"/>
  <c r="BE21" i="132"/>
  <c r="DA9" i="132"/>
  <c r="CQ20" i="132"/>
  <c r="CB20" i="132"/>
  <c r="BW20" i="132"/>
  <c r="CA20" i="132"/>
  <c r="AR23" i="132"/>
  <c r="AM23" i="132"/>
  <c r="AP22" i="132" s="1"/>
  <c r="AQ23" i="132"/>
  <c r="AU23" i="132" s="1"/>
  <c r="CK20" i="132"/>
  <c r="CL19" i="132"/>
  <c r="BG21" i="132"/>
  <c r="DF16" i="132"/>
  <c r="AO22" i="132"/>
  <c r="BQ19" i="132"/>
  <c r="BM19" i="132"/>
  <c r="BN18" i="132"/>
  <c r="BA21" i="132"/>
  <c r="BB20" i="132"/>
  <c r="AS22" i="132"/>
  <c r="CZ10" i="132"/>
  <c r="EL12" i="132"/>
  <c r="CC20" i="132" l="1"/>
  <c r="BK21" i="132"/>
  <c r="BP21" i="132"/>
  <c r="BO21" i="132"/>
  <c r="BS21" i="132" s="1"/>
  <c r="AS23" i="132"/>
  <c r="CZ11" i="132"/>
  <c r="CE20" i="132"/>
  <c r="BY20" i="132"/>
  <c r="BZ19" i="132"/>
  <c r="AM24" i="132"/>
  <c r="AP23" i="132" s="1"/>
  <c r="AR24" i="132"/>
  <c r="AQ24" i="132"/>
  <c r="AU24" i="132" s="1"/>
  <c r="CI21" i="132"/>
  <c r="CN21" i="132"/>
  <c r="CM21" i="132"/>
  <c r="CQ21" i="132" s="1"/>
  <c r="EL10" i="132"/>
  <c r="DZ16" i="132"/>
  <c r="EB16" i="132"/>
  <c r="AO23" i="132"/>
  <c r="BM20" i="132"/>
  <c r="BN19" i="132"/>
  <c r="AY22" i="132"/>
  <c r="BD22" i="132"/>
  <c r="BC22" i="132"/>
  <c r="BG22" i="132" s="1"/>
  <c r="BQ20" i="132"/>
  <c r="BD23" i="132" l="1"/>
  <c r="AY23" i="132"/>
  <c r="BC23" i="132"/>
  <c r="BP22" i="132"/>
  <c r="BK22" i="132"/>
  <c r="BN21" i="132" s="1"/>
  <c r="BO22" i="132"/>
  <c r="BS22" i="132" s="1"/>
  <c r="AO24" i="132"/>
  <c r="BE22" i="132"/>
  <c r="DA10" i="132"/>
  <c r="EL13" i="132"/>
  <c r="BM21" i="132"/>
  <c r="BA22" i="132"/>
  <c r="BB22" i="132"/>
  <c r="BB21" i="132"/>
  <c r="BN20" i="132"/>
  <c r="AM25" i="132"/>
  <c r="AP24" i="132" s="1"/>
  <c r="AR25" i="132"/>
  <c r="AQ25" i="132"/>
  <c r="CO21" i="132"/>
  <c r="DD9" i="132"/>
  <c r="CK21" i="132"/>
  <c r="CL20" i="132"/>
  <c r="DY17" i="132"/>
  <c r="EM12" i="132" s="1"/>
  <c r="CI22" i="132"/>
  <c r="CL21" i="132" s="1"/>
  <c r="CN22" i="132"/>
  <c r="CM22" i="132"/>
  <c r="CQ22" i="132" s="1"/>
  <c r="BW21" i="132"/>
  <c r="CB21" i="132"/>
  <c r="CA21" i="132"/>
  <c r="CE21" i="132" s="1"/>
  <c r="BQ21" i="132"/>
  <c r="DB9" i="132"/>
  <c r="EL15" i="132"/>
  <c r="AS24" i="132"/>
  <c r="CZ12" i="132"/>
  <c r="CB22" i="132" l="1"/>
  <c r="BW22" i="132"/>
  <c r="BZ21" i="132" s="1"/>
  <c r="CA22" i="132"/>
  <c r="CE22" i="132" s="1"/>
  <c r="BQ22" i="132"/>
  <c r="DB10" i="132"/>
  <c r="BM22" i="132"/>
  <c r="BK23" i="132"/>
  <c r="BP23" i="132"/>
  <c r="BO23" i="132"/>
  <c r="BS23" i="132" s="1"/>
  <c r="CO22" i="132"/>
  <c r="DD10" i="132"/>
  <c r="AS25" i="132"/>
  <c r="CZ13" i="132"/>
  <c r="CC21" i="132"/>
  <c r="DC9" i="132"/>
  <c r="BY21" i="132"/>
  <c r="BZ20" i="132"/>
  <c r="BE23" i="132"/>
  <c r="DA11" i="132"/>
  <c r="AU25" i="132"/>
  <c r="BG23" i="132"/>
  <c r="DF17" i="132"/>
  <c r="CI23" i="132"/>
  <c r="CL22" i="132" s="1"/>
  <c r="CN23" i="132"/>
  <c r="CM23" i="132"/>
  <c r="CQ23" i="132" s="1"/>
  <c r="CK22" i="132"/>
  <c r="AO25" i="132"/>
  <c r="BA23" i="132"/>
  <c r="BK24" i="132" l="1"/>
  <c r="BN23" i="132" s="1"/>
  <c r="BP24" i="132"/>
  <c r="BO24" i="132"/>
  <c r="BW23" i="132"/>
  <c r="CB23" i="132"/>
  <c r="CA23" i="132"/>
  <c r="CE23" i="132" s="1"/>
  <c r="CK23" i="132"/>
  <c r="CN24" i="132"/>
  <c r="CI24" i="132"/>
  <c r="CM24" i="132"/>
  <c r="CQ24" i="132" s="1"/>
  <c r="EM10" i="132"/>
  <c r="DZ17" i="132"/>
  <c r="EM13" i="132" s="1"/>
  <c r="EB17" i="132"/>
  <c r="BQ23" i="132"/>
  <c r="DB11" i="132"/>
  <c r="BM23" i="132"/>
  <c r="BN22" i="132"/>
  <c r="AR26" i="132"/>
  <c r="AM26" i="132"/>
  <c r="AQ26" i="132"/>
  <c r="CC22" i="132"/>
  <c r="DC10" i="132"/>
  <c r="AY24" i="132"/>
  <c r="BD24" i="132"/>
  <c r="BC24" i="132"/>
  <c r="BG24" i="132" s="1"/>
  <c r="CO23" i="132"/>
  <c r="DD11" i="132"/>
  <c r="BZ22" i="132"/>
  <c r="BY22" i="132"/>
  <c r="BW24" i="132" l="1"/>
  <c r="BZ23" i="132" s="1"/>
  <c r="CB24" i="132"/>
  <c r="CA24" i="132"/>
  <c r="CE24" i="132" s="1"/>
  <c r="CN25" i="132"/>
  <c r="CI25" i="132"/>
  <c r="CM25" i="132"/>
  <c r="CQ25" i="132" s="1"/>
  <c r="CC23" i="132"/>
  <c r="DC11" i="132"/>
  <c r="CK24" i="132"/>
  <c r="BY23" i="132"/>
  <c r="BD25" i="132"/>
  <c r="AY25" i="132"/>
  <c r="BC25" i="132"/>
  <c r="BG25" i="132" s="1"/>
  <c r="BQ24" i="132"/>
  <c r="DB12" i="132"/>
  <c r="CO24" i="132"/>
  <c r="DD12" i="132"/>
  <c r="BE24" i="132"/>
  <c r="DA12" i="132"/>
  <c r="BM24" i="132"/>
  <c r="AS26" i="132"/>
  <c r="CZ14" i="132"/>
  <c r="AO26" i="132"/>
  <c r="AP25" i="132"/>
  <c r="EM15" i="132"/>
  <c r="BA24" i="132"/>
  <c r="BB23" i="132"/>
  <c r="AU26" i="132"/>
  <c r="CL23" i="132"/>
  <c r="BS24" i="132"/>
  <c r="CO25" i="132" l="1"/>
  <c r="DD13" i="132"/>
  <c r="BK25" i="132"/>
  <c r="BP25" i="132"/>
  <c r="BO25" i="132"/>
  <c r="BS25" i="132" s="1"/>
  <c r="CK25" i="132"/>
  <c r="AR27" i="132"/>
  <c r="AM27" i="132"/>
  <c r="AQ27" i="132"/>
  <c r="AU27" i="132" s="1"/>
  <c r="BY24" i="132"/>
  <c r="DY18" i="132"/>
  <c r="EN12" i="132" s="1"/>
  <c r="CN26" i="132"/>
  <c r="CI26" i="132"/>
  <c r="CL25" i="132" s="1"/>
  <c r="CM26" i="132"/>
  <c r="CC24" i="132"/>
  <c r="DC12" i="132"/>
  <c r="BA25" i="132"/>
  <c r="BB24" i="132"/>
  <c r="BE25" i="132"/>
  <c r="DA13" i="132"/>
  <c r="CL24" i="132"/>
  <c r="AY26" i="132"/>
  <c r="BD26" i="132"/>
  <c r="BC26" i="132"/>
  <c r="CB25" i="132"/>
  <c r="BW25" i="132"/>
  <c r="CA25" i="132"/>
  <c r="AM28" i="132" l="1"/>
  <c r="AP27" i="132" s="1"/>
  <c r="AR28" i="132"/>
  <c r="AQ28" i="132"/>
  <c r="BE26" i="132"/>
  <c r="DA14" i="132"/>
  <c r="AO27" i="132"/>
  <c r="AP26" i="132"/>
  <c r="BY25" i="132"/>
  <c r="CQ26" i="132"/>
  <c r="BM25" i="132"/>
  <c r="BN24" i="132"/>
  <c r="BA26" i="132"/>
  <c r="BB25" i="132"/>
  <c r="DF18" i="132"/>
  <c r="BG26" i="132"/>
  <c r="BP26" i="132"/>
  <c r="BK26" i="132"/>
  <c r="BN25" i="132" s="1"/>
  <c r="BO26" i="132"/>
  <c r="BS26" i="132" s="1"/>
  <c r="CC25" i="132"/>
  <c r="DC13" i="132"/>
  <c r="AS27" i="132"/>
  <c r="CZ15" i="132"/>
  <c r="CE25" i="132"/>
  <c r="CO26" i="132"/>
  <c r="DD14" i="132"/>
  <c r="BZ24" i="132"/>
  <c r="BQ25" i="132"/>
  <c r="DB13" i="132"/>
  <c r="CK26" i="132"/>
  <c r="BW26" i="132" l="1"/>
  <c r="CB26" i="132"/>
  <c r="CA26" i="132"/>
  <c r="BD27" i="132"/>
  <c r="AY27" i="132"/>
  <c r="BC27" i="132"/>
  <c r="BG27" i="132" s="1"/>
  <c r="CN27" i="132"/>
  <c r="CI27" i="132"/>
  <c r="CM27" i="132"/>
  <c r="BQ26" i="132"/>
  <c r="DB14" i="132"/>
  <c r="DZ18" i="132"/>
  <c r="EN13" i="132" s="1"/>
  <c r="EN10" i="132"/>
  <c r="EB18" i="132"/>
  <c r="BM26" i="132"/>
  <c r="BK27" i="132"/>
  <c r="BP27" i="132"/>
  <c r="BO27" i="132"/>
  <c r="AS28" i="132"/>
  <c r="CZ16" i="132"/>
  <c r="AO28" i="132"/>
  <c r="AU28" i="132"/>
  <c r="AY28" i="132" l="1"/>
  <c r="BD28" i="132"/>
  <c r="BC28" i="132"/>
  <c r="EN15" i="132"/>
  <c r="BQ27" i="132"/>
  <c r="DB15" i="132"/>
  <c r="CC26" i="132"/>
  <c r="DC14" i="132"/>
  <c r="CO27" i="132"/>
  <c r="DD15" i="132"/>
  <c r="BS27" i="132"/>
  <c r="DY19" i="132"/>
  <c r="EO12" i="132" s="1"/>
  <c r="CQ27" i="132"/>
  <c r="BE27" i="132"/>
  <c r="DA15" i="132"/>
  <c r="CE26" i="132"/>
  <c r="CK27" i="132"/>
  <c r="CL26" i="132"/>
  <c r="AM29" i="132"/>
  <c r="AR29" i="132"/>
  <c r="AQ29" i="132"/>
  <c r="BM27" i="132"/>
  <c r="BN26" i="132"/>
  <c r="BA27" i="132"/>
  <c r="BB27" i="132"/>
  <c r="BB26" i="132"/>
  <c r="BY26" i="132"/>
  <c r="BZ25" i="132"/>
  <c r="AS29" i="132" l="1"/>
  <c r="CZ17" i="132"/>
  <c r="AU29" i="132"/>
  <c r="BW27" i="132"/>
  <c r="CB27" i="132"/>
  <c r="CA27" i="132"/>
  <c r="CE27" i="132" s="1"/>
  <c r="CN28" i="132"/>
  <c r="CI28" i="132"/>
  <c r="CM28" i="132"/>
  <c r="CQ28" i="132" s="1"/>
  <c r="DF19" i="132"/>
  <c r="BE28" i="132"/>
  <c r="DA16" i="132"/>
  <c r="AO29" i="132"/>
  <c r="AP28" i="132"/>
  <c r="BP28" i="132"/>
  <c r="BK28" i="132"/>
  <c r="BO28" i="132"/>
  <c r="BS28" i="132" s="1"/>
  <c r="BA28" i="132"/>
  <c r="BG28" i="132"/>
  <c r="CI29" i="132" l="1"/>
  <c r="CN29" i="132"/>
  <c r="CM29" i="132"/>
  <c r="CC27" i="132"/>
  <c r="DC15" i="132"/>
  <c r="AY29" i="132"/>
  <c r="BD29" i="132"/>
  <c r="BC29" i="132"/>
  <c r="BG29" i="132" s="1"/>
  <c r="CL28" i="132"/>
  <c r="CK28" i="132"/>
  <c r="CL27" i="132"/>
  <c r="BQ28" i="132"/>
  <c r="DB16" i="132"/>
  <c r="EO10" i="132"/>
  <c r="DZ19" i="132"/>
  <c r="EO13" i="132" s="1"/>
  <c r="EB19" i="132"/>
  <c r="BM28" i="132"/>
  <c r="BN27" i="132"/>
  <c r="BW28" i="132"/>
  <c r="BZ27" i="132" s="1"/>
  <c r="CB28" i="132"/>
  <c r="CA28" i="132"/>
  <c r="CO28" i="132"/>
  <c r="DD16" i="132"/>
  <c r="AR30" i="132"/>
  <c r="AM30" i="132"/>
  <c r="AQ30" i="132"/>
  <c r="BK29" i="132"/>
  <c r="BP29" i="132"/>
  <c r="BO29" i="132"/>
  <c r="BY27" i="132"/>
  <c r="BZ26" i="132"/>
  <c r="AY30" i="132" l="1"/>
  <c r="BD30" i="132"/>
  <c r="BC30" i="132"/>
  <c r="CC28" i="132"/>
  <c r="DC16" i="132"/>
  <c r="AS30" i="132"/>
  <c r="CZ18" i="132"/>
  <c r="CE28" i="132"/>
  <c r="AO30" i="132"/>
  <c r="AP29" i="132"/>
  <c r="BY28" i="132"/>
  <c r="BM29" i="132"/>
  <c r="AU30" i="132"/>
  <c r="CO29" i="132"/>
  <c r="DD17" i="132"/>
  <c r="BE29" i="132"/>
  <c r="DA17" i="132"/>
  <c r="CQ29" i="132"/>
  <c r="BQ29" i="132"/>
  <c r="DB17" i="132"/>
  <c r="DY20" i="132"/>
  <c r="EP12" i="132" s="1"/>
  <c r="BN28" i="132"/>
  <c r="BS29" i="132"/>
  <c r="EO15" i="132"/>
  <c r="BB29" i="132"/>
  <c r="BA29" i="132"/>
  <c r="BB28" i="132"/>
  <c r="CK29" i="132"/>
  <c r="DF20" i="132" l="1"/>
  <c r="BW29" i="132"/>
  <c r="CB29" i="132"/>
  <c r="CA29" i="132"/>
  <c r="BE30" i="132"/>
  <c r="DA18" i="132"/>
  <c r="BG30" i="132"/>
  <c r="BK30" i="132"/>
  <c r="BP30" i="132"/>
  <c r="BO30" i="132"/>
  <c r="BS30" i="132" s="1"/>
  <c r="CN30" i="132"/>
  <c r="CI30" i="132"/>
  <c r="CM30" i="132"/>
  <c r="AR31" i="132"/>
  <c r="AM31" i="132"/>
  <c r="AQ31" i="132"/>
  <c r="AU31" i="132" s="1"/>
  <c r="BA30" i="132"/>
  <c r="AM32" i="132" l="1"/>
  <c r="AR32" i="132"/>
  <c r="AQ32" i="132"/>
  <c r="CC29" i="132"/>
  <c r="DC17" i="132"/>
  <c r="AO31" i="132"/>
  <c r="AP30" i="132"/>
  <c r="BM30" i="132"/>
  <c r="BN29" i="132"/>
  <c r="CO30" i="132"/>
  <c r="DD18" i="132"/>
  <c r="BD31" i="132"/>
  <c r="AY31" i="132"/>
  <c r="BC31" i="132"/>
  <c r="CE29" i="132"/>
  <c r="BY29" i="132"/>
  <c r="BZ28" i="132"/>
  <c r="BK31" i="132"/>
  <c r="BN30" i="132" s="1"/>
  <c r="BP31" i="132"/>
  <c r="BO31" i="132"/>
  <c r="BS31" i="132" s="1"/>
  <c r="CK30" i="132"/>
  <c r="CL29" i="132"/>
  <c r="CQ30" i="132"/>
  <c r="DZ20" i="132"/>
  <c r="EP13" i="132" s="1"/>
  <c r="EP10" i="132"/>
  <c r="EB20" i="132"/>
  <c r="AS31" i="132"/>
  <c r="CZ19" i="132"/>
  <c r="BQ30" i="132"/>
  <c r="DB18" i="132"/>
  <c r="AO32" i="132" l="1"/>
  <c r="BP32" i="132"/>
  <c r="BK32" i="132"/>
  <c r="BN31" i="132" s="1"/>
  <c r="BO32" i="132"/>
  <c r="BW30" i="132"/>
  <c r="CB30" i="132"/>
  <c r="CA30" i="132"/>
  <c r="CE30" i="132" s="1"/>
  <c r="EP15" i="132"/>
  <c r="BM31" i="132"/>
  <c r="CI31" i="132"/>
  <c r="CN31" i="132"/>
  <c r="CM31" i="132"/>
  <c r="BA31" i="132"/>
  <c r="BB30" i="132"/>
  <c r="AP31" i="132"/>
  <c r="BE31" i="132"/>
  <c r="DA19" i="132"/>
  <c r="BG31" i="132"/>
  <c r="AS32" i="132"/>
  <c r="CZ20" i="132"/>
  <c r="BQ31" i="132"/>
  <c r="DB19" i="132"/>
  <c r="AU32" i="132"/>
  <c r="BW31" i="132" l="1"/>
  <c r="CB31" i="132"/>
  <c r="CA31" i="132"/>
  <c r="CO31" i="132"/>
  <c r="DD19" i="132"/>
  <c r="BY30" i="132"/>
  <c r="BZ29" i="132"/>
  <c r="BM32" i="132"/>
  <c r="CQ31" i="132"/>
  <c r="CK31" i="132"/>
  <c r="CL30" i="132"/>
  <c r="AR33" i="132"/>
  <c r="AM33" i="132"/>
  <c r="AQ33" i="132"/>
  <c r="AU33" i="132" s="1"/>
  <c r="BQ32" i="132"/>
  <c r="DB20" i="132"/>
  <c r="AY32" i="132"/>
  <c r="BD32" i="132"/>
  <c r="BC32" i="132"/>
  <c r="BS32" i="132"/>
  <c r="CC30" i="132"/>
  <c r="DC18" i="132"/>
  <c r="BE32" i="132" l="1"/>
  <c r="DA20" i="132"/>
  <c r="BY31" i="132"/>
  <c r="AR34" i="132"/>
  <c r="AM34" i="132"/>
  <c r="AP33" i="132" s="1"/>
  <c r="AQ34" i="132"/>
  <c r="BG32" i="132"/>
  <c r="BZ30" i="132"/>
  <c r="CC31" i="132"/>
  <c r="DC19" i="132"/>
  <c r="CI32" i="132"/>
  <c r="CN32" i="132"/>
  <c r="CM32" i="132"/>
  <c r="CQ32" i="132" s="1"/>
  <c r="AS33" i="132"/>
  <c r="CZ21" i="132"/>
  <c r="BA32" i="132"/>
  <c r="BB31" i="132"/>
  <c r="DF21" i="132"/>
  <c r="CY9" i="132"/>
  <c r="DE9" i="132" s="1"/>
  <c r="BP33" i="132"/>
  <c r="BK33" i="132"/>
  <c r="BO33" i="132"/>
  <c r="BS33" i="132" s="1"/>
  <c r="AO33" i="132"/>
  <c r="AP32" i="132"/>
  <c r="CE31" i="132"/>
  <c r="BM33" i="132" l="1"/>
  <c r="BN32" i="132"/>
  <c r="CI33" i="132"/>
  <c r="CN33" i="132"/>
  <c r="CM33" i="132"/>
  <c r="AY33" i="132"/>
  <c r="BD33" i="132"/>
  <c r="BC33" i="132"/>
  <c r="AO34" i="132"/>
  <c r="EQ10" i="132"/>
  <c r="EB21" i="132"/>
  <c r="CK32" i="132"/>
  <c r="CL32" i="132"/>
  <c r="CL31" i="132"/>
  <c r="AU34" i="132"/>
  <c r="BW32" i="132"/>
  <c r="CB32" i="132"/>
  <c r="CA32" i="132"/>
  <c r="BQ33" i="132"/>
  <c r="DB21" i="132"/>
  <c r="AS34" i="132"/>
  <c r="CZ22" i="132"/>
  <c r="BK34" i="132"/>
  <c r="BP34" i="132"/>
  <c r="BO34" i="132"/>
  <c r="BS34" i="132" s="1"/>
  <c r="CO32" i="132"/>
  <c r="DD20" i="132"/>
  <c r="BK35" i="132" l="1"/>
  <c r="BP35" i="132"/>
  <c r="BO35" i="132"/>
  <c r="CO33" i="132"/>
  <c r="DD21" i="132"/>
  <c r="CQ33" i="132"/>
  <c r="CK33" i="132"/>
  <c r="AR35" i="132"/>
  <c r="AM35" i="132"/>
  <c r="AQ35" i="132"/>
  <c r="BE33" i="132"/>
  <c r="DA21" i="132"/>
  <c r="BN34" i="132"/>
  <c r="BM34" i="132"/>
  <c r="BG33" i="132"/>
  <c r="BQ34" i="132"/>
  <c r="DB22" i="132"/>
  <c r="CC32" i="132"/>
  <c r="DC20" i="132"/>
  <c r="EQ15" i="132"/>
  <c r="BN33" i="132"/>
  <c r="CE32" i="132"/>
  <c r="BY32" i="132"/>
  <c r="BZ31" i="132"/>
  <c r="BA33" i="132"/>
  <c r="BB32" i="132"/>
  <c r="BQ35" i="132" l="1"/>
  <c r="DB23" i="132"/>
  <c r="AS35" i="132"/>
  <c r="CZ23" i="132"/>
  <c r="BM35" i="132"/>
  <c r="AO35" i="132"/>
  <c r="AP34" i="132"/>
  <c r="CI34" i="132"/>
  <c r="CN34" i="132"/>
  <c r="CM34" i="132"/>
  <c r="CQ34" i="132" s="1"/>
  <c r="BS35" i="132"/>
  <c r="DF22" i="132"/>
  <c r="CY10" i="132"/>
  <c r="DE10" i="132" s="1"/>
  <c r="BW33" i="132"/>
  <c r="CB33" i="132"/>
  <c r="CA33" i="132"/>
  <c r="BD34" i="132"/>
  <c r="AY34" i="132"/>
  <c r="BC34" i="132"/>
  <c r="AU35" i="132"/>
  <c r="CN35" i="132" l="1"/>
  <c r="CI35" i="132"/>
  <c r="CL34" i="132" s="1"/>
  <c r="CM35" i="132"/>
  <c r="CQ35" i="132" s="1"/>
  <c r="CK34" i="132"/>
  <c r="CL33" i="132"/>
  <c r="AM36" i="132"/>
  <c r="AR36" i="132"/>
  <c r="AQ36" i="132"/>
  <c r="CC33" i="132"/>
  <c r="DC21" i="132"/>
  <c r="ER10" i="132"/>
  <c r="EG23" i="132" s="1"/>
  <c r="EB22" i="132"/>
  <c r="BE34" i="132"/>
  <c r="DA22" i="132"/>
  <c r="CE33" i="132"/>
  <c r="CO34" i="132"/>
  <c r="DD22" i="132"/>
  <c r="BY33" i="132"/>
  <c r="BZ32" i="132"/>
  <c r="BA34" i="132"/>
  <c r="BB33" i="132"/>
  <c r="BG34" i="132"/>
  <c r="BP36" i="132"/>
  <c r="BK36" i="132"/>
  <c r="BO36" i="132"/>
  <c r="F41" i="131" l="1"/>
  <c r="CN36" i="132"/>
  <c r="CI36" i="132"/>
  <c r="CM36" i="132"/>
  <c r="BQ36" i="132"/>
  <c r="DB24" i="132"/>
  <c r="ER15" i="132"/>
  <c r="BM36" i="132"/>
  <c r="BN35" i="132"/>
  <c r="AS36" i="132"/>
  <c r="CZ24" i="132"/>
  <c r="BD35" i="132"/>
  <c r="AY35" i="132"/>
  <c r="BC35" i="132"/>
  <c r="BG35" i="132" s="1"/>
  <c r="AU36" i="132"/>
  <c r="CB34" i="132"/>
  <c r="BW34" i="132"/>
  <c r="CA34" i="132"/>
  <c r="CE34" i="132" s="1"/>
  <c r="AO36" i="132"/>
  <c r="AP35" i="132"/>
  <c r="BS36" i="132"/>
  <c r="CO35" i="132"/>
  <c r="DD23" i="132"/>
  <c r="CK35" i="132"/>
  <c r="CL35" i="132"/>
  <c r="BW35" i="132" l="1"/>
  <c r="BZ34" i="132" s="1"/>
  <c r="CB35" i="132"/>
  <c r="CA35" i="132"/>
  <c r="EG28" i="132"/>
  <c r="BD36" i="132"/>
  <c r="AY36" i="132"/>
  <c r="BB35" i="132" s="1"/>
  <c r="BC36" i="132"/>
  <c r="CO36" i="132"/>
  <c r="DD24" i="132"/>
  <c r="CK36" i="132"/>
  <c r="AM37" i="132"/>
  <c r="AR37" i="132"/>
  <c r="AQ37" i="132"/>
  <c r="BE35" i="132"/>
  <c r="DA23" i="132"/>
  <c r="CQ36" i="132"/>
  <c r="BP37" i="132"/>
  <c r="BK37" i="132"/>
  <c r="BO37" i="132"/>
  <c r="DF23" i="132"/>
  <c r="CY11" i="132"/>
  <c r="DE11" i="132" s="1"/>
  <c r="CC34" i="132"/>
  <c r="DC22" i="132"/>
  <c r="BY34" i="132"/>
  <c r="BZ33" i="132"/>
  <c r="BA35" i="132"/>
  <c r="BB34" i="132"/>
  <c r="ES10" i="132" l="1"/>
  <c r="EB23" i="132"/>
  <c r="BQ37" i="132"/>
  <c r="DB25" i="132"/>
  <c r="AO37" i="132"/>
  <c r="AP36" i="132"/>
  <c r="BM37" i="132"/>
  <c r="BN36" i="132"/>
  <c r="BE36" i="132"/>
  <c r="DA24" i="132"/>
  <c r="BS37" i="132"/>
  <c r="CC35" i="132"/>
  <c r="DC23" i="132"/>
  <c r="CI37" i="132"/>
  <c r="CN37" i="132"/>
  <c r="CM37" i="132"/>
  <c r="BA36" i="132"/>
  <c r="AS37" i="132"/>
  <c r="CZ25" i="132"/>
  <c r="BY35" i="132"/>
  <c r="BG36" i="132"/>
  <c r="EG11" i="132"/>
  <c r="EF11" i="132"/>
  <c r="AU37" i="132"/>
  <c r="CE35" i="132"/>
  <c r="ES15" i="132" l="1"/>
  <c r="AY37" i="132"/>
  <c r="BD37" i="132"/>
  <c r="BC37" i="132"/>
  <c r="CO37" i="132"/>
  <c r="DD25" i="132"/>
  <c r="CQ37" i="132"/>
  <c r="EF18" i="132"/>
  <c r="EF17" i="132"/>
  <c r="CK37" i="132"/>
  <c r="CL36" i="132"/>
  <c r="EG18" i="132"/>
  <c r="EG17" i="132"/>
  <c r="BW36" i="132"/>
  <c r="CB36" i="132"/>
  <c r="CA36" i="132"/>
  <c r="AR38" i="132"/>
  <c r="AM38" i="132"/>
  <c r="AQ38" i="132"/>
  <c r="AU38" i="132" s="1"/>
  <c r="BK38" i="132"/>
  <c r="BP38" i="132"/>
  <c r="BO38" i="132"/>
  <c r="AR39" i="132" l="1"/>
  <c r="AM39" i="132"/>
  <c r="AP38" i="132" s="1"/>
  <c r="AQ39" i="132"/>
  <c r="BM38" i="132"/>
  <c r="BN37" i="132"/>
  <c r="BY36" i="132"/>
  <c r="BZ35" i="132"/>
  <c r="BE37" i="132"/>
  <c r="DA25" i="132"/>
  <c r="AO38" i="132"/>
  <c r="AP37" i="132"/>
  <c r="CN38" i="132"/>
  <c r="CI38" i="132"/>
  <c r="CM38" i="132"/>
  <c r="BA37" i="132"/>
  <c r="BB36" i="132"/>
  <c r="BQ38" i="132"/>
  <c r="DB26" i="132"/>
  <c r="DF24" i="132"/>
  <c r="CY12" i="132"/>
  <c r="DE12" i="132" s="1"/>
  <c r="EH11" i="132" s="1"/>
  <c r="AS38" i="132"/>
  <c r="CZ26" i="132"/>
  <c r="BG37" i="132"/>
  <c r="BS38" i="132"/>
  <c r="CC36" i="132"/>
  <c r="DC24" i="132"/>
  <c r="CE36" i="132"/>
  <c r="CO38" i="132" l="1"/>
  <c r="DD26" i="132"/>
  <c r="ET10" i="132"/>
  <c r="EB24" i="132"/>
  <c r="CQ38" i="132"/>
  <c r="CK38" i="132"/>
  <c r="CL37" i="132"/>
  <c r="BK39" i="132"/>
  <c r="BP39" i="132"/>
  <c r="BO39" i="132"/>
  <c r="BS39" i="132" s="1"/>
  <c r="AS39" i="132"/>
  <c r="CZ27" i="132"/>
  <c r="BW37" i="132"/>
  <c r="CB37" i="132"/>
  <c r="CA37" i="132"/>
  <c r="BD38" i="132"/>
  <c r="AY38" i="132"/>
  <c r="BC38" i="132"/>
  <c r="BG38" i="132" s="1"/>
  <c r="AU39" i="132"/>
  <c r="AO39" i="132"/>
  <c r="EH18" i="132"/>
  <c r="EH17" i="132"/>
  <c r="BD39" i="132" l="1"/>
  <c r="AY39" i="132"/>
  <c r="BC39" i="132"/>
  <c r="CC37" i="132"/>
  <c r="DC25" i="132"/>
  <c r="BY37" i="132"/>
  <c r="BZ36" i="132"/>
  <c r="BM39" i="132"/>
  <c r="BN38" i="132"/>
  <c r="CI39" i="132"/>
  <c r="CN39" i="132"/>
  <c r="CM39" i="132"/>
  <c r="CQ39" i="132" s="1"/>
  <c r="CE37" i="132"/>
  <c r="ET15" i="132"/>
  <c r="BA38" i="132"/>
  <c r="BB37" i="132"/>
  <c r="AR40" i="132"/>
  <c r="AM40" i="132"/>
  <c r="AQ40" i="132"/>
  <c r="AU40" i="132" s="1"/>
  <c r="BK40" i="132"/>
  <c r="BN39" i="132" s="1"/>
  <c r="BP40" i="132"/>
  <c r="BO40" i="132"/>
  <c r="BE38" i="132"/>
  <c r="DA26" i="132"/>
  <c r="BQ39" i="132"/>
  <c r="DB27" i="132"/>
  <c r="AR41" i="132" l="1"/>
  <c r="AM41" i="132"/>
  <c r="AQ41" i="132"/>
  <c r="CI40" i="132"/>
  <c r="CN40" i="132"/>
  <c r="CM40" i="132"/>
  <c r="CQ40" i="132" s="1"/>
  <c r="CK39" i="132"/>
  <c r="CL38" i="132"/>
  <c r="BE39" i="132"/>
  <c r="DA27" i="132"/>
  <c r="BA39" i="132"/>
  <c r="BQ40" i="132"/>
  <c r="DB28" i="132"/>
  <c r="CB38" i="132"/>
  <c r="BW38" i="132"/>
  <c r="CA38" i="132"/>
  <c r="BG39" i="132"/>
  <c r="AS40" i="132"/>
  <c r="CZ28" i="132"/>
  <c r="AP40" i="132"/>
  <c r="AO40" i="132"/>
  <c r="AP39" i="132"/>
  <c r="CO39" i="132"/>
  <c r="DD27" i="132"/>
  <c r="DF25" i="132"/>
  <c r="CY13" i="132"/>
  <c r="DE13" i="132" s="1"/>
  <c r="EI11" i="132" s="1"/>
  <c r="BM40" i="132"/>
  <c r="BS40" i="132"/>
  <c r="BB38" i="132"/>
  <c r="CN41" i="132" l="1"/>
  <c r="CI41" i="132"/>
  <c r="CL40" i="132" s="1"/>
  <c r="CM41" i="132"/>
  <c r="BK41" i="132"/>
  <c r="BP41" i="132"/>
  <c r="BO41" i="132"/>
  <c r="BD40" i="132"/>
  <c r="AY40" i="132"/>
  <c r="BC40" i="132"/>
  <c r="CK40" i="132"/>
  <c r="AS41" i="132"/>
  <c r="CZ29" i="132"/>
  <c r="CC38" i="132"/>
  <c r="DC26" i="132"/>
  <c r="EI18" i="132"/>
  <c r="EI17" i="132"/>
  <c r="BY38" i="132"/>
  <c r="BZ37" i="132"/>
  <c r="CL39" i="132"/>
  <c r="AO41" i="132"/>
  <c r="CE38" i="132"/>
  <c r="CO40" i="132"/>
  <c r="DD28" i="132"/>
  <c r="AU41" i="132"/>
  <c r="EU10" i="132"/>
  <c r="EB25" i="132"/>
  <c r="EU15" i="132" l="1"/>
  <c r="BM41" i="132"/>
  <c r="BN40" i="132"/>
  <c r="BA40" i="132"/>
  <c r="BB39" i="132"/>
  <c r="CO41" i="132"/>
  <c r="DD29" i="132"/>
  <c r="BE40" i="132"/>
  <c r="DA28" i="132"/>
  <c r="BG40" i="132"/>
  <c r="CQ41" i="132"/>
  <c r="BW39" i="132"/>
  <c r="CB39" i="132"/>
  <c r="CA39" i="132"/>
  <c r="CE39" i="132" s="1"/>
  <c r="BQ41" i="132"/>
  <c r="DB29" i="132"/>
  <c r="CK41" i="132"/>
  <c r="AM42" i="132"/>
  <c r="AR42" i="132"/>
  <c r="AQ42" i="132"/>
  <c r="AU42" i="132" s="1"/>
  <c r="BS41" i="132"/>
  <c r="AM43" i="132" l="1"/>
  <c r="AR43" i="132"/>
  <c r="AQ43" i="132"/>
  <c r="BW40" i="132"/>
  <c r="BZ39" i="132" s="1"/>
  <c r="CB40" i="132"/>
  <c r="CA40" i="132"/>
  <c r="CE40" i="132" s="1"/>
  <c r="CI42" i="132"/>
  <c r="CN42" i="132"/>
  <c r="CM42" i="132"/>
  <c r="DF26" i="132"/>
  <c r="CY14" i="132"/>
  <c r="DE14" i="132" s="1"/>
  <c r="EJ11" i="132" s="1"/>
  <c r="AY41" i="132"/>
  <c r="BD41" i="132"/>
  <c r="BC41" i="132"/>
  <c r="BG41" i="132" s="1"/>
  <c r="BY39" i="132"/>
  <c r="BZ38" i="132"/>
  <c r="AO42" i="132"/>
  <c r="AP42" i="132"/>
  <c r="AO43" i="132"/>
  <c r="AP41" i="132"/>
  <c r="AS42" i="132"/>
  <c r="CZ30" i="132"/>
  <c r="CC39" i="132"/>
  <c r="DC27" i="132"/>
  <c r="BK42" i="132"/>
  <c r="BP42" i="132"/>
  <c r="BO42" i="132"/>
  <c r="AY42" i="132" l="1"/>
  <c r="BD42" i="132"/>
  <c r="BC42" i="132"/>
  <c r="CC40" i="132"/>
  <c r="DC28" i="132"/>
  <c r="BQ42" i="132"/>
  <c r="DB30" i="132"/>
  <c r="BY40" i="132"/>
  <c r="AS43" i="132"/>
  <c r="CZ31" i="132"/>
  <c r="CO42" i="132"/>
  <c r="DD30" i="132"/>
  <c r="EJ18" i="132"/>
  <c r="EJ17" i="132"/>
  <c r="BN42" i="132"/>
  <c r="BM42" i="132"/>
  <c r="BM43" i="132"/>
  <c r="BN41" i="132"/>
  <c r="BW41" i="132"/>
  <c r="BZ40" i="132" s="1"/>
  <c r="CB41" i="132"/>
  <c r="CA41" i="132"/>
  <c r="BS42" i="132"/>
  <c r="BE41" i="132"/>
  <c r="DA29" i="132"/>
  <c r="CK42" i="132"/>
  <c r="CL42" i="132"/>
  <c r="CK43" i="132"/>
  <c r="CL41" i="132"/>
  <c r="BB41" i="132"/>
  <c r="BA41" i="132"/>
  <c r="BB40" i="132"/>
  <c r="EV10" i="132"/>
  <c r="EB26" i="132"/>
  <c r="CQ42" i="132"/>
  <c r="AU43" i="132"/>
  <c r="AM44" i="132" l="1"/>
  <c r="AR44" i="132"/>
  <c r="AQ44" i="132"/>
  <c r="AU44" i="132" s="1"/>
  <c r="BP43" i="132"/>
  <c r="BK43" i="132"/>
  <c r="BO43" i="132"/>
  <c r="BS43" i="132" s="1"/>
  <c r="CC41" i="132"/>
  <c r="DC29" i="132"/>
  <c r="BE42" i="132"/>
  <c r="DA30" i="132"/>
  <c r="BY41" i="132"/>
  <c r="BA42" i="132"/>
  <c r="BB42" i="132"/>
  <c r="BA43" i="132"/>
  <c r="CN43" i="132"/>
  <c r="CI43" i="132"/>
  <c r="CM43" i="132"/>
  <c r="CQ43" i="132" s="1"/>
  <c r="EV15" i="132"/>
  <c r="CE41" i="132"/>
  <c r="BG42" i="132"/>
  <c r="BK44" i="132" l="1"/>
  <c r="BP44" i="132"/>
  <c r="BO44" i="132"/>
  <c r="AM45" i="132"/>
  <c r="AP44" i="132" s="1"/>
  <c r="AR45" i="132"/>
  <c r="AQ45" i="132"/>
  <c r="AO44" i="132"/>
  <c r="AP43" i="132"/>
  <c r="CN44" i="132"/>
  <c r="CI44" i="132"/>
  <c r="CM44" i="132"/>
  <c r="CQ44" i="132" s="1"/>
  <c r="DF27" i="132"/>
  <c r="CY15" i="132"/>
  <c r="DE15" i="132" s="1"/>
  <c r="EK11" i="132" s="1"/>
  <c r="BD43" i="132"/>
  <c r="AY43" i="132"/>
  <c r="BC43" i="132"/>
  <c r="CO43" i="132"/>
  <c r="DD31" i="132"/>
  <c r="AS44" i="132"/>
  <c r="CZ32" i="132"/>
  <c r="BQ43" i="132"/>
  <c r="DB31" i="132"/>
  <c r="BW42" i="132"/>
  <c r="CB42" i="132"/>
  <c r="CA42" i="132"/>
  <c r="CK44" i="132" l="1"/>
  <c r="CL43" i="132"/>
  <c r="CI45" i="132"/>
  <c r="CN45" i="132"/>
  <c r="CM45" i="132"/>
  <c r="EK18" i="132"/>
  <c r="EK17" i="132"/>
  <c r="BE43" i="132"/>
  <c r="DA31" i="132"/>
  <c r="AU45" i="132"/>
  <c r="BG43" i="132"/>
  <c r="AO45" i="132"/>
  <c r="AS45" i="132"/>
  <c r="CZ33" i="132"/>
  <c r="CC42" i="132"/>
  <c r="DC30" i="132"/>
  <c r="EW10" i="132"/>
  <c r="EB27" i="132"/>
  <c r="BQ44" i="132"/>
  <c r="DB32" i="132"/>
  <c r="CE42" i="132"/>
  <c r="BS44" i="132"/>
  <c r="BZ42" i="132"/>
  <c r="BY42" i="132"/>
  <c r="BY43" i="132"/>
  <c r="BZ41" i="132"/>
  <c r="CO44" i="132"/>
  <c r="DD32" i="132"/>
  <c r="BM44" i="132"/>
  <c r="BN43" i="132"/>
  <c r="CO45" i="132" l="1"/>
  <c r="DD33" i="132"/>
  <c r="AY44" i="132"/>
  <c r="BD44" i="132"/>
  <c r="BC44" i="132"/>
  <c r="CQ45" i="132"/>
  <c r="CK45" i="132"/>
  <c r="AM46" i="132"/>
  <c r="AR46" i="132"/>
  <c r="AQ46" i="132"/>
  <c r="AU46" i="132" s="1"/>
  <c r="CB43" i="132"/>
  <c r="BW43" i="132"/>
  <c r="CA43" i="132"/>
  <c r="CE43" i="132" s="1"/>
  <c r="EW15" i="132"/>
  <c r="BK45" i="132"/>
  <c r="BP45" i="132"/>
  <c r="BO45" i="132"/>
  <c r="CL44" i="132"/>
  <c r="CB44" i="132" l="1"/>
  <c r="BW44" i="132"/>
  <c r="CA44" i="132"/>
  <c r="AR47" i="132"/>
  <c r="AM47" i="132"/>
  <c r="AQ47" i="132"/>
  <c r="AU47" i="132" s="1"/>
  <c r="CI46" i="132"/>
  <c r="CN46" i="132"/>
  <c r="CM46" i="132"/>
  <c r="AO46" i="132"/>
  <c r="AP45" i="132"/>
  <c r="DF28" i="132"/>
  <c r="CY16" i="132"/>
  <c r="DE16" i="132" s="1"/>
  <c r="EL11" i="132" s="1"/>
  <c r="BA44" i="132"/>
  <c r="BB43" i="132"/>
  <c r="BE44" i="132"/>
  <c r="DA32" i="132"/>
  <c r="BG44" i="132"/>
  <c r="CC43" i="132"/>
  <c r="DC31" i="132"/>
  <c r="BQ45" i="132"/>
  <c r="DB33" i="132"/>
  <c r="BM45" i="132"/>
  <c r="BN44" i="132"/>
  <c r="AS46" i="132"/>
  <c r="CZ34" i="132"/>
  <c r="BS45" i="132"/>
  <c r="AO47" i="132" l="1"/>
  <c r="AP46" i="132"/>
  <c r="AY45" i="132"/>
  <c r="BD45" i="132"/>
  <c r="BC45" i="132"/>
  <c r="CO46" i="132"/>
  <c r="DD34" i="132"/>
  <c r="EL18" i="132"/>
  <c r="EL17" i="132"/>
  <c r="CC44" i="132"/>
  <c r="DC32" i="132"/>
  <c r="AR48" i="132"/>
  <c r="AM48" i="132"/>
  <c r="AP47" i="132" s="1"/>
  <c r="AQ48" i="132"/>
  <c r="AU48" i="132" s="1"/>
  <c r="CQ46" i="132"/>
  <c r="BY44" i="132"/>
  <c r="BZ43" i="132"/>
  <c r="BK46" i="132"/>
  <c r="BP46" i="132"/>
  <c r="BO46" i="132"/>
  <c r="BS46" i="132" s="1"/>
  <c r="CK46" i="132"/>
  <c r="CL45" i="132"/>
  <c r="CE44" i="132"/>
  <c r="EX10" i="132"/>
  <c r="EB28" i="132"/>
  <c r="AS47" i="132"/>
  <c r="CZ35" i="132"/>
  <c r="BE45" i="132" l="1"/>
  <c r="DA33" i="132"/>
  <c r="BP47" i="132"/>
  <c r="BK47" i="132"/>
  <c r="BN46" i="132" s="1"/>
  <c r="BO47" i="132"/>
  <c r="BW45" i="132"/>
  <c r="CB45" i="132"/>
  <c r="CA45" i="132"/>
  <c r="CE45" i="132" s="1"/>
  <c r="BG45" i="132"/>
  <c r="EX15" i="132"/>
  <c r="CI47" i="132"/>
  <c r="CN47" i="132"/>
  <c r="CM47" i="132"/>
  <c r="CQ47" i="132" s="1"/>
  <c r="BA45" i="132"/>
  <c r="BB44" i="132"/>
  <c r="AS48" i="132"/>
  <c r="CZ36" i="132"/>
  <c r="AM49" i="132"/>
  <c r="AR49" i="132"/>
  <c r="AQ49" i="132"/>
  <c r="AU49" i="132" s="1"/>
  <c r="BQ46" i="132"/>
  <c r="DB34" i="132"/>
  <c r="AO48" i="132"/>
  <c r="BM46" i="132"/>
  <c r="BN45" i="132"/>
  <c r="AR50" i="132" l="1"/>
  <c r="AM50" i="132"/>
  <c r="AQ50" i="132"/>
  <c r="BW46" i="132"/>
  <c r="BZ45" i="132" s="1"/>
  <c r="CB46" i="132"/>
  <c r="CA46" i="132"/>
  <c r="CK47" i="132"/>
  <c r="CL46" i="132"/>
  <c r="BY45" i="132"/>
  <c r="BZ44" i="132"/>
  <c r="AP49" i="132"/>
  <c r="AO49" i="132"/>
  <c r="CI48" i="132"/>
  <c r="CL47" i="132" s="1"/>
  <c r="CN48" i="132"/>
  <c r="CM48" i="132"/>
  <c r="CQ48" i="132" s="1"/>
  <c r="BQ47" i="132"/>
  <c r="DB35" i="132"/>
  <c r="BM47" i="132"/>
  <c r="BS47" i="132"/>
  <c r="CC45" i="132"/>
  <c r="DC33" i="132"/>
  <c r="BD46" i="132"/>
  <c r="AY46" i="132"/>
  <c r="BC46" i="132"/>
  <c r="AP48" i="132"/>
  <c r="AS49" i="132"/>
  <c r="CZ37" i="132"/>
  <c r="CO47" i="132"/>
  <c r="DD35" i="132"/>
  <c r="DF29" i="132" l="1"/>
  <c r="CY17" i="132"/>
  <c r="DE17" i="132" s="1"/>
  <c r="EM11" i="132" s="1"/>
  <c r="CC46" i="132"/>
  <c r="DC34" i="132"/>
  <c r="BK48" i="132"/>
  <c r="BP48" i="132"/>
  <c r="BO48" i="132"/>
  <c r="BS48" i="132" s="1"/>
  <c r="CE46" i="132"/>
  <c r="BY46" i="132"/>
  <c r="BE46" i="132"/>
  <c r="DA34" i="132"/>
  <c r="AS50" i="132"/>
  <c r="CZ38" i="132"/>
  <c r="BG46" i="132"/>
  <c r="AU50" i="132"/>
  <c r="CN49" i="132"/>
  <c r="CI49" i="132"/>
  <c r="CL48" i="132" s="1"/>
  <c r="CM49" i="132"/>
  <c r="CO48" i="132"/>
  <c r="DD36" i="132"/>
  <c r="BA46" i="132"/>
  <c r="BB45" i="132"/>
  <c r="CK48" i="132"/>
  <c r="AO50" i="132"/>
  <c r="BP49" i="132" l="1"/>
  <c r="BK49" i="132"/>
  <c r="BO49" i="132"/>
  <c r="BD47" i="132"/>
  <c r="AY47" i="132"/>
  <c r="BC47" i="132"/>
  <c r="BG47" i="132" s="1"/>
  <c r="EM18" i="132"/>
  <c r="EM17" i="132"/>
  <c r="CB47" i="132"/>
  <c r="BW47" i="132"/>
  <c r="CA47" i="132"/>
  <c r="CE47" i="132" s="1"/>
  <c r="CO49" i="132"/>
  <c r="DD37" i="132"/>
  <c r="CK49" i="132"/>
  <c r="CQ49" i="132"/>
  <c r="BQ48" i="132"/>
  <c r="DB36" i="132"/>
  <c r="EY10" i="132"/>
  <c r="EB29" i="132"/>
  <c r="BM48" i="132"/>
  <c r="BN47" i="132"/>
  <c r="AR51" i="132"/>
  <c r="AM51" i="132"/>
  <c r="AQ51" i="132"/>
  <c r="AU51" i="132" s="1"/>
  <c r="AR52" i="132" l="1"/>
  <c r="AM52" i="132"/>
  <c r="AP51" i="132" s="1"/>
  <c r="AQ52" i="132"/>
  <c r="CB48" i="132"/>
  <c r="BW48" i="132"/>
  <c r="CA48" i="132"/>
  <c r="BA47" i="132"/>
  <c r="BB46" i="132"/>
  <c r="BY47" i="132"/>
  <c r="BZ46" i="132"/>
  <c r="BD48" i="132"/>
  <c r="AY48" i="132"/>
  <c r="BB47" i="132" s="1"/>
  <c r="BC48" i="132"/>
  <c r="BG48" i="132" s="1"/>
  <c r="BQ49" i="132"/>
  <c r="DB37" i="132"/>
  <c r="BS49" i="132"/>
  <c r="AO51" i="132"/>
  <c r="AP50" i="132"/>
  <c r="BM49" i="132"/>
  <c r="BN48" i="132"/>
  <c r="CN50" i="132"/>
  <c r="CI50" i="132"/>
  <c r="CM50" i="132"/>
  <c r="AS51" i="132"/>
  <c r="CZ39" i="132"/>
  <c r="EY15" i="132"/>
  <c r="CC47" i="132"/>
  <c r="DC35" i="132"/>
  <c r="BE47" i="132"/>
  <c r="DA35" i="132"/>
  <c r="CO50" i="132" l="1"/>
  <c r="DD38" i="132"/>
  <c r="DF30" i="132"/>
  <c r="CY18" i="132"/>
  <c r="DE18" i="132" s="1"/>
  <c r="EN11" i="132" s="1"/>
  <c r="BY48" i="132"/>
  <c r="CK50" i="132"/>
  <c r="CL49" i="132"/>
  <c r="CQ50" i="132"/>
  <c r="CE48" i="132"/>
  <c r="AY49" i="132"/>
  <c r="BB48" i="132" s="1"/>
  <c r="BD49" i="132"/>
  <c r="BC49" i="132"/>
  <c r="BZ47" i="132"/>
  <c r="AS52" i="132"/>
  <c r="CZ40" i="132"/>
  <c r="BA48" i="132"/>
  <c r="AO52" i="132"/>
  <c r="CC48" i="132"/>
  <c r="DC36" i="132"/>
  <c r="BK50" i="132"/>
  <c r="BP50" i="132"/>
  <c r="BO50" i="132"/>
  <c r="BS50" i="132" s="1"/>
  <c r="BE48" i="132"/>
  <c r="DA36" i="132"/>
  <c r="AU52" i="132"/>
  <c r="BM50" i="132" l="1"/>
  <c r="BN49" i="132"/>
  <c r="AM53" i="132"/>
  <c r="AR53" i="132"/>
  <c r="AQ53" i="132"/>
  <c r="BG49" i="132"/>
  <c r="BP51" i="132"/>
  <c r="BK51" i="132"/>
  <c r="BO51" i="132"/>
  <c r="EN18" i="132"/>
  <c r="EN17" i="132"/>
  <c r="BA49" i="132"/>
  <c r="CB49" i="132"/>
  <c r="BW49" i="132"/>
  <c r="CA49" i="132"/>
  <c r="CE49" i="132" s="1"/>
  <c r="BE49" i="132"/>
  <c r="DA37" i="132"/>
  <c r="BQ50" i="132"/>
  <c r="DB38" i="132"/>
  <c r="CN51" i="132"/>
  <c r="CI51" i="132"/>
  <c r="CM51" i="132"/>
  <c r="EZ10" i="132"/>
  <c r="EB30" i="132"/>
  <c r="BW50" i="132" l="1"/>
  <c r="BZ49" i="132" s="1"/>
  <c r="CB50" i="132"/>
  <c r="CA50" i="132"/>
  <c r="CE50" i="132" s="1"/>
  <c r="AS53" i="132"/>
  <c r="CZ41" i="132"/>
  <c r="BQ51" i="132"/>
  <c r="DB39" i="132"/>
  <c r="BS51" i="132"/>
  <c r="BD50" i="132"/>
  <c r="AY50" i="132"/>
  <c r="BC50" i="132"/>
  <c r="BG50" i="132" s="1"/>
  <c r="BM51" i="132"/>
  <c r="AU53" i="132"/>
  <c r="EZ15" i="132"/>
  <c r="CK51" i="132"/>
  <c r="CL50" i="132"/>
  <c r="BY49" i="132"/>
  <c r="BZ48" i="132"/>
  <c r="CO51" i="132"/>
  <c r="DD39" i="132"/>
  <c r="AO53" i="132"/>
  <c r="AP52" i="132"/>
  <c r="CQ51" i="132"/>
  <c r="CC49" i="132"/>
  <c r="DC37" i="132"/>
  <c r="BN50" i="132"/>
  <c r="BE50" i="132" l="1"/>
  <c r="DA38" i="132"/>
  <c r="BW51" i="132"/>
  <c r="BZ50" i="132" s="1"/>
  <c r="CB51" i="132"/>
  <c r="CA51" i="132"/>
  <c r="BA50" i="132"/>
  <c r="BB49" i="132"/>
  <c r="CC50" i="132"/>
  <c r="DC38" i="132"/>
  <c r="BD51" i="132"/>
  <c r="AY51" i="132"/>
  <c r="BC51" i="132"/>
  <c r="CI52" i="132"/>
  <c r="CN52" i="132"/>
  <c r="CM52" i="132"/>
  <c r="CQ52" i="132" s="1"/>
  <c r="AR54" i="132"/>
  <c r="AM54" i="132"/>
  <c r="AQ54" i="132"/>
  <c r="BK52" i="132"/>
  <c r="BP52" i="132"/>
  <c r="BO52" i="132"/>
  <c r="BS52" i="132" s="1"/>
  <c r="BY50" i="132"/>
  <c r="BP53" i="132" l="1"/>
  <c r="BK53" i="132"/>
  <c r="BN52" i="132" s="1"/>
  <c r="BO53" i="132"/>
  <c r="CK52" i="132"/>
  <c r="CL51" i="132"/>
  <c r="CI53" i="132"/>
  <c r="CL52" i="132" s="1"/>
  <c r="CN53" i="132"/>
  <c r="CM53" i="132"/>
  <c r="BM52" i="132"/>
  <c r="BN51" i="132"/>
  <c r="BE51" i="132"/>
  <c r="DA39" i="132"/>
  <c r="BY51" i="132"/>
  <c r="DF31" i="132"/>
  <c r="CY19" i="132"/>
  <c r="DE19" i="132" s="1"/>
  <c r="EO11" i="132" s="1"/>
  <c r="AO54" i="132"/>
  <c r="AP53" i="132"/>
  <c r="CC51" i="132"/>
  <c r="DC39" i="132"/>
  <c r="BG51" i="132"/>
  <c r="CO52" i="132"/>
  <c r="DD40" i="132"/>
  <c r="CE51" i="132"/>
  <c r="AS54" i="132"/>
  <c r="CZ42" i="132"/>
  <c r="BA51" i="132"/>
  <c r="BB50" i="132"/>
  <c r="AU54" i="132"/>
  <c r="BQ52" i="132"/>
  <c r="DB40" i="132"/>
  <c r="FA10" i="132" l="1"/>
  <c r="EB31" i="132"/>
  <c r="BQ53" i="132"/>
  <c r="DB41" i="132"/>
  <c r="BM53" i="132"/>
  <c r="CO53" i="132"/>
  <c r="DD41" i="132"/>
  <c r="BW52" i="132"/>
  <c r="CB52" i="132"/>
  <c r="CA52" i="132"/>
  <c r="CE52" i="132" s="1"/>
  <c r="BD52" i="132"/>
  <c r="AY52" i="132"/>
  <c r="BC52" i="132"/>
  <c r="CQ53" i="132"/>
  <c r="BS53" i="132"/>
  <c r="CK53" i="132"/>
  <c r="AR55" i="132"/>
  <c r="AM55" i="132"/>
  <c r="AQ55" i="132"/>
  <c r="AU55" i="132" s="1"/>
  <c r="EO18" i="132"/>
  <c r="EO17" i="132"/>
  <c r="AR56" i="132" l="1"/>
  <c r="AM56" i="132"/>
  <c r="AQ56" i="132"/>
  <c r="AP55" i="132"/>
  <c r="AO55" i="132"/>
  <c r="AP54" i="132"/>
  <c r="CI54" i="132"/>
  <c r="CN54" i="132"/>
  <c r="CM54" i="132"/>
  <c r="CQ54" i="132" s="1"/>
  <c r="BW53" i="132"/>
  <c r="BZ52" i="132" s="1"/>
  <c r="CB53" i="132"/>
  <c r="CA53" i="132"/>
  <c r="CE53" i="132" s="1"/>
  <c r="BE52" i="132"/>
  <c r="DA40" i="132"/>
  <c r="BG52" i="132"/>
  <c r="BA52" i="132"/>
  <c r="BB51" i="132"/>
  <c r="FA15" i="132"/>
  <c r="CC52" i="132"/>
  <c r="DC40" i="132"/>
  <c r="AS55" i="132"/>
  <c r="CZ43" i="132"/>
  <c r="BK54" i="132"/>
  <c r="BP54" i="132"/>
  <c r="BO54" i="132"/>
  <c r="BY52" i="132"/>
  <c r="BZ51" i="132"/>
  <c r="BD53" i="132" l="1"/>
  <c r="AY53" i="132"/>
  <c r="BC53" i="132"/>
  <c r="BG53" i="132" s="1"/>
  <c r="CN55" i="132"/>
  <c r="CI55" i="132"/>
  <c r="CM55" i="132"/>
  <c r="CQ55" i="132" s="1"/>
  <c r="DF32" i="132"/>
  <c r="CY20" i="132"/>
  <c r="DE20" i="132" s="1"/>
  <c r="EP11" i="132" s="1"/>
  <c r="CC53" i="132"/>
  <c r="DC41" i="132"/>
  <c r="BQ54" i="132"/>
  <c r="DB42" i="132"/>
  <c r="CL54" i="132"/>
  <c r="CK54" i="132"/>
  <c r="CL53" i="132"/>
  <c r="BW54" i="132"/>
  <c r="BZ53" i="132" s="1"/>
  <c r="CB54" i="132"/>
  <c r="CA54" i="132"/>
  <c r="BS54" i="132"/>
  <c r="BY53" i="132"/>
  <c r="AS56" i="132"/>
  <c r="CZ44" i="132"/>
  <c r="BM54" i="132"/>
  <c r="BN53" i="132"/>
  <c r="CO54" i="132"/>
  <c r="DD42" i="132"/>
  <c r="AU56" i="132"/>
  <c r="AO56" i="132"/>
  <c r="CI56" i="132" l="1"/>
  <c r="CN56" i="132"/>
  <c r="CM56" i="132"/>
  <c r="CQ56" i="132" s="1"/>
  <c r="CL55" i="132"/>
  <c r="CK55" i="132"/>
  <c r="CO55" i="132"/>
  <c r="DD43" i="132"/>
  <c r="AR57" i="132"/>
  <c r="AM57" i="132"/>
  <c r="AQ57" i="132"/>
  <c r="AU57" i="132" s="1"/>
  <c r="BK55" i="132"/>
  <c r="BP55" i="132"/>
  <c r="BO55" i="132"/>
  <c r="CC54" i="132"/>
  <c r="DC42" i="132"/>
  <c r="EP18" i="132"/>
  <c r="EP17" i="132"/>
  <c r="BE53" i="132"/>
  <c r="DA41" i="132"/>
  <c r="AY54" i="132"/>
  <c r="BB53" i="132" s="1"/>
  <c r="BD54" i="132"/>
  <c r="BC54" i="132"/>
  <c r="CE54" i="132"/>
  <c r="FB10" i="132"/>
  <c r="EB32" i="132"/>
  <c r="BA53" i="132"/>
  <c r="BB52" i="132"/>
  <c r="BY54" i="132"/>
  <c r="BE54" i="132" l="1"/>
  <c r="DA42" i="132"/>
  <c r="BG54" i="132"/>
  <c r="BM55" i="132"/>
  <c r="BN54" i="132"/>
  <c r="CK56" i="132"/>
  <c r="CN57" i="132"/>
  <c r="CI57" i="132"/>
  <c r="CM57" i="132"/>
  <c r="FB15" i="132"/>
  <c r="BA54" i="132"/>
  <c r="AS57" i="132"/>
  <c r="CZ45" i="132"/>
  <c r="BW55" i="132"/>
  <c r="CB55" i="132"/>
  <c r="CA55" i="132"/>
  <c r="CE55" i="132" s="1"/>
  <c r="BQ55" i="132"/>
  <c r="DB43" i="132"/>
  <c r="AR58" i="132"/>
  <c r="AM58" i="132"/>
  <c r="AP57" i="132" s="1"/>
  <c r="AQ58" i="132"/>
  <c r="CO56" i="132"/>
  <c r="DD44" i="132"/>
  <c r="BS55" i="132"/>
  <c r="AO57" i="132"/>
  <c r="AP56" i="132"/>
  <c r="CB56" i="132" l="1"/>
  <c r="BW56" i="132"/>
  <c r="BZ55" i="132" s="1"/>
  <c r="CA56" i="132"/>
  <c r="AY55" i="132"/>
  <c r="BD55" i="132"/>
  <c r="BC55" i="132"/>
  <c r="BY55" i="132"/>
  <c r="BZ54" i="132"/>
  <c r="AS58" i="132"/>
  <c r="CZ46" i="132"/>
  <c r="CO57" i="132"/>
  <c r="DD45" i="132"/>
  <c r="CK57" i="132"/>
  <c r="CQ57" i="132"/>
  <c r="BK56" i="132"/>
  <c r="BP56" i="132"/>
  <c r="BO56" i="132"/>
  <c r="AU58" i="132"/>
  <c r="AO58" i="132"/>
  <c r="CC55" i="132"/>
  <c r="DC43" i="132"/>
  <c r="CL56" i="132"/>
  <c r="CI58" i="132" l="1"/>
  <c r="CN58" i="132"/>
  <c r="CM58" i="132"/>
  <c r="CQ58" i="132" s="1"/>
  <c r="BM56" i="132"/>
  <c r="BN55" i="132"/>
  <c r="CC56" i="132"/>
  <c r="DC44" i="132"/>
  <c r="AM59" i="132"/>
  <c r="AR59" i="132"/>
  <c r="AQ59" i="132"/>
  <c r="BY56" i="132"/>
  <c r="BQ56" i="132"/>
  <c r="DB44" i="132"/>
  <c r="BE55" i="132"/>
  <c r="DA43" i="132"/>
  <c r="CE56" i="132"/>
  <c r="BS56" i="132"/>
  <c r="BA55" i="132"/>
  <c r="BB54" i="132"/>
  <c r="DF33" i="132"/>
  <c r="CY21" i="132"/>
  <c r="DE21" i="132" s="1"/>
  <c r="EQ11" i="132" s="1"/>
  <c r="BG55" i="132"/>
  <c r="CN59" i="132" l="1"/>
  <c r="CI59" i="132"/>
  <c r="CL58" i="132" s="1"/>
  <c r="CM59" i="132"/>
  <c r="BW57" i="132"/>
  <c r="CB57" i="132"/>
  <c r="CA57" i="132"/>
  <c r="CE57" i="132" s="1"/>
  <c r="FC10" i="132"/>
  <c r="EB33" i="132"/>
  <c r="AS59" i="132"/>
  <c r="CZ47" i="132"/>
  <c r="AY56" i="132"/>
  <c r="BD56" i="132"/>
  <c r="BC56" i="132"/>
  <c r="BG56" i="132" s="1"/>
  <c r="AU59" i="132"/>
  <c r="CK58" i="132"/>
  <c r="CL57" i="132"/>
  <c r="BK57" i="132"/>
  <c r="BP57" i="132"/>
  <c r="BO57" i="132"/>
  <c r="AO59" i="132"/>
  <c r="AP58" i="132"/>
  <c r="CO58" i="132"/>
  <c r="DD46" i="132"/>
  <c r="EQ18" i="132"/>
  <c r="EQ17" i="132"/>
  <c r="CB58" i="132" l="1"/>
  <c r="BW58" i="132"/>
  <c r="BZ57" i="132" s="1"/>
  <c r="CA58" i="132"/>
  <c r="CE58" i="132" s="1"/>
  <c r="FC15" i="132"/>
  <c r="BA56" i="132"/>
  <c r="BB55" i="132"/>
  <c r="BY57" i="132"/>
  <c r="BZ56" i="132"/>
  <c r="CC57" i="132"/>
  <c r="DC45" i="132"/>
  <c r="BQ57" i="132"/>
  <c r="DB45" i="132"/>
  <c r="CO59" i="132"/>
  <c r="DD47" i="132"/>
  <c r="BS57" i="132"/>
  <c r="CQ59" i="132"/>
  <c r="BD57" i="132"/>
  <c r="AY57" i="132"/>
  <c r="BB56" i="132" s="1"/>
  <c r="BC57" i="132"/>
  <c r="AR60" i="132"/>
  <c r="AM60" i="132"/>
  <c r="AQ60" i="132"/>
  <c r="BE56" i="132"/>
  <c r="DA44" i="132"/>
  <c r="CK59" i="132"/>
  <c r="BM57" i="132"/>
  <c r="BN56" i="132"/>
  <c r="DF34" i="132" l="1"/>
  <c r="CY22" i="132"/>
  <c r="DE22" i="132" s="1"/>
  <c r="ER11" i="132" s="1"/>
  <c r="AS60" i="132"/>
  <c r="CZ48" i="132"/>
  <c r="CI60" i="132"/>
  <c r="CN60" i="132"/>
  <c r="CM60" i="132"/>
  <c r="CC58" i="132"/>
  <c r="DC46" i="132"/>
  <c r="BW59" i="132"/>
  <c r="BZ58" i="132" s="1"/>
  <c r="CB59" i="132"/>
  <c r="CA59" i="132"/>
  <c r="BE57" i="132"/>
  <c r="DA45" i="132"/>
  <c r="BK58" i="132"/>
  <c r="BP58" i="132"/>
  <c r="BO58" i="132"/>
  <c r="BY58" i="132"/>
  <c r="BA57" i="132"/>
  <c r="AU60" i="132"/>
  <c r="AO60" i="132"/>
  <c r="AP59" i="132"/>
  <c r="BG57" i="132"/>
  <c r="CC59" i="132" l="1"/>
  <c r="DC47" i="132"/>
  <c r="BQ58" i="132"/>
  <c r="DB46" i="132"/>
  <c r="CE59" i="132"/>
  <c r="BY59" i="132"/>
  <c r="BM58" i="132"/>
  <c r="BN57" i="132"/>
  <c r="AR61" i="132"/>
  <c r="AM61" i="132"/>
  <c r="AQ61" i="132"/>
  <c r="AU61" i="132" s="1"/>
  <c r="BS58" i="132"/>
  <c r="EG24" i="132"/>
  <c r="ER18" i="132"/>
  <c r="EG31" i="132" s="1"/>
  <c r="F39" i="131" s="1"/>
  <c r="F37" i="131" s="1"/>
  <c r="ER17" i="132"/>
  <c r="EG30" i="132" s="1"/>
  <c r="FD10" i="132"/>
  <c r="EH23" i="132" s="1"/>
  <c r="EB34" i="132"/>
  <c r="CK60" i="132"/>
  <c r="CL59" i="132"/>
  <c r="CO60" i="132"/>
  <c r="DD48" i="132"/>
  <c r="BD58" i="132"/>
  <c r="AY58" i="132"/>
  <c r="BC58" i="132"/>
  <c r="CQ60" i="132"/>
  <c r="F36" i="131" l="1"/>
  <c r="F35" i="131" s="1"/>
  <c r="F44" i="131" s="1"/>
  <c r="G42" i="131"/>
  <c r="G41" i="131" s="1"/>
  <c r="G39" i="131"/>
  <c r="G37" i="131" s="1"/>
  <c r="BW60" i="132"/>
  <c r="CB60" i="132"/>
  <c r="CA60" i="132"/>
  <c r="CE60" i="132" s="1"/>
  <c r="AO61" i="132"/>
  <c r="AP60" i="132"/>
  <c r="CI61" i="132"/>
  <c r="CN61" i="132"/>
  <c r="CM61" i="132"/>
  <c r="BE58" i="132"/>
  <c r="DA46" i="132"/>
  <c r="BG58" i="132"/>
  <c r="BP59" i="132"/>
  <c r="BK59" i="132"/>
  <c r="BO59" i="132"/>
  <c r="AR62" i="132"/>
  <c r="AM62" i="132"/>
  <c r="AP61" i="132" s="1"/>
  <c r="AQ62" i="132"/>
  <c r="BA58" i="132"/>
  <c r="BB57" i="132"/>
  <c r="FD15" i="132"/>
  <c r="AS61" i="132"/>
  <c r="CZ49" i="132"/>
  <c r="G36" i="131" l="1"/>
  <c r="G35" i="131" s="1"/>
  <c r="G44" i="131" s="1"/>
  <c r="BW61" i="132"/>
  <c r="BZ60" i="132" s="1"/>
  <c r="CB61" i="132"/>
  <c r="CA61" i="132"/>
  <c r="CO61" i="132"/>
  <c r="DD49" i="132"/>
  <c r="CQ61" i="132"/>
  <c r="BQ59" i="132"/>
  <c r="DB47" i="132"/>
  <c r="AS62" i="132"/>
  <c r="CZ50" i="132"/>
  <c r="BM59" i="132"/>
  <c r="BN58" i="132"/>
  <c r="BD59" i="132"/>
  <c r="AY59" i="132"/>
  <c r="BC59" i="132"/>
  <c r="BG59" i="132" s="1"/>
  <c r="AO62" i="132"/>
  <c r="CK61" i="132"/>
  <c r="CL60" i="132"/>
  <c r="CC60" i="132"/>
  <c r="DC48" i="132"/>
  <c r="DF35" i="132"/>
  <c r="CY23" i="132"/>
  <c r="DE23" i="132" s="1"/>
  <c r="ES11" i="132" s="1"/>
  <c r="BY60" i="132"/>
  <c r="BZ59" i="132"/>
  <c r="EH28" i="132"/>
  <c r="AU62" i="132"/>
  <c r="BS59" i="132"/>
  <c r="AY60" i="132" l="1"/>
  <c r="BB59" i="132" s="1"/>
  <c r="BD60" i="132"/>
  <c r="BC60" i="132"/>
  <c r="BP60" i="132"/>
  <c r="BK60" i="132"/>
  <c r="BO60" i="132"/>
  <c r="BS60" i="132" s="1"/>
  <c r="FE10" i="132"/>
  <c r="EB35" i="132"/>
  <c r="AM63" i="132"/>
  <c r="AR63" i="132"/>
  <c r="AQ63" i="132"/>
  <c r="CC61" i="132"/>
  <c r="DC49" i="132"/>
  <c r="CN62" i="132"/>
  <c r="CI62" i="132"/>
  <c r="CM62" i="132"/>
  <c r="CQ62" i="132" s="1"/>
  <c r="BY61" i="132"/>
  <c r="ES18" i="132"/>
  <c r="ES17" i="132"/>
  <c r="CE61" i="132"/>
  <c r="BE59" i="132"/>
  <c r="DA47" i="132"/>
  <c r="BA59" i="132"/>
  <c r="BB58" i="132"/>
  <c r="BQ60" i="132" l="1"/>
  <c r="DB48" i="132"/>
  <c r="BM60" i="132"/>
  <c r="BN59" i="132"/>
  <c r="CK62" i="132"/>
  <c r="CL61" i="132"/>
  <c r="AS63" i="132"/>
  <c r="CZ51" i="132"/>
  <c r="BE60" i="132"/>
  <c r="DA48" i="132"/>
  <c r="FE15" i="132"/>
  <c r="CI63" i="132"/>
  <c r="CN63" i="132"/>
  <c r="CM63" i="132"/>
  <c r="CQ63" i="132" s="1"/>
  <c r="AO63" i="132"/>
  <c r="AP62" i="132"/>
  <c r="BG60" i="132"/>
  <c r="CB62" i="132"/>
  <c r="BW62" i="132"/>
  <c r="CA62" i="132"/>
  <c r="BP61" i="132"/>
  <c r="BK61" i="132"/>
  <c r="BN60" i="132" s="1"/>
  <c r="BO61" i="132"/>
  <c r="CO62" i="132"/>
  <c r="DD50" i="132"/>
  <c r="AU63" i="132"/>
  <c r="BA60" i="132"/>
  <c r="CN64" i="132" l="1"/>
  <c r="CI64" i="132"/>
  <c r="CM64" i="132"/>
  <c r="AM64" i="132"/>
  <c r="AR64" i="132"/>
  <c r="AQ64" i="132"/>
  <c r="AU64" i="132" s="1"/>
  <c r="BM61" i="132"/>
  <c r="CC62" i="132"/>
  <c r="DC50" i="132"/>
  <c r="CL63" i="132"/>
  <c r="CK63" i="132"/>
  <c r="CO63" i="132"/>
  <c r="DD51" i="132"/>
  <c r="BY62" i="132"/>
  <c r="BZ61" i="132"/>
  <c r="CE62" i="132"/>
  <c r="BQ61" i="132"/>
  <c r="DB49" i="132"/>
  <c r="CL62" i="132"/>
  <c r="BS61" i="132"/>
  <c r="AY61" i="132"/>
  <c r="BD61" i="132"/>
  <c r="BC61" i="132"/>
  <c r="BG61" i="132" s="1"/>
  <c r="AY62" i="132" l="1"/>
  <c r="BB61" i="132" s="1"/>
  <c r="BD62" i="132"/>
  <c r="BC62" i="132"/>
  <c r="AR65" i="132"/>
  <c r="AM65" i="132"/>
  <c r="AP64" i="132" s="1"/>
  <c r="AQ65" i="132"/>
  <c r="AU65" i="132" s="1"/>
  <c r="BP62" i="132"/>
  <c r="BK62" i="132"/>
  <c r="BO62" i="132"/>
  <c r="BW63" i="132"/>
  <c r="CB63" i="132"/>
  <c r="CA63" i="132"/>
  <c r="CO64" i="132"/>
  <c r="DD52" i="132"/>
  <c r="CK64" i="132"/>
  <c r="BA61" i="132"/>
  <c r="BB60" i="132"/>
  <c r="AS64" i="132"/>
  <c r="CZ52" i="132"/>
  <c r="CQ64" i="132"/>
  <c r="BE61" i="132"/>
  <c r="DA49" i="132"/>
  <c r="DF36" i="132"/>
  <c r="CY24" i="132"/>
  <c r="DE24" i="132" s="1"/>
  <c r="ET11" i="132" s="1"/>
  <c r="AO64" i="132"/>
  <c r="AP63" i="132"/>
  <c r="CC63" i="132" l="1"/>
  <c r="DC51" i="132"/>
  <c r="CI65" i="132"/>
  <c r="CN65" i="132"/>
  <c r="CM65" i="132"/>
  <c r="CQ65" i="132" s="1"/>
  <c r="CE63" i="132"/>
  <c r="BE62" i="132"/>
  <c r="DA50" i="132"/>
  <c r="FF10" i="132"/>
  <c r="EB36" i="132"/>
  <c r="BQ62" i="132"/>
  <c r="DB50" i="132"/>
  <c r="AS65" i="132"/>
  <c r="CZ53" i="132"/>
  <c r="AR66" i="132"/>
  <c r="AM66" i="132"/>
  <c r="AQ66" i="132"/>
  <c r="BY63" i="132"/>
  <c r="BZ62" i="132"/>
  <c r="BM62" i="132"/>
  <c r="BN61" i="132"/>
  <c r="AO65" i="132"/>
  <c r="BA62" i="132"/>
  <c r="ET18" i="132"/>
  <c r="ET17" i="132"/>
  <c r="BS62" i="132"/>
  <c r="BG62" i="132"/>
  <c r="AS66" i="132" l="1"/>
  <c r="CZ54" i="132"/>
  <c r="CI66" i="132"/>
  <c r="CN66" i="132"/>
  <c r="CM66" i="132"/>
  <c r="BD63" i="132"/>
  <c r="AY63" i="132"/>
  <c r="BC63" i="132"/>
  <c r="CB64" i="132"/>
  <c r="BW64" i="132"/>
  <c r="CA64" i="132"/>
  <c r="CE64" i="132" s="1"/>
  <c r="AO66" i="132"/>
  <c r="AP65" i="132"/>
  <c r="BP63" i="132"/>
  <c r="BK63" i="132"/>
  <c r="BO63" i="132"/>
  <c r="BS63" i="132" s="1"/>
  <c r="CO65" i="132"/>
  <c r="DD53" i="132"/>
  <c r="FF15" i="132"/>
  <c r="AU66" i="132"/>
  <c r="CL65" i="132"/>
  <c r="CK65" i="132"/>
  <c r="CL64" i="132"/>
  <c r="CB65" i="132" l="1"/>
  <c r="BW65" i="132"/>
  <c r="BZ64" i="132" s="1"/>
  <c r="CA65" i="132"/>
  <c r="CE65" i="132" s="1"/>
  <c r="BA63" i="132"/>
  <c r="BB62" i="132"/>
  <c r="CO66" i="132"/>
  <c r="DD54" i="132"/>
  <c r="BM63" i="132"/>
  <c r="BN62" i="132"/>
  <c r="BE63" i="132"/>
  <c r="DA51" i="132"/>
  <c r="CQ66" i="132"/>
  <c r="BG63" i="132"/>
  <c r="BK64" i="132"/>
  <c r="BN63" i="132" s="1"/>
  <c r="BP64" i="132"/>
  <c r="BO64" i="132"/>
  <c r="AM67" i="132"/>
  <c r="AR67" i="132"/>
  <c r="AQ67" i="132"/>
  <c r="CC64" i="132"/>
  <c r="DC52" i="132"/>
  <c r="CK66" i="132"/>
  <c r="BQ63" i="132"/>
  <c r="DB51" i="132"/>
  <c r="BY64" i="132"/>
  <c r="BZ63" i="132"/>
  <c r="H21" i="132" l="1"/>
  <c r="CB66" i="132"/>
  <c r="BW66" i="132"/>
  <c r="CA66" i="132"/>
  <c r="BS64" i="132"/>
  <c r="BY65" i="132"/>
  <c r="AS67" i="132"/>
  <c r="CZ55" i="132"/>
  <c r="BD64" i="132"/>
  <c r="AY64" i="132"/>
  <c r="BC64" i="132"/>
  <c r="DF37" i="132"/>
  <c r="CY25" i="132"/>
  <c r="DE25" i="132" s="1"/>
  <c r="EU11" i="132" s="1"/>
  <c r="AU67" i="132"/>
  <c r="CN67" i="132"/>
  <c r="CI67" i="132"/>
  <c r="CM67" i="132"/>
  <c r="CC65" i="132"/>
  <c r="DC53" i="132"/>
  <c r="BM64" i="132"/>
  <c r="AO67" i="132"/>
  <c r="AP66" i="132"/>
  <c r="BQ64" i="132"/>
  <c r="DB52" i="132"/>
  <c r="I21" i="132" l="1"/>
  <c r="DY21" i="132"/>
  <c r="BP65" i="132"/>
  <c r="BK65" i="132"/>
  <c r="BO65" i="132"/>
  <c r="BE64" i="132"/>
  <c r="DA52" i="132"/>
  <c r="CO67" i="132"/>
  <c r="DD55" i="132"/>
  <c r="BA64" i="132"/>
  <c r="BB63" i="132"/>
  <c r="CQ67" i="132"/>
  <c r="BG64" i="132"/>
  <c r="CK67" i="132"/>
  <c r="CL66" i="132"/>
  <c r="CC66" i="132"/>
  <c r="DC54" i="132"/>
  <c r="EU18" i="132"/>
  <c r="EU17" i="132"/>
  <c r="CE66" i="132"/>
  <c r="AR68" i="132"/>
  <c r="AM68" i="132"/>
  <c r="AQ68" i="132"/>
  <c r="BY66" i="132"/>
  <c r="FG10" i="132"/>
  <c r="FM10" i="132"/>
  <c r="EB37" i="132"/>
  <c r="BZ65" i="132"/>
  <c r="EQ12" i="132" l="1"/>
  <c r="DZ21" i="132"/>
  <c r="EQ13" i="132" s="1"/>
  <c r="BD65" i="132"/>
  <c r="AY65" i="132"/>
  <c r="BC65" i="132"/>
  <c r="BQ65" i="132"/>
  <c r="DB53" i="132"/>
  <c r="BM65" i="132"/>
  <c r="BN64" i="132"/>
  <c r="AS68" i="132"/>
  <c r="CZ56" i="132"/>
  <c r="BS65" i="132"/>
  <c r="BW67" i="132"/>
  <c r="CB67" i="132"/>
  <c r="CA67" i="132"/>
  <c r="AU68" i="132"/>
  <c r="CI68" i="132"/>
  <c r="CN68" i="132"/>
  <c r="CM68" i="132"/>
  <c r="FG15" i="132"/>
  <c r="AO68" i="132"/>
  <c r="AP67" i="132"/>
  <c r="CC67" i="132" l="1"/>
  <c r="DC55" i="132"/>
  <c r="BE65" i="132"/>
  <c r="DA53" i="132"/>
  <c r="BY67" i="132"/>
  <c r="BZ66" i="132"/>
  <c r="BG65" i="132"/>
  <c r="DF38" i="132"/>
  <c r="CY26" i="132"/>
  <c r="DE26" i="132" s="1"/>
  <c r="EV11" i="132" s="1"/>
  <c r="CK68" i="132"/>
  <c r="CL67" i="132"/>
  <c r="CE67" i="132"/>
  <c r="BA65" i="132"/>
  <c r="BB64" i="132"/>
  <c r="AM69" i="132"/>
  <c r="AR69" i="132"/>
  <c r="AQ69" i="132"/>
  <c r="AU69" i="132" s="1"/>
  <c r="CO68" i="132"/>
  <c r="DD56" i="132"/>
  <c r="CQ68" i="132"/>
  <c r="BK66" i="132"/>
  <c r="BP66" i="132"/>
  <c r="BO66" i="132"/>
  <c r="BS66" i="132" s="1"/>
  <c r="BP67" i="132" l="1"/>
  <c r="BK67" i="132"/>
  <c r="BN66" i="132" s="1"/>
  <c r="BO67" i="132"/>
  <c r="AR70" i="132"/>
  <c r="AM70" i="132"/>
  <c r="AP69" i="132" s="1"/>
  <c r="AQ70" i="132"/>
  <c r="AY66" i="132"/>
  <c r="BD66" i="132"/>
  <c r="BC66" i="132"/>
  <c r="CN69" i="132"/>
  <c r="CI69" i="132"/>
  <c r="CM69" i="132"/>
  <c r="CB68" i="132"/>
  <c r="BW68" i="132"/>
  <c r="CA68" i="132"/>
  <c r="EV18" i="132"/>
  <c r="EV17" i="132"/>
  <c r="AS69" i="132"/>
  <c r="CZ57" i="132"/>
  <c r="BQ66" i="132"/>
  <c r="DB54" i="132"/>
  <c r="BM66" i="132"/>
  <c r="BN65" i="132"/>
  <c r="AO69" i="132"/>
  <c r="AP68" i="132"/>
  <c r="FH10" i="132"/>
  <c r="EB38" i="132"/>
  <c r="AS70" i="132" l="1"/>
  <c r="CZ58" i="132"/>
  <c r="CK69" i="132"/>
  <c r="CL68" i="132"/>
  <c r="AO70" i="132"/>
  <c r="CO69" i="132"/>
  <c r="DD57" i="132"/>
  <c r="AU70" i="132"/>
  <c r="CC68" i="132"/>
  <c r="DC56" i="132"/>
  <c r="CQ69" i="132"/>
  <c r="BY68" i="132"/>
  <c r="BZ67" i="132"/>
  <c r="BE66" i="132"/>
  <c r="DA54" i="132"/>
  <c r="BQ67" i="132"/>
  <c r="DB55" i="132"/>
  <c r="CE68" i="132"/>
  <c r="BS67" i="132"/>
  <c r="BM67" i="132"/>
  <c r="FH15" i="132"/>
  <c r="BA66" i="132"/>
  <c r="BB65" i="132"/>
  <c r="BG66" i="132"/>
  <c r="CB69" i="132" l="1"/>
  <c r="BW69" i="132"/>
  <c r="CA69" i="132"/>
  <c r="DF39" i="132"/>
  <c r="CY27" i="132"/>
  <c r="DE27" i="132" s="1"/>
  <c r="EW11" i="132" s="1"/>
  <c r="BD67" i="132"/>
  <c r="AY67" i="132"/>
  <c r="BC67" i="132"/>
  <c r="AM71" i="132"/>
  <c r="AR71" i="132"/>
  <c r="AQ71" i="132"/>
  <c r="CN70" i="132"/>
  <c r="CI70" i="132"/>
  <c r="CM70" i="132"/>
  <c r="CQ70" i="132" s="1"/>
  <c r="BP68" i="132"/>
  <c r="BK68" i="132"/>
  <c r="BO68" i="132"/>
  <c r="BS68" i="132" s="1"/>
  <c r="BK69" i="132" l="1"/>
  <c r="BN68" i="132" s="1"/>
  <c r="BP69" i="132"/>
  <c r="BO69" i="132"/>
  <c r="EW18" i="132"/>
  <c r="EW17" i="132"/>
  <c r="FI10" i="132"/>
  <c r="EB39" i="132"/>
  <c r="CI71" i="132"/>
  <c r="CL70" i="132" s="1"/>
  <c r="CN71" i="132"/>
  <c r="CM71" i="132"/>
  <c r="AS71" i="132"/>
  <c r="CZ59" i="132"/>
  <c r="AU71" i="132"/>
  <c r="AO71" i="132"/>
  <c r="AP70" i="132"/>
  <c r="CC69" i="132"/>
  <c r="DC57" i="132"/>
  <c r="CE69" i="132"/>
  <c r="CO70" i="132"/>
  <c r="DD58" i="132"/>
  <c r="BY69" i="132"/>
  <c r="BZ68" i="132"/>
  <c r="BQ68" i="132"/>
  <c r="DB56" i="132"/>
  <c r="BM68" i="132"/>
  <c r="BN67" i="132"/>
  <c r="BE67" i="132"/>
  <c r="DA55" i="132"/>
  <c r="CK70" i="132"/>
  <c r="CL69" i="132"/>
  <c r="BG67" i="132"/>
  <c r="BA67" i="132"/>
  <c r="BB66" i="132"/>
  <c r="CO71" i="132" l="1"/>
  <c r="DD59" i="132"/>
  <c r="BD68" i="132"/>
  <c r="AY68" i="132"/>
  <c r="BC68" i="132"/>
  <c r="CB70" i="132"/>
  <c r="BW70" i="132"/>
  <c r="CA70" i="132"/>
  <c r="CK71" i="132"/>
  <c r="CQ71" i="132"/>
  <c r="BQ69" i="132"/>
  <c r="DB57" i="132"/>
  <c r="FI15" i="132"/>
  <c r="AM72" i="132"/>
  <c r="AR72" i="132"/>
  <c r="AQ72" i="132"/>
  <c r="BS69" i="132"/>
  <c r="BM69" i="132"/>
  <c r="CC70" i="132" l="1"/>
  <c r="DC58" i="132"/>
  <c r="CE70" i="132"/>
  <c r="BK70" i="132"/>
  <c r="BP70" i="132"/>
  <c r="BO70" i="132"/>
  <c r="BE68" i="132"/>
  <c r="DA56" i="132"/>
  <c r="BY70" i="132"/>
  <c r="BZ69" i="132"/>
  <c r="AO72" i="132"/>
  <c r="AP71" i="132"/>
  <c r="CI72" i="132"/>
  <c r="CN72" i="132"/>
  <c r="CM72" i="132"/>
  <c r="CQ72" i="132" s="1"/>
  <c r="BA68" i="132"/>
  <c r="BB67" i="132"/>
  <c r="DF40" i="132"/>
  <c r="CY28" i="132"/>
  <c r="DE28" i="132" s="1"/>
  <c r="EX11" i="132" s="1"/>
  <c r="AS72" i="132"/>
  <c r="CZ60" i="132"/>
  <c r="AU72" i="132"/>
  <c r="BG68" i="132"/>
  <c r="CN73" i="132" l="1"/>
  <c r="CI73" i="132"/>
  <c r="CL72" i="132" s="1"/>
  <c r="CM73" i="132"/>
  <c r="BQ70" i="132"/>
  <c r="DB58" i="132"/>
  <c r="AY69" i="132"/>
  <c r="BD69" i="132"/>
  <c r="BC69" i="132"/>
  <c r="BG69" i="132" s="1"/>
  <c r="CK72" i="132"/>
  <c r="CL71" i="132"/>
  <c r="BS70" i="132"/>
  <c r="EX18" i="132"/>
  <c r="EX17" i="132"/>
  <c r="FJ10" i="132"/>
  <c r="EB40" i="132"/>
  <c r="BM70" i="132"/>
  <c r="BN69" i="132"/>
  <c r="CO72" i="132"/>
  <c r="DD60" i="132"/>
  <c r="AR73" i="132"/>
  <c r="AM73" i="132"/>
  <c r="AQ73" i="132"/>
  <c r="BW71" i="132"/>
  <c r="CB71" i="132"/>
  <c r="CA71" i="132"/>
  <c r="CE71" i="132" s="1"/>
  <c r="BA69" i="132" l="1"/>
  <c r="BB68" i="132"/>
  <c r="BY71" i="132"/>
  <c r="BZ70" i="132"/>
  <c r="BD70" i="132"/>
  <c r="AY70" i="132"/>
  <c r="BB69" i="132" s="1"/>
  <c r="BC70" i="132"/>
  <c r="FJ15" i="132"/>
  <c r="BK71" i="132"/>
  <c r="BP71" i="132"/>
  <c r="BO71" i="132"/>
  <c r="BS71" i="132" s="1"/>
  <c r="AS73" i="132"/>
  <c r="CZ61" i="132"/>
  <c r="AO73" i="132"/>
  <c r="AP72" i="132"/>
  <c r="CO73" i="132"/>
  <c r="DD61" i="132"/>
  <c r="AU73" i="132"/>
  <c r="CK73" i="132"/>
  <c r="CB72" i="132"/>
  <c r="BW72" i="132"/>
  <c r="BZ71" i="132" s="1"/>
  <c r="CA72" i="132"/>
  <c r="CC71" i="132"/>
  <c r="DC59" i="132"/>
  <c r="BE69" i="132"/>
  <c r="DA57" i="132"/>
  <c r="CQ73" i="132"/>
  <c r="AR74" i="132" l="1"/>
  <c r="AM74" i="132"/>
  <c r="AQ74" i="132"/>
  <c r="AU74" i="132" s="1"/>
  <c r="BM71" i="132"/>
  <c r="BN70" i="132"/>
  <c r="BK72" i="132"/>
  <c r="BP72" i="132"/>
  <c r="BO72" i="132"/>
  <c r="BS72" i="132" s="1"/>
  <c r="CN74" i="132"/>
  <c r="CI74" i="132"/>
  <c r="CM74" i="132"/>
  <c r="BE70" i="132"/>
  <c r="DA58" i="132"/>
  <c r="CC72" i="132"/>
  <c r="DC60" i="132"/>
  <c r="CE72" i="132"/>
  <c r="BG70" i="132"/>
  <c r="BY72" i="132"/>
  <c r="BQ71" i="132"/>
  <c r="DB59" i="132"/>
  <c r="BA70" i="132"/>
  <c r="BK73" i="132" l="1"/>
  <c r="BP73" i="132"/>
  <c r="BO73" i="132"/>
  <c r="CK74" i="132"/>
  <c r="CL73" i="132"/>
  <c r="BM72" i="132"/>
  <c r="CO74" i="132"/>
  <c r="DD62" i="132"/>
  <c r="CQ74" i="132"/>
  <c r="BN71" i="132"/>
  <c r="AM75" i="132"/>
  <c r="AR75" i="132"/>
  <c r="AQ75" i="132"/>
  <c r="AS74" i="132"/>
  <c r="CZ62" i="132"/>
  <c r="BW73" i="132"/>
  <c r="CB73" i="132"/>
  <c r="CA73" i="132"/>
  <c r="DF41" i="132"/>
  <c r="CY29" i="132"/>
  <c r="DE29" i="132" s="1"/>
  <c r="EY11" i="132" s="1"/>
  <c r="AY71" i="132"/>
  <c r="BD71" i="132"/>
  <c r="BC71" i="132"/>
  <c r="BQ72" i="132"/>
  <c r="DB60" i="132"/>
  <c r="AO74" i="132"/>
  <c r="AP74" i="132"/>
  <c r="AP73" i="132"/>
  <c r="EY18" i="132" l="1"/>
  <c r="EY17" i="132"/>
  <c r="AU75" i="132"/>
  <c r="BA71" i="132"/>
  <c r="BB70" i="132"/>
  <c r="BY73" i="132"/>
  <c r="BZ72" i="132"/>
  <c r="BE71" i="132"/>
  <c r="DA59" i="132"/>
  <c r="BM73" i="132"/>
  <c r="BG71" i="132"/>
  <c r="CC73" i="132"/>
  <c r="DC61" i="132"/>
  <c r="BQ73" i="132"/>
  <c r="DB61" i="132"/>
  <c r="CE73" i="132"/>
  <c r="BS73" i="132"/>
  <c r="AS75" i="132"/>
  <c r="CZ63" i="132"/>
  <c r="BN72" i="132"/>
  <c r="FK10" i="132"/>
  <c r="EB41" i="132"/>
  <c r="AO75" i="132"/>
  <c r="CI75" i="132"/>
  <c r="CN75" i="132"/>
  <c r="CM75" i="132"/>
  <c r="CQ75" i="132" s="1"/>
  <c r="CI76" i="132" l="1"/>
  <c r="CL75" i="132" s="1"/>
  <c r="CN76" i="132"/>
  <c r="CM76" i="132"/>
  <c r="AM76" i="132"/>
  <c r="AR76" i="132"/>
  <c r="AQ76" i="132"/>
  <c r="BD72" i="132"/>
  <c r="AY72" i="132"/>
  <c r="BC72" i="132"/>
  <c r="BG72" i="132" s="1"/>
  <c r="BP74" i="132"/>
  <c r="BK74" i="132"/>
  <c r="BO74" i="132"/>
  <c r="CO75" i="132"/>
  <c r="DD63" i="132"/>
  <c r="CK75" i="132"/>
  <c r="CL74" i="132"/>
  <c r="FK15" i="132"/>
  <c r="CB74" i="132"/>
  <c r="BW74" i="132"/>
  <c r="CA74" i="132"/>
  <c r="H30" i="131" l="1"/>
  <c r="BA72" i="132"/>
  <c r="BB71" i="132"/>
  <c r="BY74" i="132"/>
  <c r="BZ73" i="132"/>
  <c r="CK76" i="132"/>
  <c r="BD73" i="132"/>
  <c r="AY73" i="132"/>
  <c r="BB72" i="132" s="1"/>
  <c r="BC73" i="132"/>
  <c r="BQ74" i="132"/>
  <c r="DB62" i="132"/>
  <c r="AS76" i="132"/>
  <c r="CZ64" i="132"/>
  <c r="CO76" i="132"/>
  <c r="DD64" i="132"/>
  <c r="BS74" i="132"/>
  <c r="AO76" i="132"/>
  <c r="AP75" i="132"/>
  <c r="CC74" i="132"/>
  <c r="DC62" i="132"/>
  <c r="BM74" i="132"/>
  <c r="BN73" i="132"/>
  <c r="CE74" i="132"/>
  <c r="BE72" i="132"/>
  <c r="DA60" i="132"/>
  <c r="AU76" i="132"/>
  <c r="CQ76" i="132"/>
  <c r="H23" i="131" l="1"/>
  <c r="CI77" i="132"/>
  <c r="CN77" i="132"/>
  <c r="CM77" i="132"/>
  <c r="BE73" i="132"/>
  <c r="DA61" i="132"/>
  <c r="AR77" i="132"/>
  <c r="AM77" i="132"/>
  <c r="AQ77" i="132"/>
  <c r="AU77" i="132" s="1"/>
  <c r="BG73" i="132"/>
  <c r="DF42" i="132"/>
  <c r="CY30" i="132"/>
  <c r="DE30" i="132" s="1"/>
  <c r="EZ11" i="132" s="1"/>
  <c r="CB75" i="132"/>
  <c r="BW75" i="132"/>
  <c r="CA75" i="132"/>
  <c r="CE75" i="132" s="1"/>
  <c r="BK75" i="132"/>
  <c r="BP75" i="132"/>
  <c r="BO75" i="132"/>
  <c r="BS75" i="132" s="1"/>
  <c r="BA73" i="132"/>
  <c r="BP76" i="132" l="1"/>
  <c r="BK76" i="132"/>
  <c r="BO76" i="132"/>
  <c r="CO77" i="132"/>
  <c r="DD65" i="132"/>
  <c r="BW76" i="132"/>
  <c r="CB76" i="132"/>
  <c r="CA76" i="132"/>
  <c r="CE76" i="132" s="1"/>
  <c r="AM78" i="132"/>
  <c r="AP77" i="132" s="1"/>
  <c r="AR78" i="132"/>
  <c r="AQ78" i="132"/>
  <c r="BM75" i="132"/>
  <c r="BN74" i="132"/>
  <c r="AS77" i="132"/>
  <c r="CZ65" i="132"/>
  <c r="AY74" i="132"/>
  <c r="BD74" i="132"/>
  <c r="BC74" i="132"/>
  <c r="CC75" i="132"/>
  <c r="DC63" i="132"/>
  <c r="BY75" i="132"/>
  <c r="BZ74" i="132"/>
  <c r="AO77" i="132"/>
  <c r="AP76" i="132"/>
  <c r="CK77" i="132"/>
  <c r="CL76" i="132"/>
  <c r="EZ18" i="132"/>
  <c r="EZ17" i="132"/>
  <c r="CQ77" i="132"/>
  <c r="BQ75" i="132"/>
  <c r="DB63" i="132"/>
  <c r="FL10" i="132"/>
  <c r="EB42" i="132"/>
  <c r="BY76" i="132" l="1"/>
  <c r="AS78" i="132"/>
  <c r="CZ66" i="132"/>
  <c r="BQ76" i="132"/>
  <c r="DB64" i="132"/>
  <c r="BE74" i="132"/>
  <c r="DA62" i="132"/>
  <c r="AU78" i="132"/>
  <c r="BZ75" i="132"/>
  <c r="BM76" i="132"/>
  <c r="AO78" i="132"/>
  <c r="BS76" i="132"/>
  <c r="BA74" i="132"/>
  <c r="BB73" i="132"/>
  <c r="CC76" i="132"/>
  <c r="DC64" i="132"/>
  <c r="FL15" i="132"/>
  <c r="BG74" i="132"/>
  <c r="BW77" i="132"/>
  <c r="CB77" i="132"/>
  <c r="CA77" i="132"/>
  <c r="CI78" i="132"/>
  <c r="CN78" i="132"/>
  <c r="CM78" i="132"/>
  <c r="CQ78" i="132" s="1"/>
  <c r="BN75" i="132"/>
  <c r="CN79" i="132" l="1"/>
  <c r="CI79" i="132"/>
  <c r="CL78" i="132" s="1"/>
  <c r="CM79" i="132"/>
  <c r="CC77" i="132"/>
  <c r="DC65" i="132"/>
  <c r="BY77" i="132"/>
  <c r="CE77" i="132"/>
  <c r="AY75" i="132"/>
  <c r="BD75" i="132"/>
  <c r="BC75" i="132"/>
  <c r="AR79" i="132"/>
  <c r="AM79" i="132"/>
  <c r="AQ79" i="132"/>
  <c r="AU79" i="132" s="1"/>
  <c r="CO78" i="132"/>
  <c r="DD66" i="132"/>
  <c r="BK77" i="132"/>
  <c r="BP77" i="132"/>
  <c r="BO77" i="132"/>
  <c r="CK78" i="132"/>
  <c r="CL77" i="132"/>
  <c r="DF43" i="132"/>
  <c r="CY31" i="132"/>
  <c r="DE31" i="132" s="1"/>
  <c r="FA11" i="132" s="1"/>
  <c r="BZ76" i="132"/>
  <c r="BQ77" i="132" l="1"/>
  <c r="DB65" i="132"/>
  <c r="CO79" i="132"/>
  <c r="DD67" i="132"/>
  <c r="FA18" i="132"/>
  <c r="FA17" i="132"/>
  <c r="BS77" i="132"/>
  <c r="CK79" i="132"/>
  <c r="CB78" i="132"/>
  <c r="BW78" i="132"/>
  <c r="CA78" i="132"/>
  <c r="BE75" i="132"/>
  <c r="DA63" i="132"/>
  <c r="BG75" i="132"/>
  <c r="EB43" i="132"/>
  <c r="BM77" i="132"/>
  <c r="BN76" i="132"/>
  <c r="BA75" i="132"/>
  <c r="BB74" i="132"/>
  <c r="AR80" i="132"/>
  <c r="AM80" i="132"/>
  <c r="AP79" i="132" s="1"/>
  <c r="AQ80" i="132"/>
  <c r="AS79" i="132"/>
  <c r="CZ67" i="132"/>
  <c r="CQ79" i="132"/>
  <c r="AO79" i="132"/>
  <c r="AP78" i="132"/>
  <c r="CN80" i="132" l="1"/>
  <c r="CI80" i="132"/>
  <c r="CM80" i="132"/>
  <c r="AY76" i="132"/>
  <c r="BD76" i="132"/>
  <c r="BC76" i="132"/>
  <c r="BG76" i="132" s="1"/>
  <c r="FM15" i="132"/>
  <c r="CC78" i="132"/>
  <c r="DC66" i="132"/>
  <c r="BK78" i="132"/>
  <c r="BP78" i="132"/>
  <c r="BO78" i="132"/>
  <c r="AS80" i="132"/>
  <c r="CZ68" i="132"/>
  <c r="BY78" i="132"/>
  <c r="BZ77" i="132"/>
  <c r="AO80" i="132"/>
  <c r="AU80" i="132"/>
  <c r="CE78" i="132"/>
  <c r="BQ78" i="132" l="1"/>
  <c r="DB66" i="132"/>
  <c r="CO80" i="132"/>
  <c r="DD68" i="132"/>
  <c r="CK80" i="132"/>
  <c r="CL79" i="132"/>
  <c r="AY77" i="132"/>
  <c r="BD77" i="132"/>
  <c r="BC77" i="132"/>
  <c r="AR81" i="132"/>
  <c r="AM81" i="132"/>
  <c r="AQ81" i="132"/>
  <c r="AU81" i="132" s="1"/>
  <c r="BS78" i="132"/>
  <c r="BM78" i="132"/>
  <c r="BN77" i="132"/>
  <c r="CQ80" i="132"/>
  <c r="BA76" i="132"/>
  <c r="BB75" i="132"/>
  <c r="BW79" i="132"/>
  <c r="CB79" i="132"/>
  <c r="CA79" i="132"/>
  <c r="CE79" i="132" s="1"/>
  <c r="BE76" i="132"/>
  <c r="DA64" i="132"/>
  <c r="DF44" i="132"/>
  <c r="CY32" i="132"/>
  <c r="DE32" i="132" s="1"/>
  <c r="FB11" i="132" s="1"/>
  <c r="AR82" i="132" l="1"/>
  <c r="AM82" i="132"/>
  <c r="AQ82" i="132"/>
  <c r="AU82" i="132" s="1"/>
  <c r="BE77" i="132"/>
  <c r="DA65" i="132"/>
  <c r="BP79" i="132"/>
  <c r="BK79" i="132"/>
  <c r="BO79" i="132"/>
  <c r="BS79" i="132" s="1"/>
  <c r="FB18" i="132"/>
  <c r="FB17" i="132"/>
  <c r="BA77" i="132"/>
  <c r="AP81" i="132"/>
  <c r="AO81" i="132"/>
  <c r="AP80" i="132"/>
  <c r="BY79" i="132"/>
  <c r="BZ78" i="132"/>
  <c r="BB76" i="132"/>
  <c r="FN10" i="132"/>
  <c r="EB44" i="132"/>
  <c r="CN81" i="132"/>
  <c r="CI81" i="132"/>
  <c r="CM81" i="132"/>
  <c r="CQ81" i="132" s="1"/>
  <c r="CB80" i="132"/>
  <c r="BW80" i="132"/>
  <c r="CA80" i="132"/>
  <c r="BG77" i="132"/>
  <c r="AS81" i="132"/>
  <c r="CZ69" i="132"/>
  <c r="CC79" i="132"/>
  <c r="DC67" i="132"/>
  <c r="CN82" i="132" l="1"/>
  <c r="CI82" i="132"/>
  <c r="CM82" i="132"/>
  <c r="CC80" i="132"/>
  <c r="DC68" i="132"/>
  <c r="BY80" i="132"/>
  <c r="BZ79" i="132"/>
  <c r="CE80" i="132"/>
  <c r="AS82" i="132"/>
  <c r="CZ70" i="132"/>
  <c r="CO81" i="132"/>
  <c r="DD69" i="132"/>
  <c r="FN15" i="132"/>
  <c r="BM79" i="132"/>
  <c r="BN78" i="132"/>
  <c r="AO82" i="132"/>
  <c r="AY78" i="132"/>
  <c r="BD78" i="132"/>
  <c r="BC78" i="132"/>
  <c r="BG78" i="132" s="1"/>
  <c r="BQ79" i="132"/>
  <c r="DB67" i="132"/>
  <c r="CL81" i="132"/>
  <c r="CK81" i="132"/>
  <c r="CL80" i="132"/>
  <c r="BP80" i="132"/>
  <c r="BK80" i="132"/>
  <c r="BN79" i="132" s="1"/>
  <c r="BO80" i="132"/>
  <c r="BS80" i="132" s="1"/>
  <c r="AR83" i="132"/>
  <c r="AM83" i="132"/>
  <c r="AP82" i="132" s="1"/>
  <c r="AQ83" i="132"/>
  <c r="BD79" i="132" l="1"/>
  <c r="AY79" i="132"/>
  <c r="BC79" i="132"/>
  <c r="BW81" i="132"/>
  <c r="CB81" i="132"/>
  <c r="CA81" i="132"/>
  <c r="CE81" i="132" s="1"/>
  <c r="AU83" i="132"/>
  <c r="CO82" i="132"/>
  <c r="DD70" i="132"/>
  <c r="BP81" i="132"/>
  <c r="BK81" i="132"/>
  <c r="BN80" i="132" s="1"/>
  <c r="BO81" i="132"/>
  <c r="BQ80" i="132"/>
  <c r="DB68" i="132"/>
  <c r="CK82" i="132"/>
  <c r="BE78" i="132"/>
  <c r="DA66" i="132"/>
  <c r="BM80" i="132"/>
  <c r="CQ82" i="132"/>
  <c r="AS83" i="132"/>
  <c r="CZ71" i="132"/>
  <c r="AO83" i="132"/>
  <c r="BA78" i="132"/>
  <c r="BB77" i="132"/>
  <c r="BY81" i="132" l="1"/>
  <c r="BZ80" i="132"/>
  <c r="BE79" i="132"/>
  <c r="DA67" i="132"/>
  <c r="BQ81" i="132"/>
  <c r="DB69" i="132"/>
  <c r="BM81" i="132"/>
  <c r="AM84" i="132"/>
  <c r="AR84" i="132"/>
  <c r="AQ84" i="132"/>
  <c r="AU84" i="132" s="1"/>
  <c r="BA79" i="132"/>
  <c r="BB78" i="132"/>
  <c r="BS81" i="132"/>
  <c r="BG79" i="132"/>
  <c r="DF45" i="132"/>
  <c r="CY33" i="132"/>
  <c r="DE33" i="132" s="1"/>
  <c r="FC11" i="132" s="1"/>
  <c r="CB82" i="132"/>
  <c r="BW82" i="132"/>
  <c r="CA82" i="132"/>
  <c r="CI83" i="132"/>
  <c r="CN83" i="132"/>
  <c r="CM83" i="132"/>
  <c r="CQ83" i="132" s="1"/>
  <c r="CC81" i="132"/>
  <c r="DC69" i="132"/>
  <c r="AY80" i="132" l="1"/>
  <c r="BD80" i="132"/>
  <c r="BC80" i="132"/>
  <c r="BG80" i="132" s="1"/>
  <c r="CK83" i="132"/>
  <c r="CL82" i="132"/>
  <c r="CC82" i="132"/>
  <c r="DC70" i="132"/>
  <c r="AR85" i="132"/>
  <c r="AM85" i="132"/>
  <c r="AP84" i="132" s="1"/>
  <c r="AQ85" i="132"/>
  <c r="BY82" i="132"/>
  <c r="FC18" i="132"/>
  <c r="FC17" i="132"/>
  <c r="BK82" i="132"/>
  <c r="BP82" i="132"/>
  <c r="BO82" i="132"/>
  <c r="CI84" i="132"/>
  <c r="CL83" i="132" s="1"/>
  <c r="CN84" i="132"/>
  <c r="CM84" i="132"/>
  <c r="CQ84" i="132" s="1"/>
  <c r="AS84" i="132"/>
  <c r="CZ72" i="132"/>
  <c r="BZ81" i="132"/>
  <c r="AO84" i="132"/>
  <c r="AP83" i="132"/>
  <c r="CE82" i="132"/>
  <c r="FO10" i="132"/>
  <c r="EB45" i="132"/>
  <c r="CO83" i="132"/>
  <c r="DD71" i="132"/>
  <c r="BQ82" i="132" l="1"/>
  <c r="DB70" i="132"/>
  <c r="AS85" i="132"/>
  <c r="CZ73" i="132"/>
  <c r="BD81" i="132"/>
  <c r="AY81" i="132"/>
  <c r="BB80" i="132" s="1"/>
  <c r="BC81" i="132"/>
  <c r="BG81" i="132" s="1"/>
  <c r="BS82" i="132"/>
  <c r="AO85" i="132"/>
  <c r="CN85" i="132"/>
  <c r="CI85" i="132"/>
  <c r="CL84" i="132" s="1"/>
  <c r="CM85" i="132"/>
  <c r="CQ85" i="132" s="1"/>
  <c r="FO15" i="132"/>
  <c r="BM82" i="132"/>
  <c r="BN81" i="132"/>
  <c r="BE80" i="132"/>
  <c r="DA68" i="132"/>
  <c r="CO84" i="132"/>
  <c r="DD72" i="132"/>
  <c r="AU85" i="132"/>
  <c r="CB83" i="132"/>
  <c r="BW83" i="132"/>
  <c r="CA83" i="132"/>
  <c r="CE83" i="132" s="1"/>
  <c r="CK84" i="132"/>
  <c r="BA80" i="132"/>
  <c r="BB79" i="132"/>
  <c r="AY82" i="132" l="1"/>
  <c r="BD82" i="132"/>
  <c r="BC82" i="132"/>
  <c r="CB84" i="132"/>
  <c r="BW84" i="132"/>
  <c r="CA84" i="132"/>
  <c r="CE84" i="132" s="1"/>
  <c r="BA81" i="132"/>
  <c r="BB81" i="132"/>
  <c r="BK83" i="132"/>
  <c r="BP83" i="132"/>
  <c r="BO83" i="132"/>
  <c r="BS83" i="132" s="1"/>
  <c r="BE81" i="132"/>
  <c r="DA69" i="132"/>
  <c r="CI86" i="132"/>
  <c r="CN86" i="132"/>
  <c r="CM86" i="132"/>
  <c r="CQ86" i="132" s="1"/>
  <c r="CC83" i="132"/>
  <c r="DC71" i="132"/>
  <c r="CO85" i="132"/>
  <c r="DD73" i="132"/>
  <c r="AR86" i="132"/>
  <c r="AM86" i="132"/>
  <c r="AQ86" i="132"/>
  <c r="AU86" i="132" s="1"/>
  <c r="BY83" i="132"/>
  <c r="BZ82" i="132"/>
  <c r="CK85" i="132"/>
  <c r="BW85" i="132" l="1"/>
  <c r="CB85" i="132"/>
  <c r="CA85" i="132"/>
  <c r="AM87" i="132"/>
  <c r="AP86" i="132" s="1"/>
  <c r="AR87" i="132"/>
  <c r="AQ87" i="132"/>
  <c r="BK84" i="132"/>
  <c r="BN83" i="132" s="1"/>
  <c r="BP84" i="132"/>
  <c r="BO84" i="132"/>
  <c r="BZ84" i="132"/>
  <c r="BY84" i="132"/>
  <c r="CK86" i="132"/>
  <c r="CL85" i="132"/>
  <c r="CC84" i="132"/>
  <c r="DC72" i="132"/>
  <c r="CN87" i="132"/>
  <c r="CI87" i="132"/>
  <c r="CL86" i="132" s="1"/>
  <c r="CM87" i="132"/>
  <c r="CQ87" i="132" s="1"/>
  <c r="BE82" i="132"/>
  <c r="DA70" i="132"/>
  <c r="BQ83" i="132"/>
  <c r="DB71" i="132"/>
  <c r="DF46" i="132"/>
  <c r="CY34" i="132"/>
  <c r="DE34" i="132" s="1"/>
  <c r="FD11" i="132" s="1"/>
  <c r="AS86" i="132"/>
  <c r="CZ74" i="132"/>
  <c r="BM83" i="132"/>
  <c r="BN82" i="132"/>
  <c r="AO86" i="132"/>
  <c r="AP85" i="132"/>
  <c r="BZ83" i="132"/>
  <c r="CO86" i="132"/>
  <c r="DD74" i="132"/>
  <c r="BA82" i="132"/>
  <c r="BG82" i="132"/>
  <c r="AU87" i="132" l="1"/>
  <c r="CN88" i="132"/>
  <c r="CI88" i="132"/>
  <c r="CL87" i="132" s="1"/>
  <c r="CM88" i="132"/>
  <c r="AO87" i="132"/>
  <c r="AS87" i="132"/>
  <c r="CZ75" i="132"/>
  <c r="AY83" i="132"/>
  <c r="BD83" i="132"/>
  <c r="BC83" i="132"/>
  <c r="BG83" i="132" s="1"/>
  <c r="EH24" i="132"/>
  <c r="FD18" i="132"/>
  <c r="EH31" i="132" s="1"/>
  <c r="FD17" i="132"/>
  <c r="EH30" i="132" s="1"/>
  <c r="BQ84" i="132"/>
  <c r="DB72" i="132"/>
  <c r="CC85" i="132"/>
  <c r="DC73" i="132"/>
  <c r="BS84" i="132"/>
  <c r="FP10" i="132"/>
  <c r="EI23" i="132" s="1"/>
  <c r="EB46" i="132"/>
  <c r="CO87" i="132"/>
  <c r="DD75" i="132"/>
  <c r="CE85" i="132"/>
  <c r="CK87" i="132"/>
  <c r="BM84" i="132"/>
  <c r="BY85" i="132"/>
  <c r="CO88" i="132" l="1"/>
  <c r="DD76" i="132"/>
  <c r="CQ88" i="132"/>
  <c r="CK88" i="132"/>
  <c r="CB86" i="132"/>
  <c r="BW86" i="132"/>
  <c r="CA86" i="132"/>
  <c r="FP15" i="132"/>
  <c r="AM88" i="132"/>
  <c r="AR88" i="132"/>
  <c r="AQ88" i="132"/>
  <c r="AU88" i="132" s="1"/>
  <c r="AY84" i="132"/>
  <c r="BB83" i="132" s="1"/>
  <c r="BD84" i="132"/>
  <c r="BC84" i="132"/>
  <c r="BA83" i="132"/>
  <c r="BB82" i="132"/>
  <c r="BK85" i="132"/>
  <c r="BP85" i="132"/>
  <c r="BO85" i="132"/>
  <c r="BE83" i="132"/>
  <c r="DA71" i="132"/>
  <c r="AM89" i="132" l="1"/>
  <c r="AP88" i="132" s="1"/>
  <c r="AR89" i="132"/>
  <c r="AQ89" i="132"/>
  <c r="BQ85" i="132"/>
  <c r="DB73" i="132"/>
  <c r="CI89" i="132"/>
  <c r="CN89" i="132"/>
  <c r="CM89" i="132"/>
  <c r="CQ89" i="132" s="1"/>
  <c r="CC86" i="132"/>
  <c r="DC74" i="132"/>
  <c r="BS85" i="132"/>
  <c r="BE84" i="132"/>
  <c r="DA72" i="132"/>
  <c r="BY86" i="132"/>
  <c r="BZ85" i="132"/>
  <c r="BM85" i="132"/>
  <c r="BN84" i="132"/>
  <c r="AS88" i="132"/>
  <c r="CZ76" i="132"/>
  <c r="BA84" i="132"/>
  <c r="AO88" i="132"/>
  <c r="AP87" i="132"/>
  <c r="CE86" i="132"/>
  <c r="EI28" i="132"/>
  <c r="BG84" i="132"/>
  <c r="CK89" i="132" l="1"/>
  <c r="CL88" i="132"/>
  <c r="CI90" i="132"/>
  <c r="CN90" i="132"/>
  <c r="CM90" i="132"/>
  <c r="BK86" i="132"/>
  <c r="BP86" i="132"/>
  <c r="BO86" i="132"/>
  <c r="BS86" i="132" s="1"/>
  <c r="AY85" i="132"/>
  <c r="BD85" i="132"/>
  <c r="BC85" i="132"/>
  <c r="DF47" i="132"/>
  <c r="CY35" i="132"/>
  <c r="DE35" i="132" s="1"/>
  <c r="FE11" i="132" s="1"/>
  <c r="AS89" i="132"/>
  <c r="CZ77" i="132"/>
  <c r="CO89" i="132"/>
  <c r="DD77" i="132"/>
  <c r="AO89" i="132"/>
  <c r="CB87" i="132"/>
  <c r="BW87" i="132"/>
  <c r="CA87" i="132"/>
  <c r="CE87" i="132" s="1"/>
  <c r="AU89" i="132"/>
  <c r="BW88" i="132" l="1"/>
  <c r="BZ87" i="132" s="1"/>
  <c r="CB88" i="132"/>
  <c r="CA88" i="132"/>
  <c r="BE85" i="132"/>
  <c r="DA73" i="132"/>
  <c r="CO90" i="132"/>
  <c r="DD78" i="132"/>
  <c r="CQ90" i="132"/>
  <c r="BP87" i="132"/>
  <c r="BK87" i="132"/>
  <c r="BO87" i="132"/>
  <c r="BA85" i="132"/>
  <c r="BB84" i="132"/>
  <c r="BY87" i="132"/>
  <c r="BZ86" i="132"/>
  <c r="BG85" i="132"/>
  <c r="CK90" i="132"/>
  <c r="CC87" i="132"/>
  <c r="DC75" i="132"/>
  <c r="FE18" i="132"/>
  <c r="FE17" i="132"/>
  <c r="BQ86" i="132"/>
  <c r="DB74" i="132"/>
  <c r="AR90" i="132"/>
  <c r="AM90" i="132"/>
  <c r="AQ90" i="132"/>
  <c r="FQ10" i="132"/>
  <c r="EB47" i="132"/>
  <c r="BM86" i="132"/>
  <c r="BN85" i="132"/>
  <c r="CL89" i="132"/>
  <c r="AO90" i="132" l="1"/>
  <c r="AP89" i="132"/>
  <c r="BD86" i="132"/>
  <c r="AY86" i="132"/>
  <c r="BC86" i="132"/>
  <c r="BM87" i="132"/>
  <c r="FQ15" i="132"/>
  <c r="CN91" i="132"/>
  <c r="CI91" i="132"/>
  <c r="CM91" i="132"/>
  <c r="AS90" i="132"/>
  <c r="CZ78" i="132"/>
  <c r="BN86" i="132"/>
  <c r="CC88" i="132"/>
  <c r="DC76" i="132"/>
  <c r="BQ87" i="132"/>
  <c r="DB75" i="132"/>
  <c r="BY88" i="132"/>
  <c r="AU90" i="132"/>
  <c r="BS87" i="132"/>
  <c r="CE88" i="132"/>
  <c r="DF48" i="132" l="1"/>
  <c r="CY36" i="132"/>
  <c r="DE36" i="132" s="1"/>
  <c r="FF11" i="132" s="1"/>
  <c r="BK88" i="132"/>
  <c r="BP88" i="132"/>
  <c r="BO88" i="132"/>
  <c r="BE86" i="132"/>
  <c r="DA74" i="132"/>
  <c r="BA86" i="132"/>
  <c r="BB85" i="132"/>
  <c r="CO91" i="132"/>
  <c r="DD79" i="132"/>
  <c r="BG86" i="132"/>
  <c r="CB89" i="132"/>
  <c r="BW89" i="132"/>
  <c r="CA89" i="132"/>
  <c r="CE89" i="132" s="1"/>
  <c r="AM91" i="132"/>
  <c r="AR91" i="132"/>
  <c r="AQ91" i="132"/>
  <c r="CK91" i="132"/>
  <c r="CL90" i="132"/>
  <c r="CQ91" i="132"/>
  <c r="AO91" i="132" l="1"/>
  <c r="AP90" i="132"/>
  <c r="BY89" i="132"/>
  <c r="BZ88" i="132"/>
  <c r="CI92" i="132"/>
  <c r="CN92" i="132"/>
  <c r="CM92" i="132"/>
  <c r="CQ92" i="132" s="1"/>
  <c r="BQ88" i="132"/>
  <c r="DB76" i="132"/>
  <c r="CB90" i="132"/>
  <c r="BW90" i="132"/>
  <c r="CA90" i="132"/>
  <c r="FF18" i="132"/>
  <c r="FF17" i="132"/>
  <c r="AS91" i="132"/>
  <c r="CZ79" i="132"/>
  <c r="BD87" i="132"/>
  <c r="AY87" i="132"/>
  <c r="BC87" i="132"/>
  <c r="BG87" i="132" s="1"/>
  <c r="BM88" i="132"/>
  <c r="BN87" i="132"/>
  <c r="AU91" i="132"/>
  <c r="BS88" i="132"/>
  <c r="FR10" i="132"/>
  <c r="EB48" i="132"/>
  <c r="CC89" i="132"/>
  <c r="DC77" i="132"/>
  <c r="CI93" i="132" l="1"/>
  <c r="CN93" i="132"/>
  <c r="CM93" i="132"/>
  <c r="BK89" i="132"/>
  <c r="BP89" i="132"/>
  <c r="BO89" i="132"/>
  <c r="CC90" i="132"/>
  <c r="DC78" i="132"/>
  <c r="CK92" i="132"/>
  <c r="CL92" i="132"/>
  <c r="CL91" i="132"/>
  <c r="CE90" i="132"/>
  <c r="BE87" i="132"/>
  <c r="DA75" i="132"/>
  <c r="BY90" i="132"/>
  <c r="BZ89" i="132"/>
  <c r="AM92" i="132"/>
  <c r="AR92" i="132"/>
  <c r="AQ92" i="132"/>
  <c r="BA87" i="132"/>
  <c r="BB86" i="132"/>
  <c r="AY88" i="132"/>
  <c r="BB87" i="132" s="1"/>
  <c r="BD88" i="132"/>
  <c r="BC88" i="132"/>
  <c r="CO92" i="132"/>
  <c r="DD80" i="132"/>
  <c r="FR15" i="132"/>
  <c r="DF49" i="132" l="1"/>
  <c r="CY37" i="132"/>
  <c r="DE37" i="132" s="1"/>
  <c r="FG11" i="132" s="1"/>
  <c r="AS92" i="132"/>
  <c r="CZ80" i="132"/>
  <c r="BA88" i="132"/>
  <c r="AU92" i="132"/>
  <c r="BW91" i="132"/>
  <c r="CB91" i="132"/>
  <c r="CA91" i="132"/>
  <c r="CE91" i="132" s="1"/>
  <c r="AO92" i="132"/>
  <c r="AP91" i="132"/>
  <c r="BQ89" i="132"/>
  <c r="DB77" i="132"/>
  <c r="CO93" i="132"/>
  <c r="DD81" i="132"/>
  <c r="BE88" i="132"/>
  <c r="DA76" i="132"/>
  <c r="BG88" i="132"/>
  <c r="BM89" i="132"/>
  <c r="BN88" i="132"/>
  <c r="CK93" i="132"/>
  <c r="BS89" i="132"/>
  <c r="CQ93" i="132"/>
  <c r="BW92" i="132" l="1"/>
  <c r="CB92" i="132"/>
  <c r="CA92" i="132"/>
  <c r="AM93" i="132"/>
  <c r="AR93" i="132"/>
  <c r="AQ93" i="132"/>
  <c r="BK90" i="132"/>
  <c r="BP90" i="132"/>
  <c r="BO90" i="132"/>
  <c r="BS90" i="132" s="1"/>
  <c r="BZ91" i="132"/>
  <c r="BY91" i="132"/>
  <c r="BZ90" i="132"/>
  <c r="BD89" i="132"/>
  <c r="AY89" i="132"/>
  <c r="BC89" i="132"/>
  <c r="BG89" i="132" s="1"/>
  <c r="FG18" i="132"/>
  <c r="FG17" i="132"/>
  <c r="FS10" i="132"/>
  <c r="EB49" i="132"/>
  <c r="CC91" i="132"/>
  <c r="DC79" i="132"/>
  <c r="CN94" i="132"/>
  <c r="CI94" i="132"/>
  <c r="CM94" i="132"/>
  <c r="CQ94" i="132" s="1"/>
  <c r="BP91" i="132" l="1"/>
  <c r="BK91" i="132"/>
  <c r="BN90" i="132" s="1"/>
  <c r="BO91" i="132"/>
  <c r="CO94" i="132"/>
  <c r="DD82" i="132"/>
  <c r="AO93" i="132"/>
  <c r="AP92" i="132"/>
  <c r="CN95" i="132"/>
  <c r="CI95" i="132"/>
  <c r="CM95" i="132"/>
  <c r="BE89" i="132"/>
  <c r="DA77" i="132"/>
  <c r="BQ90" i="132"/>
  <c r="DB78" i="132"/>
  <c r="CK94" i="132"/>
  <c r="CL93" i="132"/>
  <c r="BA89" i="132"/>
  <c r="BB88" i="132"/>
  <c r="CC92" i="132"/>
  <c r="DC80" i="132"/>
  <c r="BM90" i="132"/>
  <c r="BN89" i="132"/>
  <c r="FS15" i="132"/>
  <c r="AY90" i="132"/>
  <c r="BD90" i="132"/>
  <c r="BC90" i="132"/>
  <c r="BG90" i="132" s="1"/>
  <c r="AS93" i="132"/>
  <c r="CZ81" i="132"/>
  <c r="BY92" i="132"/>
  <c r="AU93" i="132"/>
  <c r="CE92" i="132"/>
  <c r="BW93" i="132" l="1"/>
  <c r="CB93" i="132"/>
  <c r="CA93" i="132"/>
  <c r="CK95" i="132"/>
  <c r="AM94" i="132"/>
  <c r="AR94" i="132"/>
  <c r="AQ94" i="132"/>
  <c r="BA90" i="132"/>
  <c r="BB89" i="132"/>
  <c r="CL94" i="132"/>
  <c r="BQ91" i="132"/>
  <c r="DB79" i="132"/>
  <c r="BS91" i="132"/>
  <c r="AY91" i="132"/>
  <c r="BD91" i="132"/>
  <c r="BC91" i="132"/>
  <c r="BG91" i="132" s="1"/>
  <c r="CO95" i="132"/>
  <c r="DD83" i="132"/>
  <c r="BM91" i="132"/>
  <c r="BE90" i="132"/>
  <c r="DA78" i="132"/>
  <c r="CQ95" i="132"/>
  <c r="BA91" i="132" l="1"/>
  <c r="BB90" i="132"/>
  <c r="CC93" i="132"/>
  <c r="DC81" i="132"/>
  <c r="BD92" i="132"/>
  <c r="AY92" i="132"/>
  <c r="BB91" i="132" s="1"/>
  <c r="BC92" i="132"/>
  <c r="AS94" i="132"/>
  <c r="CZ82" i="132"/>
  <c r="AO94" i="132"/>
  <c r="AP93" i="132"/>
  <c r="BY93" i="132"/>
  <c r="BZ92" i="132"/>
  <c r="BP92" i="132"/>
  <c r="BK92" i="132"/>
  <c r="BO92" i="132"/>
  <c r="BS92" i="132" s="1"/>
  <c r="CI96" i="132"/>
  <c r="CN96" i="132"/>
  <c r="CM96" i="132"/>
  <c r="AU94" i="132"/>
  <c r="CE93" i="132"/>
  <c r="BE91" i="132"/>
  <c r="DA79" i="132"/>
  <c r="DF50" i="132"/>
  <c r="CY38" i="132"/>
  <c r="DE38" i="132" s="1"/>
  <c r="FH11" i="132" s="1"/>
  <c r="BE92" i="132" l="1"/>
  <c r="DA80" i="132"/>
  <c r="BM92" i="132"/>
  <c r="BN91" i="132"/>
  <c r="BG92" i="132"/>
  <c r="CO96" i="132"/>
  <c r="DD84" i="132"/>
  <c r="AM95" i="132"/>
  <c r="AR95" i="132"/>
  <c r="AQ95" i="132"/>
  <c r="AU95" i="132" s="1"/>
  <c r="FH18" i="132"/>
  <c r="FH17" i="132"/>
  <c r="CQ96" i="132"/>
  <c r="BK93" i="132"/>
  <c r="BN92" i="132" s="1"/>
  <c r="BP93" i="132"/>
  <c r="BO93" i="132"/>
  <c r="BW94" i="132"/>
  <c r="CB94" i="132"/>
  <c r="CA94" i="132"/>
  <c r="CE94" i="132" s="1"/>
  <c r="BA92" i="132"/>
  <c r="CK96" i="132"/>
  <c r="CL95" i="132"/>
  <c r="FT10" i="132"/>
  <c r="EB50" i="132"/>
  <c r="BQ92" i="132"/>
  <c r="DB80" i="132"/>
  <c r="BW95" i="132" l="1"/>
  <c r="CB95" i="132"/>
  <c r="CA95" i="132"/>
  <c r="AY93" i="132"/>
  <c r="BD93" i="132"/>
  <c r="BC93" i="132"/>
  <c r="BG93" i="132" s="1"/>
  <c r="AR96" i="132"/>
  <c r="AM96" i="132"/>
  <c r="AP95" i="132" s="1"/>
  <c r="AQ96" i="132"/>
  <c r="AU96" i="132" s="1"/>
  <c r="FT15" i="132"/>
  <c r="BM93" i="132"/>
  <c r="AS95" i="132"/>
  <c r="CZ83" i="132"/>
  <c r="BZ94" i="132"/>
  <c r="BY94" i="132"/>
  <c r="BZ93" i="132"/>
  <c r="BQ93" i="132"/>
  <c r="DB81" i="132"/>
  <c r="BS93" i="132"/>
  <c r="CC94" i="132"/>
  <c r="DC82" i="132"/>
  <c r="CN97" i="132"/>
  <c r="CI97" i="132"/>
  <c r="CM97" i="132"/>
  <c r="AO95" i="132"/>
  <c r="AP94" i="132"/>
  <c r="AR97" i="132" l="1"/>
  <c r="AM97" i="132"/>
  <c r="AQ97" i="132"/>
  <c r="BD94" i="132"/>
  <c r="AY94" i="132"/>
  <c r="BB93" i="132" s="1"/>
  <c r="BC94" i="132"/>
  <c r="BK94" i="132"/>
  <c r="BP94" i="132"/>
  <c r="BO94" i="132"/>
  <c r="BA93" i="132"/>
  <c r="BB92" i="132"/>
  <c r="AS96" i="132"/>
  <c r="CZ84" i="132"/>
  <c r="CC95" i="132"/>
  <c r="DC83" i="132"/>
  <c r="CO97" i="132"/>
  <c r="DD85" i="132"/>
  <c r="CK97" i="132"/>
  <c r="CL96" i="132"/>
  <c r="BY95" i="132"/>
  <c r="CE95" i="132"/>
  <c r="AP96" i="132"/>
  <c r="AO96" i="132"/>
  <c r="CQ97" i="132"/>
  <c r="BE93" i="132"/>
  <c r="DA81" i="132"/>
  <c r="BG94" i="132" l="1"/>
  <c r="CI98" i="132"/>
  <c r="CN98" i="132"/>
  <c r="CM98" i="132"/>
  <c r="CQ98" i="132" s="1"/>
  <c r="DF51" i="132"/>
  <c r="CY39" i="132"/>
  <c r="DE39" i="132" s="1"/>
  <c r="FI11" i="132" s="1"/>
  <c r="BA94" i="132"/>
  <c r="BQ94" i="132"/>
  <c r="DB82" i="132"/>
  <c r="AS97" i="132"/>
  <c r="CZ85" i="132"/>
  <c r="BW96" i="132"/>
  <c r="CB96" i="132"/>
  <c r="CA96" i="132"/>
  <c r="CE96" i="132" s="1"/>
  <c r="AO97" i="132"/>
  <c r="BS94" i="132"/>
  <c r="AU97" i="132"/>
  <c r="BE94" i="132"/>
  <c r="DA82" i="132"/>
  <c r="BM94" i="132"/>
  <c r="BN93" i="132"/>
  <c r="CI99" i="132" l="1"/>
  <c r="CN99" i="132"/>
  <c r="CM99" i="132"/>
  <c r="BK95" i="132"/>
  <c r="BP95" i="132"/>
  <c r="BO95" i="132"/>
  <c r="FI18" i="132"/>
  <c r="FI17" i="132"/>
  <c r="BD95" i="132"/>
  <c r="AY95" i="132"/>
  <c r="BC95" i="132"/>
  <c r="BG95" i="132" s="1"/>
  <c r="BY96" i="132"/>
  <c r="BZ95" i="132"/>
  <c r="CO98" i="132"/>
  <c r="DD86" i="132"/>
  <c r="CC96" i="132"/>
  <c r="DC84" i="132"/>
  <c r="CB97" i="132"/>
  <c r="BW97" i="132"/>
  <c r="BZ96" i="132" s="1"/>
  <c r="CA97" i="132"/>
  <c r="CE97" i="132" s="1"/>
  <c r="CL98" i="132"/>
  <c r="CK98" i="132"/>
  <c r="CL97" i="132"/>
  <c r="AM98" i="132"/>
  <c r="AR98" i="132"/>
  <c r="AQ98" i="132"/>
  <c r="AU98" i="132" s="1"/>
  <c r="FU10" i="132"/>
  <c r="EB51" i="132"/>
  <c r="AO98" i="132" l="1"/>
  <c r="AP97" i="132"/>
  <c r="AR99" i="132"/>
  <c r="AM99" i="132"/>
  <c r="AQ99" i="132"/>
  <c r="AU99" i="132" s="1"/>
  <c r="CB98" i="132"/>
  <c r="BW98" i="132"/>
  <c r="BZ97" i="132" s="1"/>
  <c r="CA98" i="132"/>
  <c r="AY96" i="132"/>
  <c r="BD96" i="132"/>
  <c r="BC96" i="132"/>
  <c r="BG96" i="132" s="1"/>
  <c r="BM95" i="132"/>
  <c r="BN94" i="132"/>
  <c r="CO99" i="132"/>
  <c r="DD87" i="132"/>
  <c r="BE95" i="132"/>
  <c r="DA83" i="132"/>
  <c r="BQ95" i="132"/>
  <c r="DB83" i="132"/>
  <c r="CQ99" i="132"/>
  <c r="FU15" i="132"/>
  <c r="CC97" i="132"/>
  <c r="DC85" i="132"/>
  <c r="BA95" i="132"/>
  <c r="BB94" i="132"/>
  <c r="AS98" i="132"/>
  <c r="CZ86" i="132"/>
  <c r="BY97" i="132"/>
  <c r="BS95" i="132"/>
  <c r="CK99" i="132"/>
  <c r="AM100" i="132" l="1"/>
  <c r="AP99" i="132" s="1"/>
  <c r="AR100" i="132"/>
  <c r="AQ100" i="132"/>
  <c r="AO99" i="132"/>
  <c r="BA96" i="132"/>
  <c r="CC98" i="132"/>
  <c r="DC86" i="132"/>
  <c r="CE98" i="132"/>
  <c r="BY98" i="132"/>
  <c r="AP98" i="132"/>
  <c r="BD97" i="132"/>
  <c r="AY97" i="132"/>
  <c r="BB96" i="132" s="1"/>
  <c r="BC97" i="132"/>
  <c r="BG97" i="132" s="1"/>
  <c r="BB95" i="132"/>
  <c r="CN100" i="132"/>
  <c r="CI100" i="132"/>
  <c r="CM100" i="132"/>
  <c r="DF52" i="132"/>
  <c r="CY40" i="132"/>
  <c r="DE40" i="132" s="1"/>
  <c r="FJ11" i="132" s="1"/>
  <c r="BP96" i="132"/>
  <c r="BK96" i="132"/>
  <c r="BO96" i="132"/>
  <c r="BE96" i="132"/>
  <c r="DA84" i="132"/>
  <c r="AS99" i="132"/>
  <c r="CZ87" i="132"/>
  <c r="CK100" i="132" l="1"/>
  <c r="CL99" i="132"/>
  <c r="CO100" i="132"/>
  <c r="DD88" i="132"/>
  <c r="AY98" i="132"/>
  <c r="BB97" i="132" s="1"/>
  <c r="BD98" i="132"/>
  <c r="BC98" i="132"/>
  <c r="FJ18" i="132"/>
  <c r="FJ17" i="132"/>
  <c r="BW99" i="132"/>
  <c r="CB99" i="132"/>
  <c r="CA99" i="132"/>
  <c r="CE99" i="132" s="1"/>
  <c r="AS100" i="132"/>
  <c r="CZ88" i="132"/>
  <c r="BQ96" i="132"/>
  <c r="DB84" i="132"/>
  <c r="CQ100" i="132"/>
  <c r="BS96" i="132"/>
  <c r="BM96" i="132"/>
  <c r="BN95" i="132"/>
  <c r="BE97" i="132"/>
  <c r="DA85" i="132"/>
  <c r="AU100" i="132"/>
  <c r="BA97" i="132"/>
  <c r="FV10" i="132"/>
  <c r="EB52" i="132"/>
  <c r="AO100" i="132"/>
  <c r="BW100" i="132" l="1"/>
  <c r="CB100" i="132"/>
  <c r="CA100" i="132"/>
  <c r="BE98" i="132"/>
  <c r="DA86" i="132"/>
  <c r="BG98" i="132"/>
  <c r="BZ99" i="132"/>
  <c r="BY99" i="132"/>
  <c r="BZ98" i="132"/>
  <c r="BA98" i="132"/>
  <c r="FV15" i="132"/>
  <c r="BP97" i="132"/>
  <c r="BK97" i="132"/>
  <c r="BO97" i="132"/>
  <c r="CI101" i="132"/>
  <c r="CN101" i="132"/>
  <c r="CM101" i="132"/>
  <c r="CC99" i="132"/>
  <c r="DC87" i="132"/>
  <c r="AR101" i="132"/>
  <c r="AM101" i="132"/>
  <c r="AQ101" i="132"/>
  <c r="CK101" i="132" l="1"/>
  <c r="CL100" i="132"/>
  <c r="DF53" i="132"/>
  <c r="CY41" i="132"/>
  <c r="DE41" i="132" s="1"/>
  <c r="FK11" i="132" s="1"/>
  <c r="CC100" i="132"/>
  <c r="DC88" i="132"/>
  <c r="AY99" i="132"/>
  <c r="BD99" i="132"/>
  <c r="BC99" i="132"/>
  <c r="BQ97" i="132"/>
  <c r="DB85" i="132"/>
  <c r="AO101" i="132"/>
  <c r="AP100" i="132"/>
  <c r="BM97" i="132"/>
  <c r="BN96" i="132"/>
  <c r="BS97" i="132"/>
  <c r="BY100" i="132"/>
  <c r="CE100" i="132"/>
  <c r="AS101" i="132"/>
  <c r="CZ89" i="132"/>
  <c r="AU101" i="132"/>
  <c r="CO101" i="132"/>
  <c r="DD89" i="132"/>
  <c r="CQ101" i="132"/>
  <c r="BA99" i="132" l="1"/>
  <c r="BB98" i="132"/>
  <c r="FK18" i="132"/>
  <c r="FK17" i="132"/>
  <c r="BW101" i="132"/>
  <c r="CB101" i="132"/>
  <c r="CA101" i="132"/>
  <c r="CN102" i="132"/>
  <c r="CI102" i="132"/>
  <c r="CM102" i="132"/>
  <c r="CQ102" i="132" s="1"/>
  <c r="BP98" i="132"/>
  <c r="BK98" i="132"/>
  <c r="BO98" i="132"/>
  <c r="BS98" i="132" s="1"/>
  <c r="FW10" i="132"/>
  <c r="EB53" i="132"/>
  <c r="BE99" i="132"/>
  <c r="DA87" i="132"/>
  <c r="AR102" i="132"/>
  <c r="AM102" i="132"/>
  <c r="AQ102" i="132"/>
  <c r="BG99" i="132"/>
  <c r="CI103" i="132" l="1"/>
  <c r="CL102" i="132" s="1"/>
  <c r="CN103" i="132"/>
  <c r="CM103" i="132"/>
  <c r="AY100" i="132"/>
  <c r="BD100" i="132"/>
  <c r="BC100" i="132"/>
  <c r="BP99" i="132"/>
  <c r="BK99" i="132"/>
  <c r="BN98" i="132" s="1"/>
  <c r="BO99" i="132"/>
  <c r="BS99" i="132" s="1"/>
  <c r="BY101" i="132"/>
  <c r="BZ100" i="132"/>
  <c r="FW15" i="132"/>
  <c r="CO102" i="132"/>
  <c r="DD90" i="132"/>
  <c r="CK102" i="132"/>
  <c r="CL101" i="132"/>
  <c r="BQ98" i="132"/>
  <c r="DB86" i="132"/>
  <c r="CC101" i="132"/>
  <c r="DC89" i="132"/>
  <c r="AS102" i="132"/>
  <c r="CZ90" i="132"/>
  <c r="AO102" i="132"/>
  <c r="AP101" i="132"/>
  <c r="AU102" i="132"/>
  <c r="BM98" i="132"/>
  <c r="BN97" i="132"/>
  <c r="CE101" i="132"/>
  <c r="BK100" i="132" l="1"/>
  <c r="BP100" i="132"/>
  <c r="BO100" i="132"/>
  <c r="BN99" i="132"/>
  <c r="BM99" i="132"/>
  <c r="CO103" i="132"/>
  <c r="DD91" i="132"/>
  <c r="AM103" i="132"/>
  <c r="AR103" i="132"/>
  <c r="AQ103" i="132"/>
  <c r="AU103" i="132" s="1"/>
  <c r="BE100" i="132"/>
  <c r="DA88" i="132"/>
  <c r="CK103" i="132"/>
  <c r="BW102" i="132"/>
  <c r="CB102" i="132"/>
  <c r="CA102" i="132"/>
  <c r="CQ103" i="132"/>
  <c r="BQ99" i="132"/>
  <c r="DB87" i="132"/>
  <c r="BA100" i="132"/>
  <c r="BB99" i="132"/>
  <c r="DF54" i="132"/>
  <c r="CY42" i="132"/>
  <c r="DE42" i="132" s="1"/>
  <c r="FL11" i="132" s="1"/>
  <c r="BG100" i="132"/>
  <c r="CC102" i="132" l="1"/>
  <c r="DC90" i="132"/>
  <c r="FL18" i="132"/>
  <c r="FL17" i="132"/>
  <c r="BQ100" i="132"/>
  <c r="DB88" i="132"/>
  <c r="AY101" i="132"/>
  <c r="BD101" i="132"/>
  <c r="BC101" i="132"/>
  <c r="BG101" i="132" s="1"/>
  <c r="FX10" i="132"/>
  <c r="EB54" i="132"/>
  <c r="AS103" i="132"/>
  <c r="CZ91" i="132"/>
  <c r="CE102" i="132"/>
  <c r="BY102" i="132"/>
  <c r="BZ101" i="132"/>
  <c r="CN104" i="132"/>
  <c r="CI104" i="132"/>
  <c r="CM104" i="132"/>
  <c r="BM100" i="132"/>
  <c r="AR104" i="132"/>
  <c r="AM104" i="132"/>
  <c r="AQ104" i="132"/>
  <c r="AO103" i="132"/>
  <c r="AP102" i="132"/>
  <c r="BS100" i="132"/>
  <c r="CO104" i="132" l="1"/>
  <c r="DD92" i="132"/>
  <c r="BW103" i="132"/>
  <c r="CB103" i="132"/>
  <c r="CA103" i="132"/>
  <c r="AY102" i="132"/>
  <c r="BB101" i="132" s="1"/>
  <c r="BD102" i="132"/>
  <c r="BC102" i="132"/>
  <c r="FX15" i="132"/>
  <c r="BE101" i="132"/>
  <c r="DA89" i="132"/>
  <c r="CQ104" i="132"/>
  <c r="BK101" i="132"/>
  <c r="BP101" i="132"/>
  <c r="BO101" i="132"/>
  <c r="BS101" i="132" s="1"/>
  <c r="CK104" i="132"/>
  <c r="CL103" i="132"/>
  <c r="AS104" i="132"/>
  <c r="CZ92" i="132"/>
  <c r="AU104" i="132"/>
  <c r="AO104" i="132"/>
  <c r="AP103" i="132"/>
  <c r="BA101" i="132"/>
  <c r="BB100" i="132"/>
  <c r="AR105" i="132" l="1"/>
  <c r="AM105" i="132"/>
  <c r="AQ105" i="132"/>
  <c r="BY103" i="132"/>
  <c r="BZ102" i="132"/>
  <c r="BE102" i="132"/>
  <c r="DA90" i="132"/>
  <c r="CC103" i="132"/>
  <c r="DC91" i="132"/>
  <c r="CI105" i="132"/>
  <c r="CN105" i="132"/>
  <c r="CM105" i="132"/>
  <c r="CE103" i="132"/>
  <c r="BG102" i="132"/>
  <c r="BM101" i="132"/>
  <c r="BN100" i="132"/>
  <c r="BK102" i="132"/>
  <c r="BP102" i="132"/>
  <c r="BO102" i="132"/>
  <c r="BQ101" i="132"/>
  <c r="DB89" i="132"/>
  <c r="BA102" i="132"/>
  <c r="DF55" i="132"/>
  <c r="CY43" i="132"/>
  <c r="DE43" i="132" s="1"/>
  <c r="FM11" i="132" s="1"/>
  <c r="BM102" i="132" l="1"/>
  <c r="FY10" i="132"/>
  <c r="EB55" i="132"/>
  <c r="BW104" i="132"/>
  <c r="CB104" i="132"/>
  <c r="CA104" i="132"/>
  <c r="CO105" i="132"/>
  <c r="DD93" i="132"/>
  <c r="BQ102" i="132"/>
  <c r="DB90" i="132"/>
  <c r="BN101" i="132"/>
  <c r="CQ105" i="132"/>
  <c r="BS102" i="132"/>
  <c r="CK105" i="132"/>
  <c r="CL104" i="132"/>
  <c r="AS105" i="132"/>
  <c r="CZ93" i="132"/>
  <c r="BD103" i="132"/>
  <c r="AY103" i="132"/>
  <c r="BC103" i="132"/>
  <c r="FM18" i="132"/>
  <c r="FM17" i="132"/>
  <c r="AO105" i="132"/>
  <c r="AP104" i="132"/>
  <c r="AU105" i="132"/>
  <c r="CC104" i="132" l="1"/>
  <c r="DC92" i="132"/>
  <c r="FY15" i="132"/>
  <c r="BP103" i="132"/>
  <c r="BK103" i="132"/>
  <c r="BO103" i="132"/>
  <c r="AM106" i="132"/>
  <c r="AR106" i="132"/>
  <c r="AQ106" i="132"/>
  <c r="CN106" i="132"/>
  <c r="CI106" i="132"/>
  <c r="CM106" i="132"/>
  <c r="CE104" i="132"/>
  <c r="BE103" i="132"/>
  <c r="DA91" i="132"/>
  <c r="BA103" i="132"/>
  <c r="BB102" i="132"/>
  <c r="BY104" i="132"/>
  <c r="BZ103" i="132"/>
  <c r="BG103" i="132"/>
  <c r="CO106" i="132" l="1"/>
  <c r="DD94" i="132"/>
  <c r="CB105" i="132"/>
  <c r="BW105" i="132"/>
  <c r="CA105" i="132"/>
  <c r="AO106" i="132"/>
  <c r="AP105" i="132"/>
  <c r="BM103" i="132"/>
  <c r="BN102" i="132"/>
  <c r="BQ103" i="132"/>
  <c r="DB91" i="132"/>
  <c r="BD104" i="132"/>
  <c r="AY104" i="132"/>
  <c r="BC104" i="132"/>
  <c r="CK106" i="132"/>
  <c r="CL105" i="132"/>
  <c r="DF56" i="132"/>
  <c r="CY44" i="132"/>
  <c r="DE44" i="132" s="1"/>
  <c r="FN11" i="132" s="1"/>
  <c r="CQ106" i="132"/>
  <c r="BS103" i="132"/>
  <c r="AS106" i="132"/>
  <c r="CZ94" i="132"/>
  <c r="AU106" i="132"/>
  <c r="AM107" i="132" l="1"/>
  <c r="AR107" i="132"/>
  <c r="AQ107" i="132"/>
  <c r="BE104" i="132"/>
  <c r="DA92" i="132"/>
  <c r="FN18" i="132"/>
  <c r="FN17" i="132"/>
  <c r="BA104" i="132"/>
  <c r="BB103" i="132"/>
  <c r="BG104" i="132"/>
  <c r="CC105" i="132"/>
  <c r="DC93" i="132"/>
  <c r="BK104" i="132"/>
  <c r="BP104" i="132"/>
  <c r="BO104" i="132"/>
  <c r="CN107" i="132"/>
  <c r="CI107" i="132"/>
  <c r="CM107" i="132"/>
  <c r="FZ10" i="132"/>
  <c r="EB56" i="132"/>
  <c r="CE105" i="132"/>
  <c r="BY105" i="132"/>
  <c r="BZ104" i="132"/>
  <c r="CK107" i="132" l="1"/>
  <c r="CL106" i="132"/>
  <c r="FZ15" i="132"/>
  <c r="BW106" i="132"/>
  <c r="CB106" i="132"/>
  <c r="CA106" i="132"/>
  <c r="AS107" i="132"/>
  <c r="CZ95" i="132"/>
  <c r="BQ104" i="132"/>
  <c r="DB92" i="132"/>
  <c r="BS104" i="132"/>
  <c r="BM104" i="132"/>
  <c r="BN103" i="132"/>
  <c r="AO107" i="132"/>
  <c r="AP106" i="132"/>
  <c r="CO107" i="132"/>
  <c r="DD95" i="132"/>
  <c r="CQ107" i="132"/>
  <c r="BD105" i="132"/>
  <c r="AY105" i="132"/>
  <c r="BC105" i="132"/>
  <c r="BG105" i="132" s="1"/>
  <c r="AU107" i="132"/>
  <c r="BK105" i="132" l="1"/>
  <c r="BP105" i="132"/>
  <c r="BO105" i="132"/>
  <c r="CC106" i="132"/>
  <c r="DC94" i="132"/>
  <c r="CI108" i="132"/>
  <c r="CN108" i="132"/>
  <c r="CM108" i="132"/>
  <c r="CQ108" i="132" s="1"/>
  <c r="CE106" i="132"/>
  <c r="AM108" i="132"/>
  <c r="AR108" i="132"/>
  <c r="AQ108" i="132"/>
  <c r="AU108" i="132" s="1"/>
  <c r="BY106" i="132"/>
  <c r="BZ105" i="132"/>
  <c r="BD106" i="132"/>
  <c r="AY106" i="132"/>
  <c r="BB105" i="132" s="1"/>
  <c r="BC106" i="132"/>
  <c r="BE105" i="132"/>
  <c r="DA93" i="132"/>
  <c r="BA105" i="132"/>
  <c r="BB104" i="132"/>
  <c r="AM109" i="132" l="1"/>
  <c r="AR109" i="132"/>
  <c r="AQ109" i="132"/>
  <c r="BQ105" i="132"/>
  <c r="DB93" i="132"/>
  <c r="BE106" i="132"/>
  <c r="DA94" i="132"/>
  <c r="CK108" i="132"/>
  <c r="CL107" i="132"/>
  <c r="BM105" i="132"/>
  <c r="BN104" i="132"/>
  <c r="AS108" i="132"/>
  <c r="CZ96" i="132"/>
  <c r="AP108" i="132"/>
  <c r="AO108" i="132"/>
  <c r="AP107" i="132"/>
  <c r="BS105" i="132"/>
  <c r="BW107" i="132"/>
  <c r="CB107" i="132"/>
  <c r="CA107" i="132"/>
  <c r="CE107" i="132" s="1"/>
  <c r="BA106" i="132"/>
  <c r="BG106" i="132"/>
  <c r="CO108" i="132"/>
  <c r="DD96" i="132"/>
  <c r="DF57" i="132"/>
  <c r="CY45" i="132"/>
  <c r="DE45" i="132" s="1"/>
  <c r="FO11" i="132" s="1"/>
  <c r="CN109" i="132"/>
  <c r="CI109" i="132"/>
  <c r="CM109" i="132"/>
  <c r="CQ109" i="132" s="1"/>
  <c r="BW108" i="132" l="1"/>
  <c r="CB108" i="132"/>
  <c r="CA108" i="132"/>
  <c r="FO18" i="132"/>
  <c r="FO17" i="132"/>
  <c r="AS109" i="132"/>
  <c r="CZ97" i="132"/>
  <c r="CK109" i="132"/>
  <c r="GA10" i="132"/>
  <c r="EB57" i="132"/>
  <c r="BZ107" i="132"/>
  <c r="BY107" i="132"/>
  <c r="BZ106" i="132"/>
  <c r="CC107" i="132"/>
  <c r="DC95" i="132"/>
  <c r="BD107" i="132"/>
  <c r="AY107" i="132"/>
  <c r="BC107" i="132"/>
  <c r="BG107" i="132" s="1"/>
  <c r="BK106" i="132"/>
  <c r="BP106" i="132"/>
  <c r="BO106" i="132"/>
  <c r="AO109" i="132"/>
  <c r="CI110" i="132"/>
  <c r="CL109" i="132" s="1"/>
  <c r="CN110" i="132"/>
  <c r="CM110" i="132"/>
  <c r="CO109" i="132"/>
  <c r="DD97" i="132"/>
  <c r="CL108" i="132"/>
  <c r="AU109" i="132"/>
  <c r="BQ106" i="132" l="1"/>
  <c r="DB94" i="132"/>
  <c r="CQ110" i="132"/>
  <c r="BD108" i="132"/>
  <c r="AY108" i="132"/>
  <c r="BB107" i="132" s="1"/>
  <c r="BC108" i="132"/>
  <c r="BM106" i="132"/>
  <c r="BN105" i="132"/>
  <c r="CC108" i="132"/>
  <c r="DC96" i="132"/>
  <c r="BS106" i="132"/>
  <c r="AR110" i="132"/>
  <c r="AM110" i="132"/>
  <c r="AQ110" i="132"/>
  <c r="AU110" i="132" s="1"/>
  <c r="CK110" i="132"/>
  <c r="BA107" i="132"/>
  <c r="BB106" i="132"/>
  <c r="GA15" i="132"/>
  <c r="CO110" i="132"/>
  <c r="DD98" i="132"/>
  <c r="BE107" i="132"/>
  <c r="DA95" i="132"/>
  <c r="CE108" i="132"/>
  <c r="BY108" i="132"/>
  <c r="BP107" i="132" l="1"/>
  <c r="BK107" i="132"/>
  <c r="BO107" i="132"/>
  <c r="BE108" i="132"/>
  <c r="DA96" i="132"/>
  <c r="BA108" i="132"/>
  <c r="AS110" i="132"/>
  <c r="CZ98" i="132"/>
  <c r="DF58" i="132"/>
  <c r="CY46" i="132"/>
  <c r="DE46" i="132" s="1"/>
  <c r="FP11" i="132" s="1"/>
  <c r="BG108" i="132"/>
  <c r="BW109" i="132"/>
  <c r="CB109" i="132"/>
  <c r="CA109" i="132"/>
  <c r="AO110" i="132"/>
  <c r="AP109" i="132"/>
  <c r="CN111" i="132"/>
  <c r="CI111" i="132"/>
  <c r="CM111" i="132"/>
  <c r="AM111" i="132"/>
  <c r="AR111" i="132"/>
  <c r="AQ111" i="132"/>
  <c r="AU111" i="132" s="1"/>
  <c r="AO111" i="132" l="1"/>
  <c r="CO111" i="132"/>
  <c r="DD99" i="132"/>
  <c r="AP110" i="132"/>
  <c r="FP18" i="132"/>
  <c r="EI31" i="132" s="1"/>
  <c r="EI24" i="132"/>
  <c r="FP17" i="132"/>
  <c r="EI30" i="132" s="1"/>
  <c r="AM112" i="132"/>
  <c r="AR112" i="132"/>
  <c r="AQ112" i="132"/>
  <c r="BD109" i="132"/>
  <c r="AY109" i="132"/>
  <c r="BC109" i="132"/>
  <c r="BQ107" i="132"/>
  <c r="DB95" i="132"/>
  <c r="CC109" i="132"/>
  <c r="DC97" i="132"/>
  <c r="CK111" i="132"/>
  <c r="CL110" i="132"/>
  <c r="CE109" i="132"/>
  <c r="BM107" i="132"/>
  <c r="BN106" i="132"/>
  <c r="GB10" i="132"/>
  <c r="EJ23" i="132" s="1"/>
  <c r="EB58" i="132"/>
  <c r="CQ111" i="132"/>
  <c r="AS111" i="132"/>
  <c r="CZ99" i="132"/>
  <c r="BY109" i="132"/>
  <c r="BZ108" i="132"/>
  <c r="BS107" i="132"/>
  <c r="AS112" i="132" l="1"/>
  <c r="CZ100" i="132"/>
  <c r="CN112" i="132"/>
  <c r="CI112" i="132"/>
  <c r="CM112" i="132"/>
  <c r="CQ112" i="132" s="1"/>
  <c r="CB110" i="132"/>
  <c r="BW110" i="132"/>
  <c r="CA110" i="132"/>
  <c r="CE110" i="132" s="1"/>
  <c r="AU112" i="132"/>
  <c r="AO112" i="132"/>
  <c r="GB15" i="132"/>
  <c r="BE109" i="132"/>
  <c r="DA97" i="132"/>
  <c r="BG109" i="132"/>
  <c r="AP111" i="132"/>
  <c r="BP108" i="132"/>
  <c r="BK108" i="132"/>
  <c r="BO108" i="132"/>
  <c r="BA109" i="132"/>
  <c r="BB108" i="132"/>
  <c r="BW111" i="132" l="1"/>
  <c r="BZ110" i="132" s="1"/>
  <c r="CB111" i="132"/>
  <c r="CA111" i="132"/>
  <c r="EJ28" i="132"/>
  <c r="BQ108" i="132"/>
  <c r="DB96" i="132"/>
  <c r="BD110" i="132"/>
  <c r="AY110" i="132"/>
  <c r="BC110" i="132"/>
  <c r="BG110" i="132" s="1"/>
  <c r="BY110" i="132"/>
  <c r="BZ109" i="132"/>
  <c r="CI113" i="132"/>
  <c r="CL112" i="132" s="1"/>
  <c r="CN113" i="132"/>
  <c r="CM113" i="132"/>
  <c r="CC110" i="132"/>
  <c r="DC98" i="132"/>
  <c r="BS108" i="132"/>
  <c r="AR113" i="132"/>
  <c r="AM113" i="132"/>
  <c r="AQ113" i="132"/>
  <c r="BM108" i="132"/>
  <c r="BN107" i="132"/>
  <c r="CO112" i="132"/>
  <c r="DD100" i="132"/>
  <c r="DF59" i="132"/>
  <c r="CY47" i="132"/>
  <c r="DE47" i="132" s="1"/>
  <c r="FQ11" i="132" s="1"/>
  <c r="CK112" i="132"/>
  <c r="CL111" i="132"/>
  <c r="BP109" i="132" l="1"/>
  <c r="BK109" i="132"/>
  <c r="BO109" i="132"/>
  <c r="BS109" i="132" s="1"/>
  <c r="AS113" i="132"/>
  <c r="CZ101" i="132"/>
  <c r="CO113" i="132"/>
  <c r="DD101" i="132"/>
  <c r="CC111" i="132"/>
  <c r="DC99" i="132"/>
  <c r="AU113" i="132"/>
  <c r="CK113" i="132"/>
  <c r="BE110" i="132"/>
  <c r="DA98" i="132"/>
  <c r="CE111" i="132"/>
  <c r="AY111" i="132"/>
  <c r="BB110" i="132" s="1"/>
  <c r="BD111" i="132"/>
  <c r="BC111" i="132"/>
  <c r="BG111" i="132" s="1"/>
  <c r="CQ113" i="132"/>
  <c r="BA110" i="132"/>
  <c r="BB109" i="132"/>
  <c r="FQ18" i="132"/>
  <c r="FQ17" i="132"/>
  <c r="AO113" i="132"/>
  <c r="AP112" i="132"/>
  <c r="GC10" i="132"/>
  <c r="EB59" i="132"/>
  <c r="BY111" i="132"/>
  <c r="BK110" i="132" l="1"/>
  <c r="BN109" i="132" s="1"/>
  <c r="BP110" i="132"/>
  <c r="BO110" i="132"/>
  <c r="BA111" i="132"/>
  <c r="BD112" i="132"/>
  <c r="AY112" i="132"/>
  <c r="BB111" i="132" s="1"/>
  <c r="BC112" i="132"/>
  <c r="BG112" i="132" s="1"/>
  <c r="CB112" i="132"/>
  <c r="BW112" i="132"/>
  <c r="CA112" i="132"/>
  <c r="GC15" i="132"/>
  <c r="CI114" i="132"/>
  <c r="CN114" i="132"/>
  <c r="CM114" i="132"/>
  <c r="AR114" i="132"/>
  <c r="AM114" i="132"/>
  <c r="AQ114" i="132"/>
  <c r="BQ109" i="132"/>
  <c r="DB97" i="132"/>
  <c r="BE111" i="132"/>
  <c r="DA99" i="132"/>
  <c r="BM109" i="132"/>
  <c r="BN108" i="132"/>
  <c r="AS114" i="132" l="1"/>
  <c r="CZ102" i="132"/>
  <c r="AU114" i="132"/>
  <c r="CO114" i="132"/>
  <c r="DD102" i="132"/>
  <c r="BY112" i="132"/>
  <c r="BZ111" i="132"/>
  <c r="AO114" i="132"/>
  <c r="AP113" i="132"/>
  <c r="BQ110" i="132"/>
  <c r="DB98" i="132"/>
  <c r="CQ114" i="132"/>
  <c r="BS110" i="132"/>
  <c r="BA112" i="132"/>
  <c r="CK114" i="132"/>
  <c r="CL113" i="132"/>
  <c r="CC112" i="132"/>
  <c r="DC100" i="132"/>
  <c r="BE112" i="132"/>
  <c r="DA100" i="132"/>
  <c r="DF60" i="132"/>
  <c r="CY48" i="132"/>
  <c r="DE48" i="132" s="1"/>
  <c r="FR11" i="132" s="1"/>
  <c r="CE112" i="132"/>
  <c r="BD113" i="132"/>
  <c r="AY113" i="132"/>
  <c r="BB112" i="132" s="1"/>
  <c r="BC113" i="132"/>
  <c r="BM110" i="132"/>
  <c r="BK111" i="132" l="1"/>
  <c r="BP111" i="132"/>
  <c r="BO111" i="132"/>
  <c r="BS111" i="132" s="1"/>
  <c r="BA113" i="132"/>
  <c r="BG113" i="132"/>
  <c r="AM115" i="132"/>
  <c r="AR115" i="132"/>
  <c r="AQ115" i="132"/>
  <c r="AU115" i="132" s="1"/>
  <c r="FR18" i="132"/>
  <c r="FR17" i="132"/>
  <c r="CB113" i="132"/>
  <c r="BW113" i="132"/>
  <c r="CA113" i="132"/>
  <c r="CE113" i="132" s="1"/>
  <c r="GD10" i="132"/>
  <c r="EB60" i="132"/>
  <c r="CI115" i="132"/>
  <c r="CN115" i="132"/>
  <c r="CM115" i="132"/>
  <c r="BE113" i="132"/>
  <c r="DA101" i="132"/>
  <c r="BK112" i="132" l="1"/>
  <c r="BP112" i="132"/>
  <c r="BO112" i="132"/>
  <c r="AO115" i="132"/>
  <c r="AP114" i="132"/>
  <c r="BY113" i="132"/>
  <c r="BZ112" i="132"/>
  <c r="CO115" i="132"/>
  <c r="DD103" i="132"/>
  <c r="GD15" i="132"/>
  <c r="BN111" i="132"/>
  <c r="BM111" i="132"/>
  <c r="BN110" i="132"/>
  <c r="AR116" i="132"/>
  <c r="AM116" i="132"/>
  <c r="AQ116" i="132"/>
  <c r="AU116" i="132" s="1"/>
  <c r="CQ115" i="132"/>
  <c r="BD114" i="132"/>
  <c r="AY114" i="132"/>
  <c r="BC114" i="132"/>
  <c r="BG114" i="132" s="1"/>
  <c r="CB114" i="132"/>
  <c r="BW114" i="132"/>
  <c r="BZ113" i="132" s="1"/>
  <c r="CA114" i="132"/>
  <c r="BQ111" i="132"/>
  <c r="DB99" i="132"/>
  <c r="CK115" i="132"/>
  <c r="CL114" i="132"/>
  <c r="CC113" i="132"/>
  <c r="DC101" i="132"/>
  <c r="AS115" i="132"/>
  <c r="CZ103" i="132"/>
  <c r="AY115" i="132" l="1"/>
  <c r="BB114" i="132" s="1"/>
  <c r="BD115" i="132"/>
  <c r="BC115" i="132"/>
  <c r="BA114" i="132"/>
  <c r="BB113" i="132"/>
  <c r="AR117" i="132"/>
  <c r="AM117" i="132"/>
  <c r="AP116" i="132" s="1"/>
  <c r="AQ117" i="132"/>
  <c r="CC114" i="132"/>
  <c r="DC102" i="132"/>
  <c r="DF61" i="132"/>
  <c r="CY49" i="132"/>
  <c r="DE49" i="132" s="1"/>
  <c r="FS11" i="132" s="1"/>
  <c r="BY114" i="132"/>
  <c r="BQ112" i="132"/>
  <c r="DB100" i="132"/>
  <c r="CI116" i="132"/>
  <c r="CN116" i="132"/>
  <c r="CM116" i="132"/>
  <c r="CQ116" i="132" s="1"/>
  <c r="AS116" i="132"/>
  <c r="CZ104" i="132"/>
  <c r="BM112" i="132"/>
  <c r="BE114" i="132"/>
  <c r="DA102" i="132"/>
  <c r="CE114" i="132"/>
  <c r="AO116" i="132"/>
  <c r="AP115" i="132"/>
  <c r="BS112" i="132"/>
  <c r="CI117" i="132" l="1"/>
  <c r="CN117" i="132"/>
  <c r="CM117" i="132"/>
  <c r="CL116" i="132"/>
  <c r="CK116" i="132"/>
  <c r="CL115" i="132"/>
  <c r="BK113" i="132"/>
  <c r="BP113" i="132"/>
  <c r="BO113" i="132"/>
  <c r="BS113" i="132" s="1"/>
  <c r="CB115" i="132"/>
  <c r="BW115" i="132"/>
  <c r="CA115" i="132"/>
  <c r="CE115" i="132" s="1"/>
  <c r="GE10" i="132"/>
  <c r="EB61" i="132"/>
  <c r="BE115" i="132"/>
  <c r="DA103" i="132"/>
  <c r="AS117" i="132"/>
  <c r="CZ105" i="132"/>
  <c r="BG115" i="132"/>
  <c r="CO116" i="132"/>
  <c r="DD104" i="132"/>
  <c r="FS18" i="132"/>
  <c r="FS17" i="132"/>
  <c r="AO117" i="132"/>
  <c r="AU117" i="132"/>
  <c r="BA115" i="132"/>
  <c r="BP114" i="132" l="1"/>
  <c r="BK114" i="132"/>
  <c r="BO114" i="132"/>
  <c r="CB116" i="132"/>
  <c r="BW116" i="132"/>
  <c r="BZ115" i="132" s="1"/>
  <c r="CA116" i="132"/>
  <c r="AM118" i="132"/>
  <c r="AR118" i="132"/>
  <c r="AQ118" i="132"/>
  <c r="AU118" i="132" s="1"/>
  <c r="BD116" i="132"/>
  <c r="AY116" i="132"/>
  <c r="BC116" i="132"/>
  <c r="BG116" i="132" s="1"/>
  <c r="GE15" i="132"/>
  <c r="CO117" i="132"/>
  <c r="DD105" i="132"/>
  <c r="BQ113" i="132"/>
  <c r="DB101" i="132"/>
  <c r="BN113" i="132"/>
  <c r="BM113" i="132"/>
  <c r="BN112" i="132"/>
  <c r="CC115" i="132"/>
  <c r="DC103" i="132"/>
  <c r="CK117" i="132"/>
  <c r="BY115" i="132"/>
  <c r="BZ114" i="132"/>
  <c r="CQ117" i="132"/>
  <c r="AY117" i="132" l="1"/>
  <c r="BD117" i="132"/>
  <c r="BC117" i="132"/>
  <c r="CC116" i="132"/>
  <c r="DC104" i="132"/>
  <c r="BB116" i="132"/>
  <c r="BA116" i="132"/>
  <c r="BB115" i="132"/>
  <c r="BY116" i="132"/>
  <c r="AM119" i="132"/>
  <c r="AP118" i="132" s="1"/>
  <c r="AR119" i="132"/>
  <c r="AQ119" i="132"/>
  <c r="CE116" i="132"/>
  <c r="AS118" i="132"/>
  <c r="CZ106" i="132"/>
  <c r="BQ114" i="132"/>
  <c r="DB102" i="132"/>
  <c r="CI118" i="132"/>
  <c r="CN118" i="132"/>
  <c r="CM118" i="132"/>
  <c r="CQ118" i="132" s="1"/>
  <c r="DF62" i="132"/>
  <c r="CY50" i="132"/>
  <c r="DE50" i="132" s="1"/>
  <c r="FT11" i="132" s="1"/>
  <c r="BS114" i="132"/>
  <c r="BE116" i="132"/>
  <c r="DA104" i="132"/>
  <c r="AO118" i="132"/>
  <c r="AP117" i="132"/>
  <c r="BM114" i="132"/>
  <c r="FT18" i="132" l="1"/>
  <c r="FT17" i="132"/>
  <c r="AS119" i="132"/>
  <c r="CZ107" i="132"/>
  <c r="AU119" i="132"/>
  <c r="GF10" i="132"/>
  <c r="EB62" i="132"/>
  <c r="BA117" i="132"/>
  <c r="CK118" i="132"/>
  <c r="CL117" i="132"/>
  <c r="BE117" i="132"/>
  <c r="DA105" i="132"/>
  <c r="BK115" i="132"/>
  <c r="BP115" i="132"/>
  <c r="BO115" i="132"/>
  <c r="BW117" i="132"/>
  <c r="CB117" i="132"/>
  <c r="CA117" i="132"/>
  <c r="CE117" i="132" s="1"/>
  <c r="AO119" i="132"/>
  <c r="CO118" i="132"/>
  <c r="DD106" i="132"/>
  <c r="BG117" i="132"/>
  <c r="CI119" i="132"/>
  <c r="CL118" i="132" s="1"/>
  <c r="CN119" i="132"/>
  <c r="CM119" i="132"/>
  <c r="GF15" i="132" l="1"/>
  <c r="BY117" i="132"/>
  <c r="BZ116" i="132"/>
  <c r="BD118" i="132"/>
  <c r="AY118" i="132"/>
  <c r="BC118" i="132"/>
  <c r="BG118" i="132" s="1"/>
  <c r="BQ115" i="132"/>
  <c r="DB103" i="132"/>
  <c r="BS115" i="132"/>
  <c r="BW118" i="132"/>
  <c r="BZ117" i="132" s="1"/>
  <c r="CB118" i="132"/>
  <c r="CA118" i="132"/>
  <c r="CE118" i="132" s="1"/>
  <c r="CO119" i="132"/>
  <c r="DD107" i="132"/>
  <c r="CQ119" i="132"/>
  <c r="CK119" i="132"/>
  <c r="BM115" i="132"/>
  <c r="BN114" i="132"/>
  <c r="CC117" i="132"/>
  <c r="DC105" i="132"/>
  <c r="AR120" i="132"/>
  <c r="AM120" i="132"/>
  <c r="AQ120" i="132"/>
  <c r="AU120" i="132" s="1"/>
  <c r="AM121" i="132" l="1"/>
  <c r="AR121" i="132"/>
  <c r="AQ121" i="132"/>
  <c r="CI120" i="132"/>
  <c r="CN120" i="132"/>
  <c r="CM120" i="132"/>
  <c r="CQ120" i="132" s="1"/>
  <c r="DF63" i="132"/>
  <c r="CY51" i="132"/>
  <c r="DE51" i="132" s="1"/>
  <c r="FU11" i="132" s="1"/>
  <c r="BP116" i="132"/>
  <c r="BK116" i="132"/>
  <c r="BO116" i="132"/>
  <c r="BS116" i="132" s="1"/>
  <c r="CC118" i="132"/>
  <c r="DC106" i="132"/>
  <c r="CB119" i="132"/>
  <c r="BW119" i="132"/>
  <c r="CA119" i="132"/>
  <c r="CE119" i="132" s="1"/>
  <c r="AO120" i="132"/>
  <c r="AP120" i="132"/>
  <c r="AP119" i="132"/>
  <c r="BE118" i="132"/>
  <c r="DA106" i="132"/>
  <c r="BD119" i="132"/>
  <c r="AY119" i="132"/>
  <c r="BC119" i="132"/>
  <c r="AS120" i="132"/>
  <c r="CZ108" i="132"/>
  <c r="BY118" i="132"/>
  <c r="BA118" i="132"/>
  <c r="BB117" i="132"/>
  <c r="BP117" i="132" l="1"/>
  <c r="BK117" i="132"/>
  <c r="BO117" i="132"/>
  <c r="BW120" i="132"/>
  <c r="BZ119" i="132" s="1"/>
  <c r="CB120" i="132"/>
  <c r="CA120" i="132"/>
  <c r="CI121" i="132"/>
  <c r="CL120" i="132" s="1"/>
  <c r="CN121" i="132"/>
  <c r="CM121" i="132"/>
  <c r="BY119" i="132"/>
  <c r="CK120" i="132"/>
  <c r="CL119" i="132"/>
  <c r="BM116" i="132"/>
  <c r="BN116" i="132"/>
  <c r="BN115" i="132"/>
  <c r="BG119" i="132"/>
  <c r="FU18" i="132"/>
  <c r="FU17" i="132"/>
  <c r="AS121" i="132"/>
  <c r="CZ109" i="132"/>
  <c r="BA119" i="132"/>
  <c r="CC119" i="132"/>
  <c r="DC107" i="132"/>
  <c r="BB118" i="132"/>
  <c r="BZ118" i="132"/>
  <c r="GG10" i="132"/>
  <c r="EB63" i="132"/>
  <c r="AU121" i="132"/>
  <c r="BQ116" i="132"/>
  <c r="DB104" i="132"/>
  <c r="BE119" i="132"/>
  <c r="DA107" i="132"/>
  <c r="CO120" i="132"/>
  <c r="DD108" i="132"/>
  <c r="AO121" i="132"/>
  <c r="CC120" i="132" l="1"/>
  <c r="DC108" i="132"/>
  <c r="CE120" i="132"/>
  <c r="CO121" i="132"/>
  <c r="DD109" i="132"/>
  <c r="BQ117" i="132"/>
  <c r="DB105" i="132"/>
  <c r="BD120" i="132"/>
  <c r="AY120" i="132"/>
  <c r="BC120" i="132"/>
  <c r="GG15" i="132"/>
  <c r="CQ121" i="132"/>
  <c r="BS117" i="132"/>
  <c r="BY120" i="132"/>
  <c r="AM122" i="132"/>
  <c r="AR122" i="132"/>
  <c r="AQ122" i="132"/>
  <c r="AU122" i="132" s="1"/>
  <c r="BM117" i="132"/>
  <c r="CK121" i="132"/>
  <c r="AR123" i="132" l="1"/>
  <c r="AQ123" i="132"/>
  <c r="AM123" i="132"/>
  <c r="CN122" i="132"/>
  <c r="CI122" i="132"/>
  <c r="CM122" i="132"/>
  <c r="CQ122" i="132" s="1"/>
  <c r="BW121" i="132"/>
  <c r="CB121" i="132"/>
  <c r="CA121" i="132"/>
  <c r="AO122" i="132"/>
  <c r="AP121" i="132"/>
  <c r="BE120" i="132"/>
  <c r="DA108" i="132"/>
  <c r="DF64" i="132"/>
  <c r="CY52" i="132"/>
  <c r="DE52" i="132" s="1"/>
  <c r="FV11" i="132" s="1"/>
  <c r="BG120" i="132"/>
  <c r="BA120" i="132"/>
  <c r="BB119" i="132"/>
  <c r="AS122" i="132"/>
  <c r="CZ110" i="132"/>
  <c r="BP118" i="132"/>
  <c r="BK118" i="132"/>
  <c r="BO118" i="132"/>
  <c r="BS118" i="132" s="1"/>
  <c r="CI123" i="132" l="1"/>
  <c r="CN123" i="132"/>
  <c r="CM123" i="132"/>
  <c r="CO123" i="132" s="1"/>
  <c r="AO123" i="132"/>
  <c r="AU123" i="132"/>
  <c r="AS123" i="132"/>
  <c r="AP122" i="132"/>
  <c r="BP119" i="132"/>
  <c r="BK119" i="132"/>
  <c r="BO119" i="132"/>
  <c r="CO122" i="132"/>
  <c r="DD110" i="132"/>
  <c r="CL122" i="132"/>
  <c r="CK122" i="132"/>
  <c r="CL121" i="132"/>
  <c r="CC121" i="132"/>
  <c r="DC109" i="132"/>
  <c r="CZ111" i="132"/>
  <c r="FV18" i="132"/>
  <c r="FV17" i="132"/>
  <c r="BD121" i="132"/>
  <c r="AY121" i="132"/>
  <c r="BC121" i="132"/>
  <c r="BG121" i="132" s="1"/>
  <c r="GH10" i="132"/>
  <c r="EB64" i="132"/>
  <c r="BQ118" i="132"/>
  <c r="DB106" i="132"/>
  <c r="BM118" i="132"/>
  <c r="BN117" i="132"/>
  <c r="CE121" i="132"/>
  <c r="BY121" i="132"/>
  <c r="BZ120" i="132"/>
  <c r="CK123" i="132" l="1"/>
  <c r="CQ123" i="132"/>
  <c r="AR124" i="132"/>
  <c r="AQ124" i="132"/>
  <c r="AM124" i="132"/>
  <c r="BD122" i="132"/>
  <c r="AY122" i="132"/>
  <c r="BB121" i="132" s="1"/>
  <c r="BC122" i="132"/>
  <c r="BS119" i="132"/>
  <c r="BM119" i="132"/>
  <c r="DD111" i="132"/>
  <c r="GH15" i="132"/>
  <c r="BQ119" i="132"/>
  <c r="DB107" i="132"/>
  <c r="BE121" i="132"/>
  <c r="DA109" i="132"/>
  <c r="BN118" i="132"/>
  <c r="BA121" i="132"/>
  <c r="BB120" i="132"/>
  <c r="CB122" i="132"/>
  <c r="BW122" i="132"/>
  <c r="CA122" i="132"/>
  <c r="AS124" i="132" l="1"/>
  <c r="CQ124" i="132"/>
  <c r="CN124" i="132"/>
  <c r="CI124" i="132"/>
  <c r="CM124" i="132"/>
  <c r="CO124" i="132" s="1"/>
  <c r="AU124" i="132"/>
  <c r="AR125" i="132" s="1"/>
  <c r="AM125" i="132"/>
  <c r="AP124" i="132" s="1"/>
  <c r="AO124" i="132"/>
  <c r="AP123" i="132"/>
  <c r="BY122" i="132"/>
  <c r="BZ121" i="132"/>
  <c r="CC122" i="132"/>
  <c r="DC110" i="132"/>
  <c r="BE122" i="132"/>
  <c r="DA110" i="132"/>
  <c r="BK120" i="132"/>
  <c r="BP120" i="132"/>
  <c r="BO120" i="132"/>
  <c r="BS120" i="132" s="1"/>
  <c r="CZ112" i="132"/>
  <c r="BA122" i="132"/>
  <c r="BG122" i="132"/>
  <c r="CE122" i="132"/>
  <c r="DF65" i="132"/>
  <c r="CY53" i="132"/>
  <c r="DE53" i="132" s="1"/>
  <c r="FW11" i="132" s="1"/>
  <c r="CK124" i="132" l="1"/>
  <c r="CL124" i="132"/>
  <c r="CL123" i="132"/>
  <c r="CQ125" i="132"/>
  <c r="CI125" i="132"/>
  <c r="CN125" i="132"/>
  <c r="CM125" i="132"/>
  <c r="AQ125" i="132"/>
  <c r="AS125" i="132" s="1"/>
  <c r="CB123" i="132"/>
  <c r="BW123" i="132"/>
  <c r="CA123" i="132"/>
  <c r="CE123" i="132" s="1"/>
  <c r="AY123" i="132"/>
  <c r="BD123" i="132"/>
  <c r="BC123" i="132"/>
  <c r="AO125" i="132"/>
  <c r="AU125" i="132"/>
  <c r="FW18" i="132"/>
  <c r="FW17" i="132"/>
  <c r="GI10" i="132"/>
  <c r="EB65" i="132"/>
  <c r="BM120" i="132"/>
  <c r="BN119" i="132"/>
  <c r="BK121" i="132"/>
  <c r="BN120" i="132" s="1"/>
  <c r="BP121" i="132"/>
  <c r="BO121" i="132"/>
  <c r="DD112" i="132"/>
  <c r="BQ120" i="132"/>
  <c r="DB108" i="132"/>
  <c r="CI126" i="132" l="1"/>
  <c r="CN126" i="132"/>
  <c r="CM126" i="132"/>
  <c r="CO126" i="132" s="1"/>
  <c r="CO125" i="132"/>
  <c r="CK125" i="132"/>
  <c r="CA124" i="132"/>
  <c r="CB124" i="132"/>
  <c r="BW124" i="132"/>
  <c r="BZ123" i="132" s="1"/>
  <c r="BY123" i="132"/>
  <c r="CC123" i="132"/>
  <c r="BG123" i="132"/>
  <c r="BE123" i="132"/>
  <c r="BA123" i="132"/>
  <c r="AQ126" i="132"/>
  <c r="AU126" i="132" s="1"/>
  <c r="AM126" i="132"/>
  <c r="AR126" i="132"/>
  <c r="DC111" i="132"/>
  <c r="BS121" i="132"/>
  <c r="DA111" i="132"/>
  <c r="BZ122" i="132"/>
  <c r="BQ121" i="132"/>
  <c r="DB109" i="132"/>
  <c r="BM121" i="132"/>
  <c r="GI15" i="132"/>
  <c r="CZ113" i="132"/>
  <c r="BB122" i="132"/>
  <c r="CK126" i="132" l="1"/>
  <c r="CL125" i="132"/>
  <c r="CQ126" i="132"/>
  <c r="CC124" i="132"/>
  <c r="CE124" i="132"/>
  <c r="BY124" i="132"/>
  <c r="AY124" i="132"/>
  <c r="BD124" i="132"/>
  <c r="BC124" i="132"/>
  <c r="BE124" i="132" s="1"/>
  <c r="AM127" i="132"/>
  <c r="AR127" i="132"/>
  <c r="AQ127" i="132"/>
  <c r="AO126" i="132"/>
  <c r="AP126" i="132"/>
  <c r="AP125" i="132"/>
  <c r="AS126" i="132"/>
  <c r="DF66" i="132"/>
  <c r="CY54" i="132"/>
  <c r="DE54" i="132" s="1"/>
  <c r="FX11" i="132" s="1"/>
  <c r="DD113" i="132"/>
  <c r="BP122" i="132"/>
  <c r="BK122" i="132"/>
  <c r="BO122" i="132"/>
  <c r="CZ114" i="132"/>
  <c r="CI127" i="132" l="1"/>
  <c r="CN127" i="132"/>
  <c r="CM127" i="132"/>
  <c r="CO127" i="132" s="1"/>
  <c r="AS127" i="132"/>
  <c r="CA125" i="132"/>
  <c r="CE125" i="132" s="1"/>
  <c r="CB125" i="132"/>
  <c r="BW125" i="132"/>
  <c r="BG124" i="132"/>
  <c r="BA124" i="132"/>
  <c r="BB123" i="132"/>
  <c r="AU127" i="132"/>
  <c r="AO127" i="132"/>
  <c r="DA112" i="132"/>
  <c r="GJ10" i="132"/>
  <c r="EB66" i="132"/>
  <c r="DD114" i="132"/>
  <c r="BQ122" i="132"/>
  <c r="DB110" i="132"/>
  <c r="BM122" i="132"/>
  <c r="BN121" i="132"/>
  <c r="BS122" i="132"/>
  <c r="FX18" i="132"/>
  <c r="FX17" i="132"/>
  <c r="DC112" i="132"/>
  <c r="CK127" i="132" l="1"/>
  <c r="CL126" i="132"/>
  <c r="CQ127" i="132"/>
  <c r="BK123" i="132"/>
  <c r="BP123" i="132"/>
  <c r="BO123" i="132"/>
  <c r="CB126" i="132"/>
  <c r="BW126" i="132"/>
  <c r="CA126" i="132"/>
  <c r="CC126" i="132" s="1"/>
  <c r="BY125" i="132"/>
  <c r="BZ125" i="132"/>
  <c r="BZ124" i="132"/>
  <c r="CC125" i="132"/>
  <c r="AY125" i="132"/>
  <c r="BD125" i="132"/>
  <c r="BC125" i="132"/>
  <c r="AR128" i="132"/>
  <c r="AM128" i="132"/>
  <c r="AQ128" i="132"/>
  <c r="AS128" i="132" s="1"/>
  <c r="DC113" i="132"/>
  <c r="CZ115" i="132"/>
  <c r="GJ15" i="132"/>
  <c r="CN128" i="132" l="1"/>
  <c r="CI128" i="132"/>
  <c r="CM128" i="132"/>
  <c r="CO128" i="132" s="1"/>
  <c r="BE125" i="132"/>
  <c r="BQ123" i="132"/>
  <c r="BS123" i="132"/>
  <c r="BM123" i="132"/>
  <c r="CE126" i="132"/>
  <c r="BY126" i="132"/>
  <c r="BA125" i="132"/>
  <c r="BB124" i="132"/>
  <c r="BG125" i="132"/>
  <c r="AU128" i="132"/>
  <c r="AO128" i="132"/>
  <c r="AP127" i="132"/>
  <c r="BN122" i="132"/>
  <c r="DB111" i="132"/>
  <c r="DA113" i="132"/>
  <c r="DF67" i="132"/>
  <c r="CY55" i="132"/>
  <c r="DE55" i="132" s="1"/>
  <c r="FY11" i="132" s="1"/>
  <c r="CZ116" i="132"/>
  <c r="DD115" i="132"/>
  <c r="CK128" i="132" l="1"/>
  <c r="CL127" i="132"/>
  <c r="CQ128" i="132"/>
  <c r="BK124" i="132"/>
  <c r="BP124" i="132"/>
  <c r="BO124" i="132"/>
  <c r="CB127" i="132"/>
  <c r="BW127" i="132"/>
  <c r="CA127" i="132"/>
  <c r="CC127" i="132" s="1"/>
  <c r="AY126" i="132"/>
  <c r="BD126" i="132"/>
  <c r="BC126" i="132"/>
  <c r="AQ129" i="132"/>
  <c r="AU129" i="132" s="1"/>
  <c r="AR129" i="132"/>
  <c r="AM129" i="132"/>
  <c r="CZ117" i="132"/>
  <c r="GK10" i="132"/>
  <c r="EB67" i="132"/>
  <c r="DC114" i="132"/>
  <c r="FY18" i="132"/>
  <c r="FY17" i="132"/>
  <c r="DD116" i="132"/>
  <c r="CI129" i="132" l="1"/>
  <c r="CN129" i="132"/>
  <c r="CM129" i="132"/>
  <c r="CO129" i="132" s="1"/>
  <c r="BE126" i="132"/>
  <c r="BQ124" i="132"/>
  <c r="BS124" i="132"/>
  <c r="BM124" i="132"/>
  <c r="BN123" i="132"/>
  <c r="CE127" i="132"/>
  <c r="BY127" i="132"/>
  <c r="BZ126" i="132"/>
  <c r="BG126" i="132"/>
  <c r="BA126" i="132"/>
  <c r="BB125" i="132"/>
  <c r="AS129" i="132"/>
  <c r="AM130" i="132"/>
  <c r="AR130" i="132"/>
  <c r="AQ130" i="132"/>
  <c r="AO129" i="132"/>
  <c r="AP129" i="132"/>
  <c r="AP128" i="132"/>
  <c r="DA114" i="132"/>
  <c r="GK15" i="132"/>
  <c r="DB112" i="132"/>
  <c r="AS130" i="132" l="1"/>
  <c r="CQ129" i="132"/>
  <c r="CK129" i="132"/>
  <c r="CL128" i="132"/>
  <c r="BK125" i="132"/>
  <c r="BP125" i="132"/>
  <c r="BO125" i="132"/>
  <c r="BQ125" i="132" s="1"/>
  <c r="BW128" i="132"/>
  <c r="CB128" i="132"/>
  <c r="CA128" i="132"/>
  <c r="AY127" i="132"/>
  <c r="BD127" i="132"/>
  <c r="BC127" i="132"/>
  <c r="BE127" i="132" s="1"/>
  <c r="AU130" i="132"/>
  <c r="AO130" i="132"/>
  <c r="DC115" i="132"/>
  <c r="CZ118" i="132"/>
  <c r="DD117" i="132"/>
  <c r="CI130" i="132" l="1"/>
  <c r="CN130" i="132"/>
  <c r="CM130" i="132"/>
  <c r="CO130" i="132" s="1"/>
  <c r="CC128" i="132"/>
  <c r="BS125" i="132"/>
  <c r="BM125" i="132"/>
  <c r="BN124" i="132"/>
  <c r="CE128" i="132"/>
  <c r="BZ127" i="132"/>
  <c r="BY128" i="132"/>
  <c r="BG127" i="132"/>
  <c r="BA127" i="132"/>
  <c r="BB126" i="132"/>
  <c r="AQ131" i="132"/>
  <c r="AS131" i="132" s="1"/>
  <c r="AR131" i="132"/>
  <c r="AM131" i="132"/>
  <c r="DD118" i="132"/>
  <c r="DA115" i="132"/>
  <c r="DF68" i="132"/>
  <c r="CY56" i="132"/>
  <c r="DE56" i="132" s="1"/>
  <c r="FZ11" i="132" s="1"/>
  <c r="DB113" i="132"/>
  <c r="CZ119" i="132" l="1"/>
  <c r="AU131" i="132"/>
  <c r="CK130" i="132"/>
  <c r="CL129" i="132"/>
  <c r="CQ130" i="132"/>
  <c r="BO126" i="132"/>
  <c r="BS126" i="132" s="1"/>
  <c r="BK126" i="132"/>
  <c r="BP126" i="132"/>
  <c r="BW129" i="132"/>
  <c r="CB129" i="132"/>
  <c r="CA129" i="132"/>
  <c r="CC129" i="132" s="1"/>
  <c r="AY128" i="132"/>
  <c r="BD128" i="132"/>
  <c r="BC128" i="132"/>
  <c r="AO131" i="132"/>
  <c r="AP130" i="132"/>
  <c r="AR132" i="132"/>
  <c r="AQ132" i="132"/>
  <c r="AM132" i="132"/>
  <c r="DC116" i="132"/>
  <c r="FZ18" i="132"/>
  <c r="FZ17" i="132"/>
  <c r="DB114" i="132"/>
  <c r="GL10" i="132"/>
  <c r="EB68" i="132"/>
  <c r="AS132" i="132" l="1"/>
  <c r="BE128" i="132"/>
  <c r="CN131" i="132"/>
  <c r="CI131" i="132"/>
  <c r="CM131" i="132"/>
  <c r="CO131" i="132" s="1"/>
  <c r="BM126" i="132"/>
  <c r="BN125" i="132"/>
  <c r="BK127" i="132"/>
  <c r="BO127" i="132"/>
  <c r="BQ127" i="132" s="1"/>
  <c r="BP127" i="132"/>
  <c r="BQ126" i="132"/>
  <c r="BY129" i="132"/>
  <c r="BZ128" i="132"/>
  <c r="CE129" i="132"/>
  <c r="BG128" i="132"/>
  <c r="DA116" i="132"/>
  <c r="BA128" i="132"/>
  <c r="BB127" i="132"/>
  <c r="AO132" i="132"/>
  <c r="AU132" i="132"/>
  <c r="AP131" i="132"/>
  <c r="GL15" i="132"/>
  <c r="DC117" i="132"/>
  <c r="DD119" i="132"/>
  <c r="CZ120" i="132"/>
  <c r="CL130" i="132" l="1"/>
  <c r="CK131" i="132"/>
  <c r="CQ131" i="132"/>
  <c r="BS127" i="132"/>
  <c r="BM127" i="132"/>
  <c r="BN126" i="132"/>
  <c r="BW130" i="132"/>
  <c r="CB130" i="132"/>
  <c r="CA130" i="132"/>
  <c r="CC130" i="132" s="1"/>
  <c r="BD129" i="132"/>
  <c r="AY129" i="132"/>
  <c r="BC129" i="132"/>
  <c r="BE129" i="132" s="1"/>
  <c r="AQ133" i="132"/>
  <c r="AS133" i="132" s="1"/>
  <c r="AR133" i="132"/>
  <c r="AM133" i="132"/>
  <c r="CZ121" i="132"/>
  <c r="DF69" i="132"/>
  <c r="CY57" i="132"/>
  <c r="DE57" i="132" s="1"/>
  <c r="GA11" i="132" s="1"/>
  <c r="DB115" i="132"/>
  <c r="CI132" i="132" l="1"/>
  <c r="CN132" i="132"/>
  <c r="CM132" i="132"/>
  <c r="CO132" i="132" s="1"/>
  <c r="AU133" i="132"/>
  <c r="BP128" i="132"/>
  <c r="BO128" i="132"/>
  <c r="BK128" i="132"/>
  <c r="CE130" i="132"/>
  <c r="BY130" i="132"/>
  <c r="BZ129" i="132"/>
  <c r="BG129" i="132"/>
  <c r="BA129" i="132"/>
  <c r="BB128" i="132"/>
  <c r="DA117" i="132"/>
  <c r="AO133" i="132"/>
  <c r="AP132" i="132"/>
  <c r="AQ134" i="132"/>
  <c r="AU134" i="132" s="1"/>
  <c r="AM134" i="132"/>
  <c r="AR134" i="132"/>
  <c r="DD120" i="132"/>
  <c r="DC118" i="132"/>
  <c r="GA18" i="132"/>
  <c r="GA17" i="132"/>
  <c r="GM10" i="132"/>
  <c r="EB69" i="132"/>
  <c r="DB116" i="132"/>
  <c r="CQ132" i="132" l="1"/>
  <c r="BQ128" i="132"/>
  <c r="CK132" i="132"/>
  <c r="CL131" i="132"/>
  <c r="BS128" i="132"/>
  <c r="BO129" i="132" s="1"/>
  <c r="BP129" i="132"/>
  <c r="BM128" i="132"/>
  <c r="BN127" i="132"/>
  <c r="CB131" i="132"/>
  <c r="BW131" i="132"/>
  <c r="CA131" i="132"/>
  <c r="CC131" i="132" s="1"/>
  <c r="BD130" i="132"/>
  <c r="AY130" i="132"/>
  <c r="BC130" i="132"/>
  <c r="BE130" i="132" s="1"/>
  <c r="AM135" i="132"/>
  <c r="AR135" i="132"/>
  <c r="AQ135" i="132"/>
  <c r="AP134" i="132"/>
  <c r="AO134" i="132"/>
  <c r="AP133" i="132"/>
  <c r="AS134" i="132"/>
  <c r="GM15" i="132"/>
  <c r="CZ122" i="132"/>
  <c r="BS129" i="132" l="1"/>
  <c r="DB117" i="132"/>
  <c r="AS135" i="132"/>
  <c r="BK129" i="132"/>
  <c r="BN128" i="132" s="1"/>
  <c r="CI133" i="132"/>
  <c r="CN133" i="132"/>
  <c r="CM133" i="132"/>
  <c r="CO133" i="132" s="1"/>
  <c r="BP130" i="132"/>
  <c r="BO130" i="132"/>
  <c r="BQ130" i="132" s="1"/>
  <c r="BK130" i="132"/>
  <c r="BM129" i="132"/>
  <c r="BN129" i="132"/>
  <c r="BQ129" i="132"/>
  <c r="BY131" i="132"/>
  <c r="BZ130" i="132"/>
  <c r="CE131" i="132"/>
  <c r="DA118" i="132"/>
  <c r="BA130" i="132"/>
  <c r="BB129" i="132"/>
  <c r="BG130" i="132"/>
  <c r="AU135" i="132"/>
  <c r="AO135" i="132"/>
  <c r="DC119" i="132"/>
  <c r="CZ123" i="132"/>
  <c r="DD121" i="132"/>
  <c r="CQ133" i="132" l="1"/>
  <c r="CK133" i="132"/>
  <c r="CL132" i="132"/>
  <c r="BS130" i="132"/>
  <c r="BM130" i="132"/>
  <c r="DB118" i="132"/>
  <c r="CB132" i="132"/>
  <c r="BW132" i="132"/>
  <c r="CA132" i="132"/>
  <c r="CC132" i="132" s="1"/>
  <c r="AY131" i="132"/>
  <c r="BD131" i="132"/>
  <c r="BC131" i="132"/>
  <c r="AQ136" i="132"/>
  <c r="AR136" i="132"/>
  <c r="AM136" i="132"/>
  <c r="CZ124" i="132"/>
  <c r="DF70" i="132"/>
  <c r="CY58" i="132"/>
  <c r="DE58" i="132" s="1"/>
  <c r="GB11" i="132" s="1"/>
  <c r="CI134" i="132" l="1"/>
  <c r="CN134" i="132"/>
  <c r="CM134" i="132"/>
  <c r="BK131" i="132"/>
  <c r="BO131" i="132"/>
  <c r="BP131" i="132"/>
  <c r="BS131" i="132"/>
  <c r="CE132" i="132"/>
  <c r="DC120" i="132"/>
  <c r="BY132" i="132"/>
  <c r="BZ131" i="132"/>
  <c r="BE131" i="132"/>
  <c r="DA119" i="132"/>
  <c r="BG131" i="132"/>
  <c r="BA131" i="132"/>
  <c r="BB130" i="132"/>
  <c r="AO136" i="132"/>
  <c r="AP135" i="132"/>
  <c r="AU136" i="132"/>
  <c r="AS136" i="132"/>
  <c r="GB18" i="132"/>
  <c r="EJ31" i="132" s="1"/>
  <c r="EJ24" i="132"/>
  <c r="GB17" i="132"/>
  <c r="EJ30" i="132" s="1"/>
  <c r="GN10" i="132"/>
  <c r="EK23" i="132" s="1"/>
  <c r="EB70" i="132"/>
  <c r="DB119" i="132"/>
  <c r="CO134" i="132" l="1"/>
  <c r="DD122" i="132"/>
  <c r="CQ134" i="132"/>
  <c r="CK134" i="132"/>
  <c r="CL133" i="132"/>
  <c r="BK132" i="132"/>
  <c r="BO132" i="132"/>
  <c r="BS132" i="132" s="1"/>
  <c r="BP132" i="132"/>
  <c r="BQ131" i="132"/>
  <c r="BM131" i="132"/>
  <c r="BN131" i="132"/>
  <c r="BN130" i="132"/>
  <c r="CB133" i="132"/>
  <c r="BW133" i="132"/>
  <c r="CA133" i="132"/>
  <c r="CC133" i="132" s="1"/>
  <c r="BD132" i="132"/>
  <c r="AY132" i="132"/>
  <c r="BC132" i="132"/>
  <c r="AR137" i="132"/>
  <c r="AQ137" i="132"/>
  <c r="CZ125" i="132" s="1"/>
  <c r="AM137" i="132"/>
  <c r="GN15" i="132"/>
  <c r="CZ131" i="132"/>
  <c r="CN135" i="132" l="1"/>
  <c r="CI135" i="132"/>
  <c r="CM135" i="132"/>
  <c r="BK133" i="132"/>
  <c r="BP133" i="132"/>
  <c r="BO133" i="132"/>
  <c r="BQ132" i="132"/>
  <c r="BM132" i="132"/>
  <c r="BN132" i="132"/>
  <c r="DC121" i="132"/>
  <c r="BY133" i="132"/>
  <c r="BZ132" i="132"/>
  <c r="CE133" i="132"/>
  <c r="BA132" i="132"/>
  <c r="BB131" i="132"/>
  <c r="BE132" i="132"/>
  <c r="DA120" i="132"/>
  <c r="BG132" i="132"/>
  <c r="AU137" i="132"/>
  <c r="AS137" i="132"/>
  <c r="AO137" i="132"/>
  <c r="AP136" i="132"/>
  <c r="DB120" i="132"/>
  <c r="EK28" i="132"/>
  <c r="CO135" i="132" l="1"/>
  <c r="DD123" i="132"/>
  <c r="CK135" i="132"/>
  <c r="CL134" i="132"/>
  <c r="BQ133" i="132"/>
  <c r="CQ135" i="132"/>
  <c r="BS133" i="132"/>
  <c r="BM133" i="132"/>
  <c r="CB134" i="132"/>
  <c r="BW134" i="132"/>
  <c r="CA134" i="132"/>
  <c r="CC134" i="132" s="1"/>
  <c r="AY133" i="132"/>
  <c r="BD133" i="132"/>
  <c r="BC133" i="132"/>
  <c r="AM138" i="132"/>
  <c r="AR138" i="132"/>
  <c r="AQ138" i="132"/>
  <c r="AS138" i="132" s="1"/>
  <c r="DB121" i="132"/>
  <c r="DF71" i="132"/>
  <c r="CY59" i="132"/>
  <c r="DE59" i="132" s="1"/>
  <c r="GC11" i="132" s="1"/>
  <c r="CN136" i="132" l="1"/>
  <c r="CI136" i="132"/>
  <c r="CM136" i="132"/>
  <c r="BK134" i="132"/>
  <c r="BO134" i="132"/>
  <c r="BS134" i="132" s="1"/>
  <c r="BP134" i="132"/>
  <c r="DC122" i="132"/>
  <c r="BY134" i="132"/>
  <c r="BZ133" i="132"/>
  <c r="CE134" i="132"/>
  <c r="BE133" i="132"/>
  <c r="DA121" i="132"/>
  <c r="BG133" i="132"/>
  <c r="BA133" i="132"/>
  <c r="BB132" i="132"/>
  <c r="CZ126" i="132"/>
  <c r="AU138" i="132"/>
  <c r="AP137" i="132"/>
  <c r="AO138" i="132"/>
  <c r="GO10" i="132"/>
  <c r="EB71" i="132"/>
  <c r="GC18" i="132"/>
  <c r="GC17" i="132"/>
  <c r="CO136" i="132" l="1"/>
  <c r="DD124" i="132"/>
  <c r="CK136" i="132"/>
  <c r="CL135" i="132"/>
  <c r="CQ136" i="132"/>
  <c r="BK135" i="132"/>
  <c r="BP135" i="132"/>
  <c r="BO135" i="132"/>
  <c r="BQ134" i="132"/>
  <c r="BN134" i="132"/>
  <c r="BM134" i="132"/>
  <c r="BN133" i="132"/>
  <c r="BW135" i="132"/>
  <c r="CB135" i="132"/>
  <c r="CA135" i="132"/>
  <c r="CC135" i="132" s="1"/>
  <c r="AY134" i="132"/>
  <c r="BD134" i="132"/>
  <c r="BC134" i="132"/>
  <c r="BG134" i="132" s="1"/>
  <c r="AQ139" i="132"/>
  <c r="AU139" i="132" s="1"/>
  <c r="AM139" i="132"/>
  <c r="AR139" i="132"/>
  <c r="DB122" i="132"/>
  <c r="GO15" i="132"/>
  <c r="CI137" i="132" l="1"/>
  <c r="CN137" i="132"/>
  <c r="CM137" i="132"/>
  <c r="BQ135" i="132"/>
  <c r="BS135" i="132"/>
  <c r="BO136" i="132" s="1"/>
  <c r="BP136" i="132"/>
  <c r="BM135" i="132"/>
  <c r="DC123" i="132"/>
  <c r="CE135" i="132"/>
  <c r="BY135" i="132"/>
  <c r="BZ134" i="132"/>
  <c r="AY135" i="132"/>
  <c r="BD135" i="132"/>
  <c r="BC135" i="132"/>
  <c r="BE135" i="132" s="1"/>
  <c r="BE134" i="132"/>
  <c r="DA122" i="132"/>
  <c r="BA134" i="132"/>
  <c r="BB134" i="132"/>
  <c r="BB133" i="132"/>
  <c r="AO139" i="132"/>
  <c r="AP138" i="132"/>
  <c r="AM140" i="132"/>
  <c r="AR140" i="132"/>
  <c r="AQ140" i="132"/>
  <c r="AS140" i="132" s="1"/>
  <c r="AS139" i="132"/>
  <c r="CZ127" i="132"/>
  <c r="DF72" i="132"/>
  <c r="CY60" i="132"/>
  <c r="DE60" i="132" s="1"/>
  <c r="GD11" i="132" s="1"/>
  <c r="BQ136" i="132" l="1"/>
  <c r="BS136" i="132"/>
  <c r="BP137" i="132" s="1"/>
  <c r="CO137" i="132"/>
  <c r="DD125" i="132"/>
  <c r="DD131" i="132"/>
  <c r="BK136" i="132"/>
  <c r="BN135" i="132" s="1"/>
  <c r="CQ137" i="132"/>
  <c r="CK137" i="132"/>
  <c r="CL136" i="132"/>
  <c r="BK137" i="132"/>
  <c r="BO137" i="132"/>
  <c r="BW136" i="132"/>
  <c r="CB136" i="132"/>
  <c r="CA136" i="132"/>
  <c r="BG135" i="132"/>
  <c r="DA123" i="132"/>
  <c r="BA135" i="132"/>
  <c r="AU140" i="132"/>
  <c r="AO140" i="132"/>
  <c r="CZ128" i="132"/>
  <c r="AP139" i="132"/>
  <c r="DB123" i="132"/>
  <c r="GP10" i="132"/>
  <c r="EB72" i="132"/>
  <c r="GD18" i="132"/>
  <c r="GD17" i="132"/>
  <c r="BQ137" i="132" l="1"/>
  <c r="BM136" i="132"/>
  <c r="CN138" i="132"/>
  <c r="CI138" i="132"/>
  <c r="CM138" i="132"/>
  <c r="BM137" i="132"/>
  <c r="BN136" i="132"/>
  <c r="BS137" i="132"/>
  <c r="CC136" i="132"/>
  <c r="DC124" i="132"/>
  <c r="CE136" i="132"/>
  <c r="BY136" i="132"/>
  <c r="BZ135" i="132"/>
  <c r="BD136" i="132"/>
  <c r="AY136" i="132"/>
  <c r="BC136" i="132"/>
  <c r="AQ141" i="132"/>
  <c r="AU141" i="132" s="1"/>
  <c r="AM141" i="132"/>
  <c r="AR141" i="132"/>
  <c r="GP15" i="132"/>
  <c r="CO138" i="132" l="1"/>
  <c r="DD126" i="132"/>
  <c r="CK138" i="132"/>
  <c r="CL137" i="132"/>
  <c r="CZ129" i="132"/>
  <c r="CQ138" i="132"/>
  <c r="BP138" i="132"/>
  <c r="BO138" i="132"/>
  <c r="BQ138" i="132" s="1"/>
  <c r="BK138" i="132"/>
  <c r="BW137" i="132"/>
  <c r="CB137" i="132"/>
  <c r="CA137" i="132"/>
  <c r="BA136" i="132"/>
  <c r="BB135" i="132"/>
  <c r="BE136" i="132"/>
  <c r="DA124" i="132"/>
  <c r="BG136" i="132"/>
  <c r="AR142" i="132"/>
  <c r="AQ142" i="132"/>
  <c r="AM142" i="132"/>
  <c r="AO141" i="132"/>
  <c r="AP141" i="132"/>
  <c r="AP140" i="132"/>
  <c r="AS141" i="132"/>
  <c r="DB124" i="132"/>
  <c r="DF73" i="132"/>
  <c r="CY61" i="132"/>
  <c r="DE61" i="132" s="1"/>
  <c r="GE11" i="132" s="1"/>
  <c r="CI139" i="132" l="1"/>
  <c r="CN139" i="132"/>
  <c r="CM139" i="132"/>
  <c r="AS142" i="132"/>
  <c r="BS138" i="132"/>
  <c r="BM138" i="132"/>
  <c r="BN137" i="132"/>
  <c r="CC137" i="132"/>
  <c r="DC125" i="132"/>
  <c r="DC131" i="132"/>
  <c r="CE137" i="132"/>
  <c r="BY137" i="132"/>
  <c r="BZ136" i="132"/>
  <c r="BD137" i="132"/>
  <c r="AY137" i="132"/>
  <c r="BC137" i="132"/>
  <c r="AU142" i="132"/>
  <c r="AM143" i="132" s="1"/>
  <c r="AP142" i="132" s="1"/>
  <c r="AR143" i="132"/>
  <c r="AO142" i="132"/>
  <c r="GE18" i="132"/>
  <c r="GE17" i="132"/>
  <c r="GQ10" i="132"/>
  <c r="EB73" i="132"/>
  <c r="CZ130" i="132"/>
  <c r="CO139" i="132" l="1"/>
  <c r="DD127" i="132"/>
  <c r="AQ143" i="132"/>
  <c r="CQ139" i="132"/>
  <c r="CK139" i="132"/>
  <c r="CL138" i="132"/>
  <c r="BO139" i="132"/>
  <c r="BK139" i="132"/>
  <c r="BP139" i="132"/>
  <c r="BS139" i="132"/>
  <c r="BW138" i="132"/>
  <c r="CB138" i="132"/>
  <c r="CA138" i="132"/>
  <c r="BA137" i="132"/>
  <c r="BB136" i="132"/>
  <c r="BE137" i="132"/>
  <c r="DA125" i="132"/>
  <c r="DA131" i="132"/>
  <c r="BG137" i="132"/>
  <c r="AS143" i="132"/>
  <c r="AU143" i="132"/>
  <c r="AO143" i="132"/>
  <c r="GQ15" i="132"/>
  <c r="DB125" i="132"/>
  <c r="DB131" i="132"/>
  <c r="CN140" i="132" l="1"/>
  <c r="CI140" i="132"/>
  <c r="CM140" i="132"/>
  <c r="BM139" i="132"/>
  <c r="BN138" i="132"/>
  <c r="BK140" i="132"/>
  <c r="BO140" i="132"/>
  <c r="BP140" i="132"/>
  <c r="BQ139" i="132"/>
  <c r="CC138" i="132"/>
  <c r="DC126" i="132"/>
  <c r="CE138" i="132"/>
  <c r="BY138" i="132"/>
  <c r="BZ137" i="132"/>
  <c r="AY138" i="132"/>
  <c r="BD138" i="132"/>
  <c r="BC138" i="132"/>
  <c r="BG138" i="132" s="1"/>
  <c r="AR144" i="132"/>
  <c r="AQ144" i="132"/>
  <c r="AS144" i="132" s="1"/>
  <c r="AM144" i="132"/>
  <c r="DF74" i="132"/>
  <c r="CY62" i="132"/>
  <c r="DE62" i="132" s="1"/>
  <c r="GF11" i="132" s="1"/>
  <c r="CO140" i="132" l="1"/>
  <c r="DD128" i="132"/>
  <c r="CK140" i="132"/>
  <c r="CL139" i="132"/>
  <c r="CQ140" i="132"/>
  <c r="BQ140" i="132"/>
  <c r="BS140" i="132"/>
  <c r="BM140" i="132"/>
  <c r="BN139" i="132"/>
  <c r="BW139" i="132"/>
  <c r="CB139" i="132"/>
  <c r="CA139" i="132"/>
  <c r="AY139" i="132"/>
  <c r="BD139" i="132"/>
  <c r="BC139" i="132"/>
  <c r="BE138" i="132"/>
  <c r="DA126" i="132"/>
  <c r="BA138" i="132"/>
  <c r="BB138" i="132"/>
  <c r="BB137" i="132"/>
  <c r="AU144" i="132"/>
  <c r="AO144" i="132"/>
  <c r="AP143" i="132"/>
  <c r="GR10" i="132"/>
  <c r="EB74" i="132"/>
  <c r="DB126" i="132"/>
  <c r="CZ132" i="132"/>
  <c r="GF18" i="132"/>
  <c r="GF17" i="132"/>
  <c r="BE139" i="132" l="1"/>
  <c r="CI141" i="132"/>
  <c r="CN141" i="132"/>
  <c r="CQ141" i="132"/>
  <c r="CM141" i="132"/>
  <c r="BK141" i="132"/>
  <c r="BP141" i="132"/>
  <c r="BO141" i="132"/>
  <c r="BQ141" i="132" s="1"/>
  <c r="CC139" i="132"/>
  <c r="DC127" i="132"/>
  <c r="CE139" i="132"/>
  <c r="BY139" i="132"/>
  <c r="BZ138" i="132"/>
  <c r="BG139" i="132"/>
  <c r="DA127" i="132"/>
  <c r="BA139" i="132"/>
  <c r="AM145" i="132"/>
  <c r="AQ145" i="132"/>
  <c r="AS145" i="132" s="1"/>
  <c r="AR145" i="132"/>
  <c r="GR15" i="132"/>
  <c r="CN142" i="132" l="1"/>
  <c r="CI142" i="132"/>
  <c r="CM142" i="132"/>
  <c r="CO142" i="132" s="1"/>
  <c r="CK141" i="132"/>
  <c r="CL141" i="132"/>
  <c r="CL140" i="132"/>
  <c r="CO141" i="132"/>
  <c r="DD129" i="132"/>
  <c r="DD130" i="132"/>
  <c r="BS141" i="132"/>
  <c r="BM141" i="132"/>
  <c r="BN140" i="132"/>
  <c r="BW140" i="132"/>
  <c r="CB140" i="132"/>
  <c r="CA140" i="132"/>
  <c r="AY140" i="132"/>
  <c r="BD140" i="132"/>
  <c r="BC140" i="132"/>
  <c r="BG140" i="132" s="1"/>
  <c r="AU145" i="132"/>
  <c r="AO145" i="132"/>
  <c r="AP144" i="132"/>
  <c r="DB127" i="132"/>
  <c r="DF75" i="132"/>
  <c r="CY63" i="132"/>
  <c r="DE63" i="132" s="1"/>
  <c r="GG11" i="132" s="1"/>
  <c r="CZ133" i="132"/>
  <c r="CK142" i="132" l="1"/>
  <c r="CQ142" i="132"/>
  <c r="BK142" i="132"/>
  <c r="BP142" i="132"/>
  <c r="BO142" i="132"/>
  <c r="BQ142" i="132" s="1"/>
  <c r="CC140" i="132"/>
  <c r="DC128" i="132"/>
  <c r="CE140" i="132"/>
  <c r="BY140" i="132"/>
  <c r="BZ139" i="132"/>
  <c r="AY141" i="132"/>
  <c r="BD141" i="132"/>
  <c r="BC141" i="132"/>
  <c r="BE141" i="132" s="1"/>
  <c r="BE140" i="132"/>
  <c r="DA128" i="132"/>
  <c r="BA140" i="132"/>
  <c r="BB140" i="132"/>
  <c r="BB139" i="132"/>
  <c r="AR146" i="132"/>
  <c r="AM146" i="132"/>
  <c r="AQ146" i="132"/>
  <c r="AS146" i="132" s="1"/>
  <c r="GG18" i="132"/>
  <c r="GG17" i="132"/>
  <c r="GS10" i="132"/>
  <c r="EB75" i="132"/>
  <c r="CN143" i="132" l="1"/>
  <c r="CI143" i="132"/>
  <c r="CM143" i="132"/>
  <c r="CO143" i="132" s="1"/>
  <c r="BS142" i="132"/>
  <c r="BM142" i="132"/>
  <c r="BN141" i="132"/>
  <c r="BW141" i="132"/>
  <c r="CB141" i="132"/>
  <c r="CA141" i="132"/>
  <c r="DA129" i="132"/>
  <c r="BG141" i="132"/>
  <c r="BA141" i="132"/>
  <c r="AU146" i="132"/>
  <c r="CZ134" i="132"/>
  <c r="AO146" i="132"/>
  <c r="AP145" i="132"/>
  <c r="GS15" i="132"/>
  <c r="DB128" i="132"/>
  <c r="CK143" i="132" l="1"/>
  <c r="CL142" i="132"/>
  <c r="CQ143" i="132"/>
  <c r="BP143" i="132"/>
  <c r="BK143" i="132"/>
  <c r="BO143" i="132"/>
  <c r="BQ143" i="132" s="1"/>
  <c r="CC141" i="132"/>
  <c r="DC129" i="132"/>
  <c r="CE141" i="132"/>
  <c r="BY141" i="132"/>
  <c r="BZ140" i="132"/>
  <c r="AY142" i="132"/>
  <c r="BD142" i="132"/>
  <c r="BC142" i="132"/>
  <c r="AQ147" i="132"/>
  <c r="AU147" i="132" s="1"/>
  <c r="AR147" i="132"/>
  <c r="AM147" i="132"/>
  <c r="DF76" i="132"/>
  <c r="CY64" i="132"/>
  <c r="DE64" i="132" s="1"/>
  <c r="GH11" i="132" s="1"/>
  <c r="CN144" i="132" l="1"/>
  <c r="CI144" i="132"/>
  <c r="CM144" i="132"/>
  <c r="BS143" i="132"/>
  <c r="BM143" i="132"/>
  <c r="BN142" i="132"/>
  <c r="BW142" i="132"/>
  <c r="CB142" i="132"/>
  <c r="CA142" i="132"/>
  <c r="CE142" i="132" s="1"/>
  <c r="BE142" i="132"/>
  <c r="DA130" i="132"/>
  <c r="BG142" i="132"/>
  <c r="BA142" i="132"/>
  <c r="BB141" i="132"/>
  <c r="AO147" i="132"/>
  <c r="AP146" i="132"/>
  <c r="AR148" i="132"/>
  <c r="AM148" i="132"/>
  <c r="AQ148" i="132"/>
  <c r="AS147" i="132"/>
  <c r="CZ135" i="132"/>
  <c r="GT10" i="132"/>
  <c r="EB76" i="132"/>
  <c r="GH18" i="132"/>
  <c r="GH17" i="132"/>
  <c r="DB129" i="132"/>
  <c r="CO144" i="132" l="1"/>
  <c r="DD132" i="132"/>
  <c r="CK144" i="132"/>
  <c r="CL143" i="132"/>
  <c r="CQ144" i="132"/>
  <c r="BP144" i="132"/>
  <c r="BO144" i="132"/>
  <c r="BK144" i="132"/>
  <c r="CB143" i="132"/>
  <c r="BW143" i="132"/>
  <c r="CA143" i="132"/>
  <c r="CC143" i="132" s="1"/>
  <c r="CC142" i="132"/>
  <c r="DC130" i="132"/>
  <c r="BY142" i="132"/>
  <c r="BZ141" i="132"/>
  <c r="BD143" i="132"/>
  <c r="AY143" i="132"/>
  <c r="BC143" i="132"/>
  <c r="BE143" i="132" s="1"/>
  <c r="AS148" i="132"/>
  <c r="CZ136" i="132"/>
  <c r="AU148" i="132"/>
  <c r="AO148" i="132"/>
  <c r="AP147" i="132"/>
  <c r="DB130" i="132"/>
  <c r="GT15" i="132"/>
  <c r="BQ144" i="132" l="1"/>
  <c r="CN145" i="132"/>
  <c r="CI145" i="132"/>
  <c r="CQ145" i="132"/>
  <c r="CM145" i="132"/>
  <c r="BS144" i="132"/>
  <c r="BM144" i="132"/>
  <c r="BN143" i="132"/>
  <c r="BY143" i="132"/>
  <c r="CE143" i="132"/>
  <c r="BZ142" i="132"/>
  <c r="BG143" i="132"/>
  <c r="BA143" i="132"/>
  <c r="BB142" i="132"/>
  <c r="AM149" i="132"/>
  <c r="AR149" i="132"/>
  <c r="AQ149" i="132"/>
  <c r="DF77" i="132"/>
  <c r="CY65" i="132"/>
  <c r="DE65" i="132" s="1"/>
  <c r="GI11" i="132" s="1"/>
  <c r="CN146" i="132" l="1"/>
  <c r="CI146" i="132"/>
  <c r="CM146" i="132"/>
  <c r="CO145" i="132"/>
  <c r="DD133" i="132"/>
  <c r="CK145" i="132"/>
  <c r="CL144" i="132"/>
  <c r="BO145" i="132"/>
  <c r="BK145" i="132"/>
  <c r="BP145" i="132"/>
  <c r="BS145" i="132"/>
  <c r="CB144" i="132"/>
  <c r="BW144" i="132"/>
  <c r="CA144" i="132"/>
  <c r="BD144" i="132"/>
  <c r="AY144" i="132"/>
  <c r="BC144" i="132"/>
  <c r="AU149" i="132"/>
  <c r="AS149" i="132"/>
  <c r="CZ137" i="132"/>
  <c r="AO149" i="132"/>
  <c r="AP148" i="132"/>
  <c r="GI18" i="132"/>
  <c r="GI17" i="132"/>
  <c r="DB132" i="132"/>
  <c r="GU10" i="132"/>
  <c r="EB77" i="132"/>
  <c r="CO146" i="132" l="1"/>
  <c r="CK146" i="132"/>
  <c r="CL145" i="132"/>
  <c r="DD134" i="132"/>
  <c r="CQ146" i="132"/>
  <c r="BM145" i="132"/>
  <c r="BN144" i="132"/>
  <c r="BK146" i="132"/>
  <c r="BN145" i="132" s="1"/>
  <c r="BO146" i="132"/>
  <c r="BP146" i="132"/>
  <c r="BQ145" i="132"/>
  <c r="CC144" i="132"/>
  <c r="DC132" i="132"/>
  <c r="CE144" i="132"/>
  <c r="BY144" i="132"/>
  <c r="BZ143" i="132"/>
  <c r="BE144" i="132"/>
  <c r="DA132" i="132"/>
  <c r="BG144" i="132"/>
  <c r="BA144" i="132"/>
  <c r="BB143" i="132"/>
  <c r="AR150" i="132"/>
  <c r="AQ150" i="132"/>
  <c r="AM150" i="132"/>
  <c r="DB133" i="132"/>
  <c r="GU15" i="132"/>
  <c r="BQ146" i="132" l="1"/>
  <c r="CI147" i="132"/>
  <c r="CN147" i="132"/>
  <c r="CM147" i="132"/>
  <c r="CQ147" i="132" s="1"/>
  <c r="BS146" i="132"/>
  <c r="BM146" i="132"/>
  <c r="CB145" i="132"/>
  <c r="BW145" i="132"/>
  <c r="CA145" i="132"/>
  <c r="AY145" i="132"/>
  <c r="BD145" i="132"/>
  <c r="BC145" i="132"/>
  <c r="AS150" i="132"/>
  <c r="CZ138" i="132"/>
  <c r="AU150" i="132"/>
  <c r="AO150" i="132"/>
  <c r="AP149" i="132"/>
  <c r="CN148" i="132" l="1"/>
  <c r="CI148" i="132"/>
  <c r="CM148" i="132"/>
  <c r="CK147" i="132"/>
  <c r="CL147" i="132"/>
  <c r="CL146" i="132"/>
  <c r="CO147" i="132"/>
  <c r="DD135" i="132"/>
  <c r="BK147" i="132"/>
  <c r="BP147" i="132"/>
  <c r="BO147" i="132"/>
  <c r="BY145" i="132"/>
  <c r="BZ144" i="132"/>
  <c r="CC145" i="132"/>
  <c r="DC133" i="132"/>
  <c r="CE145" i="132"/>
  <c r="BE145" i="132"/>
  <c r="DA133" i="132"/>
  <c r="BG145" i="132"/>
  <c r="BA145" i="132"/>
  <c r="BB144" i="132"/>
  <c r="AR151" i="132"/>
  <c r="AQ151" i="132"/>
  <c r="AM151" i="132"/>
  <c r="DB134" i="132"/>
  <c r="DF78" i="132"/>
  <c r="CY66" i="132"/>
  <c r="DE66" i="132" s="1"/>
  <c r="GJ11" i="132" s="1"/>
  <c r="CO148" i="132" l="1"/>
  <c r="CK148" i="132"/>
  <c r="BQ147" i="132"/>
  <c r="DD136" i="132"/>
  <c r="CQ148" i="132"/>
  <c r="BM147" i="132"/>
  <c r="BN146" i="132"/>
  <c r="BS147" i="132"/>
  <c r="BW146" i="132"/>
  <c r="CB146" i="132"/>
  <c r="CA146" i="132"/>
  <c r="AY146" i="132"/>
  <c r="BD146" i="132"/>
  <c r="BC146" i="132"/>
  <c r="AS151" i="132"/>
  <c r="CZ139" i="132"/>
  <c r="AU151" i="132"/>
  <c r="AO151" i="132"/>
  <c r="AP150" i="132"/>
  <c r="GV10" i="132"/>
  <c r="EB78" i="132"/>
  <c r="GJ18" i="132"/>
  <c r="GJ17" i="132"/>
  <c r="CN149" i="132" l="1"/>
  <c r="CI149" i="132"/>
  <c r="CM149" i="132"/>
  <c r="BK148" i="132"/>
  <c r="BP148" i="132"/>
  <c r="BO148" i="132"/>
  <c r="CC146" i="132"/>
  <c r="DC134" i="132"/>
  <c r="CE146" i="132"/>
  <c r="BY146" i="132"/>
  <c r="BZ145" i="132"/>
  <c r="BE146" i="132"/>
  <c r="DA134" i="132"/>
  <c r="BG146" i="132"/>
  <c r="BA146" i="132"/>
  <c r="BB145" i="132"/>
  <c r="AM152" i="132"/>
  <c r="AQ152" i="132"/>
  <c r="AR152" i="132"/>
  <c r="GV15" i="132"/>
  <c r="DB135" i="132"/>
  <c r="CO149" i="132" l="1"/>
  <c r="DD137" i="132"/>
  <c r="CK149" i="132"/>
  <c r="CL148" i="132"/>
  <c r="BQ148" i="132"/>
  <c r="CQ149" i="132"/>
  <c r="BM148" i="132"/>
  <c r="BN147" i="132"/>
  <c r="BS148" i="132"/>
  <c r="BW147" i="132"/>
  <c r="CB147" i="132"/>
  <c r="CA147" i="132"/>
  <c r="CE147" i="132" s="1"/>
  <c r="BD147" i="132"/>
  <c r="AY147" i="132"/>
  <c r="BC147" i="132"/>
  <c r="AU152" i="132"/>
  <c r="AS152" i="132"/>
  <c r="CZ140" i="132"/>
  <c r="AO152" i="132"/>
  <c r="AP151" i="132"/>
  <c r="DB136" i="132"/>
  <c r="DF79" i="132"/>
  <c r="CY67" i="132"/>
  <c r="DE67" i="132" s="1"/>
  <c r="GK11" i="132" s="1"/>
  <c r="CI150" i="132" l="1"/>
  <c r="CN150" i="132"/>
  <c r="CM150" i="132"/>
  <c r="BP149" i="132"/>
  <c r="BK149" i="132"/>
  <c r="BO149" i="132"/>
  <c r="BQ149" i="132" s="1"/>
  <c r="BW148" i="132"/>
  <c r="CB148" i="132"/>
  <c r="CA148" i="132"/>
  <c r="CC148" i="132" s="1"/>
  <c r="CC147" i="132"/>
  <c r="DC135" i="132"/>
  <c r="BY147" i="132"/>
  <c r="BZ147" i="132"/>
  <c r="BZ146" i="132"/>
  <c r="BE147" i="132"/>
  <c r="DA135" i="132"/>
  <c r="BG147" i="132"/>
  <c r="BA147" i="132"/>
  <c r="BB146" i="132"/>
  <c r="AR153" i="132"/>
  <c r="AQ153" i="132"/>
  <c r="AU153" i="132" s="1"/>
  <c r="AM153" i="132"/>
  <c r="GW10" i="132"/>
  <c r="EB79" i="132"/>
  <c r="GK18" i="132"/>
  <c r="GK17" i="132"/>
  <c r="CO150" i="132" l="1"/>
  <c r="DD138" i="132"/>
  <c r="CQ150" i="132"/>
  <c r="CK150" i="132"/>
  <c r="CL149" i="132"/>
  <c r="BS149" i="132"/>
  <c r="BO150" i="132" s="1"/>
  <c r="BS150" i="132" s="1"/>
  <c r="BP150" i="132"/>
  <c r="BM149" i="132"/>
  <c r="BN148" i="132"/>
  <c r="DC136" i="132"/>
  <c r="CE148" i="132"/>
  <c r="BY148" i="132"/>
  <c r="BD148" i="132"/>
  <c r="AY148" i="132"/>
  <c r="BC148" i="132"/>
  <c r="AO153" i="132"/>
  <c r="AP152" i="132"/>
  <c r="AS153" i="132"/>
  <c r="CZ141" i="132"/>
  <c r="AR154" i="132"/>
  <c r="AQ154" i="132"/>
  <c r="AS154" i="132" s="1"/>
  <c r="AM154" i="132"/>
  <c r="DB137" i="132"/>
  <c r="GW15" i="132"/>
  <c r="CI151" i="132" l="1"/>
  <c r="CN151" i="132"/>
  <c r="CM151" i="132"/>
  <c r="BK150" i="132"/>
  <c r="BN149" i="132" s="1"/>
  <c r="BP151" i="132"/>
  <c r="BO151" i="132"/>
  <c r="BK151" i="132"/>
  <c r="BM150" i="132"/>
  <c r="BN150" i="132"/>
  <c r="BQ150" i="132"/>
  <c r="CB149" i="132"/>
  <c r="BW149" i="132"/>
  <c r="CA149" i="132"/>
  <c r="BE148" i="132"/>
  <c r="DA136" i="132"/>
  <c r="BA148" i="132"/>
  <c r="BB147" i="132"/>
  <c r="BG148" i="132"/>
  <c r="AO154" i="132"/>
  <c r="CZ142" i="132"/>
  <c r="AP153" i="132"/>
  <c r="AU154" i="132"/>
  <c r="DF80" i="132"/>
  <c r="CY68" i="132"/>
  <c r="DE68" i="132" s="1"/>
  <c r="GL11" i="132" s="1"/>
  <c r="CO151" i="132" l="1"/>
  <c r="DD139" i="132"/>
  <c r="BQ151" i="132"/>
  <c r="CQ151" i="132"/>
  <c r="CK151" i="132"/>
  <c r="CL150" i="132"/>
  <c r="BS151" i="132"/>
  <c r="BO152" i="132"/>
  <c r="BS152" i="132" s="1"/>
  <c r="BK152" i="132"/>
  <c r="BP152" i="132"/>
  <c r="BM151" i="132"/>
  <c r="BN151" i="132"/>
  <c r="CC149" i="132"/>
  <c r="DC137" i="132"/>
  <c r="BY149" i="132"/>
  <c r="BZ148" i="132"/>
  <c r="CE149" i="132"/>
  <c r="BD149" i="132"/>
  <c r="AY149" i="132"/>
  <c r="BC149" i="132"/>
  <c r="BG149" i="132" s="1"/>
  <c r="AR155" i="132"/>
  <c r="AM155" i="132"/>
  <c r="AQ155" i="132"/>
  <c r="DB138" i="132"/>
  <c r="GX10" i="132"/>
  <c r="EB80" i="132"/>
  <c r="GL18" i="132"/>
  <c r="GL17" i="132"/>
  <c r="CN152" i="132" l="1"/>
  <c r="CI152" i="132"/>
  <c r="CM152" i="132"/>
  <c r="BM152" i="132"/>
  <c r="BO153" i="132"/>
  <c r="BK153" i="132"/>
  <c r="BP153" i="132"/>
  <c r="BQ152" i="132"/>
  <c r="BW150" i="132"/>
  <c r="CB150" i="132"/>
  <c r="CA150" i="132"/>
  <c r="AY150" i="132"/>
  <c r="BD150" i="132"/>
  <c r="BC150" i="132"/>
  <c r="BE149" i="132"/>
  <c r="DA137" i="132"/>
  <c r="BA149" i="132"/>
  <c r="BB149" i="132"/>
  <c r="BB148" i="132"/>
  <c r="AS155" i="132"/>
  <c r="CZ143" i="132"/>
  <c r="AO155" i="132"/>
  <c r="AP154" i="132"/>
  <c r="AU155" i="132"/>
  <c r="GX15" i="132"/>
  <c r="BQ153" i="132" l="1"/>
  <c r="CO152" i="132"/>
  <c r="DD140" i="132"/>
  <c r="CK152" i="132"/>
  <c r="CL151" i="132"/>
  <c r="BE150" i="132"/>
  <c r="CQ152" i="132"/>
  <c r="BS153" i="132"/>
  <c r="BM153" i="132"/>
  <c r="BN152" i="132"/>
  <c r="CC150" i="132"/>
  <c r="DC138" i="132"/>
  <c r="CE150" i="132"/>
  <c r="BY150" i="132"/>
  <c r="BZ149" i="132"/>
  <c r="BG150" i="132"/>
  <c r="DA138" i="132"/>
  <c r="BA150" i="132"/>
  <c r="AQ156" i="132"/>
  <c r="AM156" i="132"/>
  <c r="AR156" i="132"/>
  <c r="AU156" i="132"/>
  <c r="DB139" i="132"/>
  <c r="DF81" i="132"/>
  <c r="CY69" i="132"/>
  <c r="DE69" i="132" s="1"/>
  <c r="GM11" i="132" s="1"/>
  <c r="CI153" i="132" l="1"/>
  <c r="CN153" i="132"/>
  <c r="CM153" i="132"/>
  <c r="BK154" i="132"/>
  <c r="BP154" i="132"/>
  <c r="BO154" i="132"/>
  <c r="BW151" i="132"/>
  <c r="CB151" i="132"/>
  <c r="CA151" i="132"/>
  <c r="BD151" i="132"/>
  <c r="AY151" i="132"/>
  <c r="BC151" i="132"/>
  <c r="AM157" i="132"/>
  <c r="AQ157" i="132"/>
  <c r="AU157" i="132" s="1"/>
  <c r="AR157" i="132"/>
  <c r="AO156" i="132"/>
  <c r="AP156" i="132"/>
  <c r="AP155" i="132"/>
  <c r="AS156" i="132"/>
  <c r="CZ144" i="132"/>
  <c r="GM18" i="132"/>
  <c r="GM17" i="132"/>
  <c r="GY10" i="132"/>
  <c r="EB81" i="132"/>
  <c r="CO153" i="132" l="1"/>
  <c r="DD141" i="132"/>
  <c r="BQ154" i="132"/>
  <c r="CQ153" i="132"/>
  <c r="CK153" i="132"/>
  <c r="CL152" i="132"/>
  <c r="BS154" i="132"/>
  <c r="BM154" i="132"/>
  <c r="BN153" i="132"/>
  <c r="CC151" i="132"/>
  <c r="DC139" i="132"/>
  <c r="CE151" i="132"/>
  <c r="BY151" i="132"/>
  <c r="BZ150" i="132"/>
  <c r="BE151" i="132"/>
  <c r="DA139" i="132"/>
  <c r="BA151" i="132"/>
  <c r="BB150" i="132"/>
  <c r="BG151" i="132"/>
  <c r="AR158" i="132"/>
  <c r="AQ158" i="132"/>
  <c r="AM158" i="132"/>
  <c r="AS157" i="132"/>
  <c r="CZ145" i="132"/>
  <c r="CZ146" i="132"/>
  <c r="AO157" i="132"/>
  <c r="DB140" i="132"/>
  <c r="GY15" i="132"/>
  <c r="AS158" i="132" l="1"/>
  <c r="CI154" i="132"/>
  <c r="CN154" i="132"/>
  <c r="CQ154" i="132"/>
  <c r="CM154" i="132"/>
  <c r="BK155" i="132"/>
  <c r="BP155" i="132"/>
  <c r="BO155" i="132"/>
  <c r="BQ155" i="132" s="1"/>
  <c r="CB152" i="132"/>
  <c r="BW152" i="132"/>
  <c r="CA152" i="132"/>
  <c r="BD152" i="132"/>
  <c r="AY152" i="132"/>
  <c r="BC152" i="132"/>
  <c r="AU158" i="132"/>
  <c r="AO158" i="132"/>
  <c r="AP157" i="132"/>
  <c r="DF82" i="132"/>
  <c r="CY70" i="132"/>
  <c r="DE70" i="132" s="1"/>
  <c r="GN11" i="132" s="1"/>
  <c r="CN155" i="132" l="1"/>
  <c r="CI155" i="132"/>
  <c r="CM155" i="132"/>
  <c r="CO155" i="132" s="1"/>
  <c r="CK154" i="132"/>
  <c r="CL154" i="132"/>
  <c r="CL153" i="132"/>
  <c r="CO154" i="132"/>
  <c r="DD142" i="132"/>
  <c r="BS155" i="132"/>
  <c r="BM155" i="132"/>
  <c r="BN154" i="132"/>
  <c r="CE152" i="132"/>
  <c r="BY152" i="132"/>
  <c r="BZ151" i="132"/>
  <c r="CC152" i="132"/>
  <c r="DC140" i="132"/>
  <c r="BE152" i="132"/>
  <c r="DA140" i="132"/>
  <c r="BG152" i="132"/>
  <c r="BA152" i="132"/>
  <c r="BB151" i="132"/>
  <c r="AR159" i="132"/>
  <c r="AM159" i="132"/>
  <c r="AQ159" i="132"/>
  <c r="AU159" i="132" s="1"/>
  <c r="DB141" i="132"/>
  <c r="EK24" i="132"/>
  <c r="GN18" i="132"/>
  <c r="EK31" i="132" s="1"/>
  <c r="GN17" i="132"/>
  <c r="EK30" i="132" s="1"/>
  <c r="GZ10" i="132"/>
  <c r="EL23" i="132" s="1"/>
  <c r="EB82" i="132"/>
  <c r="CK155" i="132" l="1"/>
  <c r="DD143" i="132"/>
  <c r="CQ155" i="132"/>
  <c r="BK156" i="132"/>
  <c r="BO156" i="132"/>
  <c r="BQ156" i="132" s="1"/>
  <c r="BP156" i="132"/>
  <c r="CB153" i="132"/>
  <c r="BW153" i="132"/>
  <c r="CA153" i="132"/>
  <c r="CE153" i="132" s="1"/>
  <c r="AY153" i="132"/>
  <c r="BD153" i="132"/>
  <c r="BC153" i="132"/>
  <c r="AR160" i="132"/>
  <c r="AQ160" i="132"/>
  <c r="AM160" i="132"/>
  <c r="AP159" i="132" s="1"/>
  <c r="AO159" i="132"/>
  <c r="AP158" i="132"/>
  <c r="AS159" i="132"/>
  <c r="CZ147" i="132"/>
  <c r="GZ15" i="132"/>
  <c r="CN156" i="132" l="1"/>
  <c r="CI156" i="132"/>
  <c r="CM156" i="132"/>
  <c r="AS160" i="132"/>
  <c r="BS156" i="132"/>
  <c r="BP157" i="132" s="1"/>
  <c r="BO157" i="132"/>
  <c r="BM156" i="132"/>
  <c r="BN155" i="132"/>
  <c r="CB154" i="132"/>
  <c r="BW154" i="132"/>
  <c r="BZ153" i="132" s="1"/>
  <c r="CA154" i="132"/>
  <c r="CC154" i="132" s="1"/>
  <c r="CC153" i="132"/>
  <c r="DC141" i="132"/>
  <c r="BY153" i="132"/>
  <c r="BZ152" i="132"/>
  <c r="BE153" i="132"/>
  <c r="DA141" i="132"/>
  <c r="BG153" i="132"/>
  <c r="BA153" i="132"/>
  <c r="BB152" i="132"/>
  <c r="AU160" i="132"/>
  <c r="CZ148" i="132"/>
  <c r="AO160" i="132"/>
  <c r="EL28" i="132"/>
  <c r="DB142" i="132"/>
  <c r="DF83" i="132"/>
  <c r="CY71" i="132"/>
  <c r="DE71" i="132" s="1"/>
  <c r="GO11" i="132" s="1"/>
  <c r="BQ157" i="132" l="1"/>
  <c r="CO156" i="132"/>
  <c r="DD144" i="132"/>
  <c r="CK156" i="132"/>
  <c r="CL155" i="132"/>
  <c r="BK157" i="132"/>
  <c r="BN156" i="132" s="1"/>
  <c r="CQ156" i="132"/>
  <c r="BS157" i="132"/>
  <c r="BO158" i="132" s="1"/>
  <c r="BS158" i="132" s="1"/>
  <c r="BK158" i="132"/>
  <c r="BN157" i="132"/>
  <c r="CE154" i="132"/>
  <c r="BY154" i="132"/>
  <c r="DC142" i="132"/>
  <c r="AY154" i="132"/>
  <c r="BD154" i="132"/>
  <c r="BC154" i="132"/>
  <c r="BG154" i="132" s="1"/>
  <c r="AM161" i="132"/>
  <c r="AR161" i="132"/>
  <c r="AQ161" i="132"/>
  <c r="AU161" i="132" s="1"/>
  <c r="GO18" i="132"/>
  <c r="GO17" i="132"/>
  <c r="HA10" i="132"/>
  <c r="EB83" i="132"/>
  <c r="BM157" i="132" l="1"/>
  <c r="BP158" i="132"/>
  <c r="CN157" i="132"/>
  <c r="CI157" i="132"/>
  <c r="CM157" i="132"/>
  <c r="BM158" i="132"/>
  <c r="BO159" i="132"/>
  <c r="BQ159" i="132" s="1"/>
  <c r="BP159" i="132"/>
  <c r="BK159" i="132"/>
  <c r="BQ158" i="132"/>
  <c r="BW155" i="132"/>
  <c r="CB155" i="132"/>
  <c r="CA155" i="132"/>
  <c r="AY155" i="132"/>
  <c r="BB154" i="132" s="1"/>
  <c r="BD155" i="132"/>
  <c r="BC155" i="132"/>
  <c r="BE155" i="132" s="1"/>
  <c r="BE154" i="132"/>
  <c r="DA142" i="132"/>
  <c r="BA154" i="132"/>
  <c r="BB153" i="132"/>
  <c r="AM162" i="132"/>
  <c r="AQ162" i="132"/>
  <c r="AR162" i="132"/>
  <c r="AS161" i="132"/>
  <c r="CZ149" i="132"/>
  <c r="AO161" i="132"/>
  <c r="AP161" i="132"/>
  <c r="AP160" i="132"/>
  <c r="HA15" i="132"/>
  <c r="DB143" i="132"/>
  <c r="CO157" i="132" l="1"/>
  <c r="DD145" i="132"/>
  <c r="CK157" i="132"/>
  <c r="CL156" i="132"/>
  <c r="AS162" i="132"/>
  <c r="BS159" i="132"/>
  <c r="BO160" i="132" s="1"/>
  <c r="BQ160" i="132" s="1"/>
  <c r="CQ157" i="132"/>
  <c r="BK160" i="132"/>
  <c r="BP160" i="132"/>
  <c r="BM159" i="132"/>
  <c r="BN159" i="132"/>
  <c r="BN158" i="132"/>
  <c r="CC155" i="132"/>
  <c r="DC143" i="132"/>
  <c r="CE155" i="132"/>
  <c r="BY155" i="132"/>
  <c r="BZ154" i="132"/>
  <c r="BG155" i="132"/>
  <c r="DA143" i="132"/>
  <c r="BA155" i="132"/>
  <c r="AU162" i="132"/>
  <c r="CZ150" i="132"/>
  <c r="AO162" i="132"/>
  <c r="CN158" i="132" l="1"/>
  <c r="CI158" i="132"/>
  <c r="CM158" i="132"/>
  <c r="BS160" i="132"/>
  <c r="BM160" i="132"/>
  <c r="BW156" i="132"/>
  <c r="CB156" i="132"/>
  <c r="CA156" i="132"/>
  <c r="AY156" i="132"/>
  <c r="BD156" i="132"/>
  <c r="BC156" i="132"/>
  <c r="AM163" i="132"/>
  <c r="AQ163" i="132"/>
  <c r="AU163" i="132" s="1"/>
  <c r="AR163" i="132"/>
  <c r="DB144" i="132"/>
  <c r="DF84" i="132"/>
  <c r="CY72" i="132"/>
  <c r="DE72" i="132" s="1"/>
  <c r="GP11" i="132" s="1"/>
  <c r="CO158" i="132" l="1"/>
  <c r="DD146" i="132"/>
  <c r="CK158" i="132"/>
  <c r="CL157" i="132"/>
  <c r="CQ158" i="132"/>
  <c r="BO161" i="132"/>
  <c r="BP161" i="132"/>
  <c r="BK161" i="132"/>
  <c r="BS161" i="132"/>
  <c r="CC156" i="132"/>
  <c r="DC144" i="132"/>
  <c r="CE156" i="132"/>
  <c r="BY156" i="132"/>
  <c r="BZ155" i="132"/>
  <c r="BE156" i="132"/>
  <c r="DA144" i="132"/>
  <c r="BG156" i="132"/>
  <c r="BA156" i="132"/>
  <c r="BB155" i="132"/>
  <c r="AS163" i="132"/>
  <c r="CZ151" i="132"/>
  <c r="AM164" i="132"/>
  <c r="AQ164" i="132"/>
  <c r="AU164" i="132" s="1"/>
  <c r="AR164" i="132"/>
  <c r="AO163" i="132"/>
  <c r="AP163" i="132"/>
  <c r="AP162" i="132"/>
  <c r="GP18" i="132"/>
  <c r="GP17" i="132"/>
  <c r="HB10" i="132"/>
  <c r="EB84" i="132"/>
  <c r="CI159" i="132" l="1"/>
  <c r="CN159" i="132"/>
  <c r="CM159" i="132"/>
  <c r="BQ161" i="132"/>
  <c r="BM161" i="132"/>
  <c r="BN160" i="132"/>
  <c r="BK162" i="132"/>
  <c r="BN161" i="132" s="1"/>
  <c r="BO162" i="132"/>
  <c r="BS162" i="132" s="1"/>
  <c r="BP162" i="132"/>
  <c r="CB157" i="132"/>
  <c r="BW157" i="132"/>
  <c r="CA157" i="132"/>
  <c r="CE157" i="132" s="1"/>
  <c r="AY157" i="132"/>
  <c r="BD157" i="132"/>
  <c r="BC157" i="132"/>
  <c r="AQ165" i="132"/>
  <c r="AR165" i="132"/>
  <c r="AM165" i="132"/>
  <c r="AU165" i="132"/>
  <c r="AS164" i="132"/>
  <c r="CZ152" i="132"/>
  <c r="AO164" i="132"/>
  <c r="AP164" i="132"/>
  <c r="DB145" i="132"/>
  <c r="HB15" i="132"/>
  <c r="CZ153" i="132"/>
  <c r="CO159" i="132" l="1"/>
  <c r="DD147" i="132"/>
  <c r="CQ159" i="132"/>
  <c r="CK159" i="132"/>
  <c r="CL158" i="132"/>
  <c r="BP163" i="132"/>
  <c r="BO163" i="132"/>
  <c r="BQ163" i="132" s="1"/>
  <c r="BK163" i="132"/>
  <c r="BQ162" i="132"/>
  <c r="BM162" i="132"/>
  <c r="BN162" i="132"/>
  <c r="CB158" i="132"/>
  <c r="BW158" i="132"/>
  <c r="BZ157" i="132" s="1"/>
  <c r="CA158" i="132"/>
  <c r="CC158" i="132" s="1"/>
  <c r="BY157" i="132"/>
  <c r="BZ156" i="132"/>
  <c r="CC157" i="132"/>
  <c r="DC145" i="132"/>
  <c r="BE157" i="132"/>
  <c r="DA145" i="132"/>
  <c r="BG157" i="132"/>
  <c r="BA157" i="132"/>
  <c r="BB156" i="132"/>
  <c r="AO165" i="132"/>
  <c r="AQ166" i="132"/>
  <c r="AU166" i="132" s="1"/>
  <c r="AM166" i="132"/>
  <c r="AR166" i="132"/>
  <c r="AS165" i="132"/>
  <c r="DB146" i="132"/>
  <c r="DF85" i="132"/>
  <c r="CY73" i="132"/>
  <c r="DE73" i="132" s="1"/>
  <c r="GQ11" i="132" s="1"/>
  <c r="CI160" i="132" l="1"/>
  <c r="CN160" i="132"/>
  <c r="CM160" i="132"/>
  <c r="BS163" i="132"/>
  <c r="BM163" i="132"/>
  <c r="CE158" i="132"/>
  <c r="BY158" i="132"/>
  <c r="DC146" i="132"/>
  <c r="BD158" i="132"/>
  <c r="AY158" i="132"/>
  <c r="BC158" i="132"/>
  <c r="AM167" i="132"/>
  <c r="AQ167" i="132"/>
  <c r="AU167" i="132" s="1"/>
  <c r="AR167" i="132"/>
  <c r="AO166" i="132"/>
  <c r="AP166" i="132"/>
  <c r="AS166" i="132"/>
  <c r="AP165" i="132"/>
  <c r="CZ154" i="132"/>
  <c r="GQ18" i="132"/>
  <c r="GQ17" i="132"/>
  <c r="HC10" i="132"/>
  <c r="EB85" i="132"/>
  <c r="CO160" i="132" l="1"/>
  <c r="DD148" i="132"/>
  <c r="CQ160" i="132"/>
  <c r="CK160" i="132"/>
  <c r="CL159" i="132"/>
  <c r="BO164" i="132"/>
  <c r="BS164" i="132" s="1"/>
  <c r="BK164" i="132"/>
  <c r="BP164" i="132"/>
  <c r="BW159" i="132"/>
  <c r="CB159" i="132"/>
  <c r="CA159" i="132"/>
  <c r="BE158" i="132"/>
  <c r="DA146" i="132"/>
  <c r="BA158" i="132"/>
  <c r="BB157" i="132"/>
  <c r="BG158" i="132"/>
  <c r="AS167" i="132"/>
  <c r="AQ168" i="132"/>
  <c r="AR168" i="132"/>
  <c r="AM168" i="132"/>
  <c r="AU168" i="132"/>
  <c r="AO167" i="132"/>
  <c r="AP167" i="132"/>
  <c r="HC15" i="132"/>
  <c r="CZ155" i="132"/>
  <c r="DB147" i="132"/>
  <c r="CI161" i="132" l="1"/>
  <c r="CN161" i="132"/>
  <c r="CM161" i="132"/>
  <c r="BM164" i="132"/>
  <c r="BN163" i="132"/>
  <c r="BO165" i="132"/>
  <c r="BS165" i="132" s="1"/>
  <c r="BK165" i="132"/>
  <c r="BN164" i="132" s="1"/>
  <c r="BP165" i="132"/>
  <c r="BQ164" i="132"/>
  <c r="CC159" i="132"/>
  <c r="DC147" i="132"/>
  <c r="CE159" i="132"/>
  <c r="BY159" i="132"/>
  <c r="BZ158" i="132"/>
  <c r="BD159" i="132"/>
  <c r="AY159" i="132"/>
  <c r="BC159" i="132"/>
  <c r="BG159" i="132" s="1"/>
  <c r="AS168" i="132"/>
  <c r="AO168" i="132"/>
  <c r="AM169" i="132"/>
  <c r="AP168" i="132" s="1"/>
  <c r="AQ169" i="132"/>
  <c r="AR169" i="132"/>
  <c r="CO161" i="132" l="1"/>
  <c r="DD149" i="132"/>
  <c r="CQ161" i="132"/>
  <c r="CK161" i="132"/>
  <c r="CL160" i="132"/>
  <c r="BO166" i="132"/>
  <c r="BS166" i="132" s="1"/>
  <c r="BP166" i="132"/>
  <c r="BK166" i="132"/>
  <c r="BQ165" i="132"/>
  <c r="BM165" i="132"/>
  <c r="BN165" i="132"/>
  <c r="CB160" i="132"/>
  <c r="BW160" i="132"/>
  <c r="CA160" i="132"/>
  <c r="BD160" i="132"/>
  <c r="AY160" i="132"/>
  <c r="BC160" i="132"/>
  <c r="BE160" i="132" s="1"/>
  <c r="BA159" i="132"/>
  <c r="BB159" i="132"/>
  <c r="BB158" i="132"/>
  <c r="BE159" i="132"/>
  <c r="DA147" i="132"/>
  <c r="AS169" i="132"/>
  <c r="AU169" i="132"/>
  <c r="AO169" i="132"/>
  <c r="DF86" i="132"/>
  <c r="CY74" i="132"/>
  <c r="DE74" i="132" s="1"/>
  <c r="GR11" i="132" s="1"/>
  <c r="DB148" i="132"/>
  <c r="CZ156" i="132"/>
  <c r="CI162" i="132" l="1"/>
  <c r="CN162" i="132"/>
  <c r="CM162" i="132"/>
  <c r="BM166" i="132"/>
  <c r="BO167" i="132"/>
  <c r="BS167" i="132" s="1"/>
  <c r="BP167" i="132"/>
  <c r="BK167" i="132"/>
  <c r="BQ166" i="132"/>
  <c r="CC160" i="132"/>
  <c r="DC148" i="132"/>
  <c r="CE160" i="132"/>
  <c r="BY160" i="132"/>
  <c r="BZ159" i="132"/>
  <c r="BA160" i="132"/>
  <c r="DA148" i="132"/>
  <c r="BG160" i="132"/>
  <c r="AR170" i="132"/>
  <c r="AQ170" i="132"/>
  <c r="AS170" i="132" s="1"/>
  <c r="AM170" i="132"/>
  <c r="HD10" i="132"/>
  <c r="EB86" i="132"/>
  <c r="CZ157" i="132"/>
  <c r="GR18" i="132"/>
  <c r="GR17" i="132"/>
  <c r="CO162" i="132" l="1"/>
  <c r="DD150" i="132"/>
  <c r="CQ162" i="132"/>
  <c r="CK162" i="132"/>
  <c r="CL161" i="132"/>
  <c r="BM167" i="132"/>
  <c r="BP168" i="132"/>
  <c r="BK168" i="132"/>
  <c r="BN167" i="132" s="1"/>
  <c r="BO168" i="132"/>
  <c r="BQ168" i="132" s="1"/>
  <c r="BQ167" i="132"/>
  <c r="BN166" i="132"/>
  <c r="CB161" i="132"/>
  <c r="BW161" i="132"/>
  <c r="CA161" i="132"/>
  <c r="BD161" i="132"/>
  <c r="AY161" i="132"/>
  <c r="BC161" i="132"/>
  <c r="AO170" i="132"/>
  <c r="AP169" i="132"/>
  <c r="AU170" i="132"/>
  <c r="DB149" i="132"/>
  <c r="HD15" i="132"/>
  <c r="CN163" i="132" l="1"/>
  <c r="CI163" i="132"/>
  <c r="CM163" i="132"/>
  <c r="BS168" i="132"/>
  <c r="BM168" i="132"/>
  <c r="BY161" i="132"/>
  <c r="BZ160" i="132"/>
  <c r="CC161" i="132"/>
  <c r="DC149" i="132"/>
  <c r="CE161" i="132"/>
  <c r="BE161" i="132"/>
  <c r="DA149" i="132"/>
  <c r="BA161" i="132"/>
  <c r="BB160" i="132"/>
  <c r="BG161" i="132"/>
  <c r="AM171" i="132"/>
  <c r="AR171" i="132"/>
  <c r="AQ171" i="132"/>
  <c r="CZ158" i="132"/>
  <c r="CO163" i="132" l="1"/>
  <c r="DD151" i="132"/>
  <c r="CK163" i="132"/>
  <c r="CL162" i="132"/>
  <c r="AS171" i="132"/>
  <c r="CQ163" i="132"/>
  <c r="BP169" i="132"/>
  <c r="BK169" i="132"/>
  <c r="BO169" i="132"/>
  <c r="BQ169" i="132" s="1"/>
  <c r="BW162" i="132"/>
  <c r="CB162" i="132"/>
  <c r="CA162" i="132"/>
  <c r="AY162" i="132"/>
  <c r="BD162" i="132"/>
  <c r="BC162" i="132"/>
  <c r="BG162" i="132" s="1"/>
  <c r="AU171" i="132"/>
  <c r="AO171" i="132"/>
  <c r="AP170" i="132"/>
  <c r="DB150" i="132"/>
  <c r="DF87" i="132"/>
  <c r="CY75" i="132"/>
  <c r="DE75" i="132" s="1"/>
  <c r="GS11" i="132" s="1"/>
  <c r="CI164" i="132" l="1"/>
  <c r="CN164" i="132"/>
  <c r="CM164" i="132"/>
  <c r="BS169" i="132"/>
  <c r="BO170" i="132"/>
  <c r="BS170" i="132" s="1"/>
  <c r="BP170" i="132"/>
  <c r="BK170" i="132"/>
  <c r="BN169" i="132" s="1"/>
  <c r="BM169" i="132"/>
  <c r="BN168" i="132"/>
  <c r="CC162" i="132"/>
  <c r="DC150" i="132"/>
  <c r="CE162" i="132"/>
  <c r="BY162" i="132"/>
  <c r="BZ161" i="132"/>
  <c r="BD163" i="132"/>
  <c r="AY163" i="132"/>
  <c r="BC163" i="132"/>
  <c r="BE163" i="132" s="1"/>
  <c r="BE162" i="132"/>
  <c r="DA150" i="132"/>
  <c r="BA162" i="132"/>
  <c r="BB162" i="132"/>
  <c r="BB161" i="132"/>
  <c r="AM172" i="132"/>
  <c r="AR172" i="132"/>
  <c r="AQ172" i="132"/>
  <c r="AS172" i="132" s="1"/>
  <c r="CZ159" i="132"/>
  <c r="GS18" i="132"/>
  <c r="GS17" i="132"/>
  <c r="HE10" i="132"/>
  <c r="EB87" i="132"/>
  <c r="CO164" i="132" l="1"/>
  <c r="DD152" i="132"/>
  <c r="CQ164" i="132"/>
  <c r="CK164" i="132"/>
  <c r="CL163" i="132"/>
  <c r="BM170" i="132"/>
  <c r="BO171" i="132"/>
  <c r="BP171" i="132"/>
  <c r="BK171" i="132"/>
  <c r="BQ170" i="132"/>
  <c r="BW163" i="132"/>
  <c r="CB163" i="132"/>
  <c r="CA163" i="132"/>
  <c r="DA151" i="132"/>
  <c r="BG163" i="132"/>
  <c r="BA163" i="132"/>
  <c r="AU172" i="132"/>
  <c r="AO172" i="132"/>
  <c r="AP171" i="132"/>
  <c r="DB151" i="132"/>
  <c r="CZ160" i="132"/>
  <c r="HE15" i="132"/>
  <c r="CN165" i="132" l="1"/>
  <c r="CI165" i="132"/>
  <c r="CM165" i="132"/>
  <c r="BQ171" i="132"/>
  <c r="BS171" i="132"/>
  <c r="BM171" i="132"/>
  <c r="BN170" i="132"/>
  <c r="CC163" i="132"/>
  <c r="DC151" i="132"/>
  <c r="CE163" i="132"/>
  <c r="BY163" i="132"/>
  <c r="BZ162" i="132"/>
  <c r="BD164" i="132"/>
  <c r="AY164" i="132"/>
  <c r="BC164" i="132"/>
  <c r="AR173" i="132"/>
  <c r="AQ173" i="132"/>
  <c r="AS173" i="132" s="1"/>
  <c r="AM173" i="132"/>
  <c r="DF88" i="132"/>
  <c r="CY76" i="132"/>
  <c r="DE76" i="132" s="1"/>
  <c r="GT11" i="132" s="1"/>
  <c r="CO165" i="132" l="1"/>
  <c r="DD153" i="132"/>
  <c r="CK165" i="132"/>
  <c r="CL164" i="132"/>
  <c r="CQ165" i="132"/>
  <c r="BO172" i="132"/>
  <c r="BP172" i="132"/>
  <c r="BK172" i="132"/>
  <c r="BS172" i="132"/>
  <c r="CB164" i="132"/>
  <c r="BW164" i="132"/>
  <c r="CA164" i="132"/>
  <c r="BE164" i="132"/>
  <c r="DA152" i="132"/>
  <c r="BG164" i="132"/>
  <c r="BA164" i="132"/>
  <c r="BB163" i="132"/>
  <c r="AU173" i="132"/>
  <c r="AO173" i="132"/>
  <c r="AP172" i="132"/>
  <c r="HF10" i="132"/>
  <c r="EB88" i="132"/>
  <c r="CZ161" i="132"/>
  <c r="GT18" i="132"/>
  <c r="GT17" i="132"/>
  <c r="DB152" i="132"/>
  <c r="CI166" i="132" l="1"/>
  <c r="CN166" i="132"/>
  <c r="CM166" i="132"/>
  <c r="BM172" i="132"/>
  <c r="BN171" i="132"/>
  <c r="BK173" i="132"/>
  <c r="BM173" i="132" s="1"/>
  <c r="BP173" i="132"/>
  <c r="BO173" i="132"/>
  <c r="BQ172" i="132"/>
  <c r="CC164" i="132"/>
  <c r="DC152" i="132"/>
  <c r="BY164" i="132"/>
  <c r="BZ163" i="132"/>
  <c r="CE164" i="132"/>
  <c r="BD165" i="132"/>
  <c r="AY165" i="132"/>
  <c r="BC165" i="132"/>
  <c r="AQ174" i="132"/>
  <c r="AM174" i="132"/>
  <c r="AR174" i="132"/>
  <c r="AU174" i="132"/>
  <c r="HF15" i="132"/>
  <c r="DB153" i="132"/>
  <c r="CO166" i="132" l="1"/>
  <c r="DD154" i="132"/>
  <c r="BQ173" i="132"/>
  <c r="CQ166" i="132"/>
  <c r="CK166" i="132"/>
  <c r="CL165" i="132"/>
  <c r="BN172" i="132"/>
  <c r="BS173" i="132"/>
  <c r="BW165" i="132"/>
  <c r="CB165" i="132"/>
  <c r="CA165" i="132"/>
  <c r="BE165" i="132"/>
  <c r="DA153" i="132"/>
  <c r="BA165" i="132"/>
  <c r="BB164" i="132"/>
  <c r="BG165" i="132"/>
  <c r="AR175" i="132"/>
  <c r="AM175" i="132"/>
  <c r="AQ175" i="132"/>
  <c r="AS175" i="132" s="1"/>
  <c r="AO174" i="132"/>
  <c r="AP174" i="132"/>
  <c r="AP173" i="132"/>
  <c r="AS174" i="132"/>
  <c r="CZ162" i="132"/>
  <c r="CI167" i="132" l="1"/>
  <c r="CN167" i="132"/>
  <c r="CM167" i="132"/>
  <c r="BK174" i="132"/>
  <c r="BP174" i="132"/>
  <c r="BO174" i="132"/>
  <c r="BS174" i="132" s="1"/>
  <c r="CC165" i="132"/>
  <c r="DC153" i="132"/>
  <c r="CE165" i="132"/>
  <c r="BY165" i="132"/>
  <c r="BZ164" i="132"/>
  <c r="BD166" i="132"/>
  <c r="AY166" i="132"/>
  <c r="BC166" i="132"/>
  <c r="BG166" i="132" s="1"/>
  <c r="AO175" i="132"/>
  <c r="AU175" i="132"/>
  <c r="DF89" i="132"/>
  <c r="CY77" i="132"/>
  <c r="DE77" i="132" s="1"/>
  <c r="GU11" i="132" s="1"/>
  <c r="DB154" i="132"/>
  <c r="CO167" i="132" l="1"/>
  <c r="DD155" i="132"/>
  <c r="CQ167" i="132"/>
  <c r="CK167" i="132"/>
  <c r="CL166" i="132"/>
  <c r="BP175" i="132"/>
  <c r="BK175" i="132"/>
  <c r="BO175" i="132"/>
  <c r="BQ175" i="132" s="1"/>
  <c r="BQ174" i="132"/>
  <c r="BN173" i="132"/>
  <c r="BM174" i="132"/>
  <c r="BN174" i="132"/>
  <c r="CB166" i="132"/>
  <c r="BW166" i="132"/>
  <c r="CA166" i="132"/>
  <c r="BD167" i="132"/>
  <c r="AY167" i="132"/>
  <c r="BC167" i="132"/>
  <c r="BE167" i="132" s="1"/>
  <c r="BE166" i="132"/>
  <c r="DA154" i="132"/>
  <c r="BA166" i="132"/>
  <c r="BB166" i="132"/>
  <c r="BB165" i="132"/>
  <c r="AQ176" i="132"/>
  <c r="AS176" i="132" s="1"/>
  <c r="AR176" i="132"/>
  <c r="AM176" i="132"/>
  <c r="DB155" i="132"/>
  <c r="CZ163" i="132"/>
  <c r="GU18" i="132"/>
  <c r="GU17" i="132"/>
  <c r="HG10" i="132"/>
  <c r="EB89" i="132"/>
  <c r="CI168" i="132" l="1"/>
  <c r="CN168" i="132"/>
  <c r="CM168" i="132"/>
  <c r="AU176" i="132"/>
  <c r="BM175" i="132"/>
  <c r="BS175" i="132"/>
  <c r="CC166" i="132"/>
  <c r="DC154" i="132"/>
  <c r="BY166" i="132"/>
  <c r="BZ165" i="132"/>
  <c r="CE166" i="132"/>
  <c r="DA155" i="132"/>
  <c r="BG167" i="132"/>
  <c r="BA167" i="132"/>
  <c r="AM177" i="132"/>
  <c r="AR177" i="132"/>
  <c r="AQ177" i="132"/>
  <c r="AS177" i="132" s="1"/>
  <c r="AO176" i="132"/>
  <c r="AP176" i="132"/>
  <c r="AP175" i="132"/>
  <c r="HG15" i="132"/>
  <c r="CO168" i="132" l="1"/>
  <c r="DD156" i="132"/>
  <c r="CQ168" i="132"/>
  <c r="CK168" i="132"/>
  <c r="CL167" i="132"/>
  <c r="BK176" i="132"/>
  <c r="BP176" i="132"/>
  <c r="BO176" i="132"/>
  <c r="BQ176" i="132" s="1"/>
  <c r="BW167" i="132"/>
  <c r="CB167" i="132"/>
  <c r="CA167" i="132"/>
  <c r="AY168" i="132"/>
  <c r="BD168" i="132"/>
  <c r="BC168" i="132"/>
  <c r="AU177" i="132"/>
  <c r="AO177" i="132"/>
  <c r="DB156" i="132"/>
  <c r="CZ164" i="132"/>
  <c r="CN169" i="132" l="1"/>
  <c r="CI169" i="132"/>
  <c r="CM169" i="132"/>
  <c r="BS176" i="132"/>
  <c r="BM176" i="132"/>
  <c r="BN175" i="132"/>
  <c r="CC167" i="132"/>
  <c r="DC155" i="132"/>
  <c r="CE167" i="132"/>
  <c r="BY167" i="132"/>
  <c r="BZ166" i="132"/>
  <c r="BE168" i="132"/>
  <c r="DA156" i="132"/>
  <c r="BG168" i="132"/>
  <c r="BA168" i="132"/>
  <c r="BB167" i="132"/>
  <c r="AM178" i="132"/>
  <c r="AR178" i="132"/>
  <c r="AQ178" i="132"/>
  <c r="AS178" i="132" s="1"/>
  <c r="DF90" i="132"/>
  <c r="CY78" i="132"/>
  <c r="DE78" i="132" s="1"/>
  <c r="GV11" i="132" s="1"/>
  <c r="CZ165" i="132"/>
  <c r="CO169" i="132" l="1"/>
  <c r="DD157" i="132"/>
  <c r="CK169" i="132"/>
  <c r="CL168" i="132"/>
  <c r="CQ169" i="132"/>
  <c r="BK177" i="132"/>
  <c r="BP177" i="132"/>
  <c r="BO177" i="132"/>
  <c r="BQ177" i="132" s="1"/>
  <c r="BW168" i="132"/>
  <c r="CB168" i="132"/>
  <c r="CA168" i="132"/>
  <c r="AY169" i="132"/>
  <c r="BD169" i="132"/>
  <c r="BC169" i="132"/>
  <c r="BG169" i="132" s="1"/>
  <c r="AU178" i="132"/>
  <c r="AO178" i="132"/>
  <c r="AP177" i="132"/>
  <c r="GV18" i="132"/>
  <c r="GV17" i="132"/>
  <c r="DB157" i="132"/>
  <c r="HH10" i="132"/>
  <c r="EB90" i="132"/>
  <c r="CN170" i="132" l="1"/>
  <c r="CI170" i="132"/>
  <c r="CM170" i="132"/>
  <c r="BS177" i="132"/>
  <c r="BP178" i="132"/>
  <c r="BK178" i="132"/>
  <c r="BO178" i="132"/>
  <c r="BQ178" i="132" s="1"/>
  <c r="BM177" i="132"/>
  <c r="BN177" i="132"/>
  <c r="BN176" i="132"/>
  <c r="CC168" i="132"/>
  <c r="DC156" i="132"/>
  <c r="CE168" i="132"/>
  <c r="BY168" i="132"/>
  <c r="BZ167" i="132"/>
  <c r="BD170" i="132"/>
  <c r="AY170" i="132"/>
  <c r="BB169" i="132" s="1"/>
  <c r="BC170" i="132"/>
  <c r="BE170" i="132" s="1"/>
  <c r="BE169" i="132"/>
  <c r="DA157" i="132"/>
  <c r="BA169" i="132"/>
  <c r="BB168" i="132"/>
  <c r="AM179" i="132"/>
  <c r="AR179" i="132"/>
  <c r="AQ179" i="132"/>
  <c r="HH15" i="132"/>
  <c r="CZ166" i="132"/>
  <c r="CO170" i="132" l="1"/>
  <c r="DD158" i="132"/>
  <c r="CK170" i="132"/>
  <c r="CL169" i="132"/>
  <c r="AS179" i="132"/>
  <c r="CQ170" i="132"/>
  <c r="BS178" i="132"/>
  <c r="BP179" i="132"/>
  <c r="BO179" i="132"/>
  <c r="BK179" i="132"/>
  <c r="BM178" i="132"/>
  <c r="BN178" i="132"/>
  <c r="CB169" i="132"/>
  <c r="BW169" i="132"/>
  <c r="CA169" i="132"/>
  <c r="BG170" i="132"/>
  <c r="BA170" i="132"/>
  <c r="DA158" i="132"/>
  <c r="AU179" i="132"/>
  <c r="AO179" i="132"/>
  <c r="AP178" i="132"/>
  <c r="DF91" i="132"/>
  <c r="CY79" i="132"/>
  <c r="DE79" i="132" s="1"/>
  <c r="GW11" i="132" s="1"/>
  <c r="DB158" i="132"/>
  <c r="CN171" i="132" l="1"/>
  <c r="CI171" i="132"/>
  <c r="CM171" i="132"/>
  <c r="BQ179" i="132"/>
  <c r="BS179" i="132"/>
  <c r="BP180" i="132" s="1"/>
  <c r="BK180" i="132"/>
  <c r="BN179" i="132" s="1"/>
  <c r="BM179" i="132"/>
  <c r="BY169" i="132"/>
  <c r="BZ168" i="132"/>
  <c r="CC169" i="132"/>
  <c r="DC157" i="132"/>
  <c r="CE169" i="132"/>
  <c r="AY171" i="132"/>
  <c r="BD171" i="132"/>
  <c r="BC171" i="132"/>
  <c r="AM180" i="132"/>
  <c r="AQ180" i="132"/>
  <c r="AR180" i="132"/>
  <c r="CZ167" i="132"/>
  <c r="HI10" i="132"/>
  <c r="EB91" i="132"/>
  <c r="GW18" i="132"/>
  <c r="GW17" i="132"/>
  <c r="CO171" i="132" l="1"/>
  <c r="DD159" i="132"/>
  <c r="CK171" i="132"/>
  <c r="CL170" i="132"/>
  <c r="AS180" i="132"/>
  <c r="BO180" i="132"/>
  <c r="BQ180" i="132" s="1"/>
  <c r="CQ171" i="132"/>
  <c r="BM180" i="132"/>
  <c r="BW170" i="132"/>
  <c r="CB170" i="132"/>
  <c r="CA170" i="132"/>
  <c r="CE170" i="132" s="1"/>
  <c r="BE171" i="132"/>
  <c r="DA159" i="132"/>
  <c r="BG171" i="132"/>
  <c r="BA171" i="132"/>
  <c r="BB170" i="132"/>
  <c r="AU180" i="132"/>
  <c r="AM181" i="132" s="1"/>
  <c r="AP180" i="132" s="1"/>
  <c r="AQ181" i="132"/>
  <c r="AO180" i="132"/>
  <c r="AP179" i="132"/>
  <c r="HI15" i="132"/>
  <c r="DB159" i="132"/>
  <c r="BS180" i="132" l="1"/>
  <c r="AR181" i="132"/>
  <c r="AS181" i="132" s="1"/>
  <c r="CI172" i="132"/>
  <c r="CN172" i="132"/>
  <c r="CM172" i="132"/>
  <c r="CQ172" i="132" s="1"/>
  <c r="BW171" i="132"/>
  <c r="CB171" i="132"/>
  <c r="CA171" i="132"/>
  <c r="CC171" i="132" s="1"/>
  <c r="CC170" i="132"/>
  <c r="DC158" i="132"/>
  <c r="BY170" i="132"/>
  <c r="BZ170" i="132"/>
  <c r="BZ169" i="132"/>
  <c r="BD172" i="132"/>
  <c r="AY172" i="132"/>
  <c r="BC172" i="132"/>
  <c r="AU181" i="132"/>
  <c r="AQ182" i="132"/>
  <c r="AU182" i="132" s="1"/>
  <c r="AR182" i="132"/>
  <c r="AM182" i="132"/>
  <c r="AP181" i="132" s="1"/>
  <c r="AO181" i="132"/>
  <c r="CZ168" i="132"/>
  <c r="DB160" i="132"/>
  <c r="CN173" i="132" l="1"/>
  <c r="CI173" i="132"/>
  <c r="CM173" i="132"/>
  <c r="CK172" i="132"/>
  <c r="CL172" i="132"/>
  <c r="CL171" i="132"/>
  <c r="BK181" i="132"/>
  <c r="BO181" i="132"/>
  <c r="BP181" i="132"/>
  <c r="CO172" i="132"/>
  <c r="DD161" i="132"/>
  <c r="DD160" i="132"/>
  <c r="CE171" i="132"/>
  <c r="DC159" i="132"/>
  <c r="BY171" i="132"/>
  <c r="BE172" i="132"/>
  <c r="DA160" i="132"/>
  <c r="BA172" i="132"/>
  <c r="BB171" i="132"/>
  <c r="BG172" i="132"/>
  <c r="AO182" i="132"/>
  <c r="AR183" i="132"/>
  <c r="AM183" i="132"/>
  <c r="AP182" i="132" s="1"/>
  <c r="AQ183" i="132"/>
  <c r="AS183" i="132" s="1"/>
  <c r="AS182" i="132"/>
  <c r="DF92" i="132"/>
  <c r="CY80" i="132"/>
  <c r="DE80" i="132" s="1"/>
  <c r="GX11" i="132" s="1"/>
  <c r="BN180" i="132" l="1"/>
  <c r="BM181" i="132"/>
  <c r="CO173" i="132"/>
  <c r="CK173" i="132"/>
  <c r="BQ181" i="132"/>
  <c r="BS181" i="132"/>
  <c r="CQ173" i="132"/>
  <c r="BW172" i="132"/>
  <c r="CB172" i="132"/>
  <c r="CA172" i="132"/>
  <c r="AY173" i="132"/>
  <c r="BD173" i="132"/>
  <c r="BC173" i="132"/>
  <c r="AU183" i="132"/>
  <c r="AO183" i="132"/>
  <c r="HJ10" i="132"/>
  <c r="EB92" i="132"/>
  <c r="CZ169" i="132"/>
  <c r="GX18" i="132"/>
  <c r="GX17" i="132"/>
  <c r="DB161" i="132"/>
  <c r="BK182" i="132" l="1"/>
  <c r="BP182" i="132"/>
  <c r="BO182" i="132"/>
  <c r="CN174" i="132"/>
  <c r="CI174" i="132"/>
  <c r="CQ174" i="132"/>
  <c r="CM174" i="132"/>
  <c r="CC172" i="132"/>
  <c r="DC160" i="132"/>
  <c r="CE172" i="132"/>
  <c r="BY172" i="132"/>
  <c r="BZ171" i="132"/>
  <c r="BE173" i="132"/>
  <c r="DA161" i="132"/>
  <c r="BG173" i="132"/>
  <c r="BA173" i="132"/>
  <c r="BB172" i="132"/>
  <c r="AM184" i="132"/>
  <c r="AR184" i="132"/>
  <c r="AQ184" i="132"/>
  <c r="AS184" i="132" s="1"/>
  <c r="HJ15" i="132"/>
  <c r="CN175" i="132" l="1"/>
  <c r="CI175" i="132"/>
  <c r="CM175" i="132"/>
  <c r="CO174" i="132"/>
  <c r="DD163" i="132"/>
  <c r="DD162" i="132"/>
  <c r="CK174" i="132"/>
  <c r="CL174" i="132"/>
  <c r="CL173" i="132"/>
  <c r="BQ182" i="132"/>
  <c r="BS182" i="132"/>
  <c r="BM182" i="132"/>
  <c r="BN181" i="132"/>
  <c r="CB173" i="132"/>
  <c r="BW173" i="132"/>
  <c r="CA173" i="132"/>
  <c r="AY174" i="132"/>
  <c r="BD174" i="132"/>
  <c r="BC174" i="132"/>
  <c r="AU184" i="132"/>
  <c r="AO184" i="132"/>
  <c r="AP183" i="132"/>
  <c r="CZ170" i="132"/>
  <c r="DB162" i="132"/>
  <c r="BO183" i="132" l="1"/>
  <c r="BK183" i="132"/>
  <c r="BP183" i="132"/>
  <c r="CO175" i="132"/>
  <c r="CK175" i="132"/>
  <c r="BS183" i="132"/>
  <c r="CQ175" i="132"/>
  <c r="BY173" i="132"/>
  <c r="BZ172" i="132"/>
  <c r="CC173" i="132"/>
  <c r="DC161" i="132"/>
  <c r="CE173" i="132"/>
  <c r="BE174" i="132"/>
  <c r="DA162" i="132"/>
  <c r="BG174" i="132"/>
  <c r="BA174" i="132"/>
  <c r="BB173" i="132"/>
  <c r="AM185" i="132"/>
  <c r="AR185" i="132"/>
  <c r="AQ185" i="132"/>
  <c r="AS185" i="132" s="1"/>
  <c r="DF93" i="132"/>
  <c r="CY81" i="132"/>
  <c r="DE81" i="132" s="1"/>
  <c r="GY11" i="132" s="1"/>
  <c r="BP184" i="132" l="1"/>
  <c r="BK184" i="132"/>
  <c r="BO184" i="132"/>
  <c r="BQ184" i="132" s="1"/>
  <c r="BN182" i="132"/>
  <c r="BM183" i="132"/>
  <c r="CN176" i="132"/>
  <c r="CI176" i="132"/>
  <c r="CM176" i="132"/>
  <c r="BQ183" i="132"/>
  <c r="BW174" i="132"/>
  <c r="CB174" i="132"/>
  <c r="CA174" i="132"/>
  <c r="BD175" i="132"/>
  <c r="AY175" i="132"/>
  <c r="BC175" i="132"/>
  <c r="BG175" i="132" s="1"/>
  <c r="AU185" i="132"/>
  <c r="AO185" i="132"/>
  <c r="AP184" i="132"/>
  <c r="HK10" i="132"/>
  <c r="EB93" i="132"/>
  <c r="CZ171" i="132"/>
  <c r="DB163" i="132"/>
  <c r="GY18" i="132"/>
  <c r="GY17" i="132"/>
  <c r="CO176" i="132" l="1"/>
  <c r="DD164" i="132"/>
  <c r="CK176" i="132"/>
  <c r="CL175" i="132"/>
  <c r="BS184" i="132"/>
  <c r="CQ176" i="132"/>
  <c r="BN183" i="132"/>
  <c r="BM184" i="132"/>
  <c r="CC174" i="132"/>
  <c r="DC162" i="132"/>
  <c r="CE174" i="132"/>
  <c r="BY174" i="132"/>
  <c r="BZ173" i="132"/>
  <c r="AY176" i="132"/>
  <c r="BD176" i="132"/>
  <c r="BC176" i="132"/>
  <c r="BE175" i="132"/>
  <c r="DA163" i="132"/>
  <c r="BA175" i="132"/>
  <c r="BB175" i="132"/>
  <c r="BB174" i="132"/>
  <c r="AM186" i="132"/>
  <c r="AQ186" i="132"/>
  <c r="AS186" i="132" s="1"/>
  <c r="AR186" i="132"/>
  <c r="HK15" i="132"/>
  <c r="DB164" i="132"/>
  <c r="AU186" i="132" l="1"/>
  <c r="CI177" i="132"/>
  <c r="CN177" i="132"/>
  <c r="CM177" i="132"/>
  <c r="CQ177" i="132" s="1"/>
  <c r="BK185" i="132"/>
  <c r="BO185" i="132"/>
  <c r="BP185" i="132"/>
  <c r="BS185" i="132"/>
  <c r="BW175" i="132"/>
  <c r="CB175" i="132"/>
  <c r="CA175" i="132"/>
  <c r="BE176" i="132"/>
  <c r="DA164" i="132"/>
  <c r="BG176" i="132"/>
  <c r="BA176" i="132"/>
  <c r="AM187" i="132"/>
  <c r="AQ187" i="132"/>
  <c r="AR187" i="132"/>
  <c r="AU187" i="132"/>
  <c r="AO186" i="132"/>
  <c r="AP186" i="132"/>
  <c r="AP185" i="132"/>
  <c r="DF94" i="132"/>
  <c r="CY82" i="132"/>
  <c r="DE82" i="132" s="1"/>
  <c r="GZ11" i="132" s="1"/>
  <c r="CZ172" i="132"/>
  <c r="CN178" i="132" l="1"/>
  <c r="CI178" i="132"/>
  <c r="CQ178" i="132"/>
  <c r="CM178" i="132"/>
  <c r="BN184" i="132"/>
  <c r="BM185" i="132"/>
  <c r="CK177" i="132"/>
  <c r="CL177" i="132"/>
  <c r="CL176" i="132"/>
  <c r="BP186" i="132"/>
  <c r="BO186" i="132"/>
  <c r="BQ186" i="132" s="1"/>
  <c r="BK186" i="132"/>
  <c r="BQ185" i="132"/>
  <c r="CO177" i="132"/>
  <c r="DD166" i="132"/>
  <c r="DD165" i="132"/>
  <c r="CC175" i="132"/>
  <c r="DC163" i="132"/>
  <c r="CE175" i="132"/>
  <c r="BY175" i="132"/>
  <c r="BZ174" i="132"/>
  <c r="BD177" i="132"/>
  <c r="AY177" i="132"/>
  <c r="BC177" i="132"/>
  <c r="AM188" i="132"/>
  <c r="AR188" i="132"/>
  <c r="AQ188" i="132"/>
  <c r="AS187" i="132"/>
  <c r="AO187" i="132"/>
  <c r="AP187" i="132"/>
  <c r="DB165" i="132"/>
  <c r="HL10" i="132"/>
  <c r="EM23" i="132" s="1"/>
  <c r="EB94" i="132"/>
  <c r="GZ18" i="132"/>
  <c r="EL31" i="132" s="1"/>
  <c r="EL24" i="132"/>
  <c r="GZ17" i="132"/>
  <c r="EL30" i="132" s="1"/>
  <c r="CI179" i="132" l="1"/>
  <c r="CN179" i="132"/>
  <c r="CM179" i="132"/>
  <c r="AS188" i="132"/>
  <c r="BM186" i="132"/>
  <c r="BN185" i="132"/>
  <c r="CO178" i="132"/>
  <c r="CK178" i="132"/>
  <c r="CL178" i="132"/>
  <c r="BS186" i="132"/>
  <c r="CB176" i="132"/>
  <c r="BW176" i="132"/>
  <c r="CA176" i="132"/>
  <c r="BE177" i="132"/>
  <c r="DA165" i="132"/>
  <c r="BG177" i="132"/>
  <c r="BA177" i="132"/>
  <c r="BB176" i="132"/>
  <c r="AU188" i="132"/>
  <c r="AO188" i="132"/>
  <c r="CZ173" i="132"/>
  <c r="HL15" i="132"/>
  <c r="CO179" i="132" l="1"/>
  <c r="DD167" i="132"/>
  <c r="BK187" i="132"/>
  <c r="BO187" i="132"/>
  <c r="BQ187" i="132" s="1"/>
  <c r="BP187" i="132"/>
  <c r="BS187" i="132"/>
  <c r="CQ179" i="132"/>
  <c r="CK179" i="132"/>
  <c r="CC176" i="132"/>
  <c r="DC164" i="132"/>
  <c r="BY176" i="132"/>
  <c r="BZ175" i="132"/>
  <c r="CE176" i="132"/>
  <c r="AY178" i="132"/>
  <c r="BD178" i="132"/>
  <c r="BC178" i="132"/>
  <c r="AR189" i="132"/>
  <c r="AM189" i="132"/>
  <c r="AQ189" i="132"/>
  <c r="AS189" i="132" s="1"/>
  <c r="DB166" i="132"/>
  <c r="EM28" i="132"/>
  <c r="BK188" i="132" l="1"/>
  <c r="BM188" i="132" s="1"/>
  <c r="BP188" i="132"/>
  <c r="BO188" i="132"/>
  <c r="BS188" i="132"/>
  <c r="CN180" i="132"/>
  <c r="CI180" i="132"/>
  <c r="CM180" i="132"/>
  <c r="BM187" i="132"/>
  <c r="BN187" i="132"/>
  <c r="BN186" i="132"/>
  <c r="BW177" i="132"/>
  <c r="CB177" i="132"/>
  <c r="CA177" i="132"/>
  <c r="BE178" i="132"/>
  <c r="DA166" i="132"/>
  <c r="BG178" i="132"/>
  <c r="BA178" i="132"/>
  <c r="BB177" i="132"/>
  <c r="AU189" i="132"/>
  <c r="AO189" i="132"/>
  <c r="AP188" i="132"/>
  <c r="DF95" i="132"/>
  <c r="CY83" i="132"/>
  <c r="DE83" i="132" s="1"/>
  <c r="HA11" i="132" s="1"/>
  <c r="CZ174" i="132"/>
  <c r="CO180" i="132" l="1"/>
  <c r="DD168" i="132"/>
  <c r="CK180" i="132"/>
  <c r="CL179" i="132"/>
  <c r="BK189" i="132"/>
  <c r="BP189" i="132"/>
  <c r="BO189" i="132"/>
  <c r="BQ189" i="132" s="1"/>
  <c r="CQ180" i="132"/>
  <c r="BQ188" i="132"/>
  <c r="CC177" i="132"/>
  <c r="DC165" i="132"/>
  <c r="CE177" i="132"/>
  <c r="BY177" i="132"/>
  <c r="BZ176" i="132"/>
  <c r="BD179" i="132"/>
  <c r="AY179" i="132"/>
  <c r="BC179" i="132"/>
  <c r="BG179" i="132" s="1"/>
  <c r="AR190" i="132"/>
  <c r="AM190" i="132"/>
  <c r="AQ190" i="132"/>
  <c r="AS190" i="132" s="1"/>
  <c r="HM10" i="132"/>
  <c r="EB95" i="132"/>
  <c r="DB167" i="132"/>
  <c r="CZ175" i="132"/>
  <c r="HA18" i="132"/>
  <c r="HA17" i="132"/>
  <c r="BS189" i="132" l="1"/>
  <c r="CN181" i="132"/>
  <c r="CI181" i="132"/>
  <c r="CQ181" i="132"/>
  <c r="CM181" i="132"/>
  <c r="BN188" i="132"/>
  <c r="BM189" i="132"/>
  <c r="CB178" i="132"/>
  <c r="BW178" i="132"/>
  <c r="CA178" i="132"/>
  <c r="BD180" i="132"/>
  <c r="AY180" i="132"/>
  <c r="BB179" i="132" s="1"/>
  <c r="BC180" i="132"/>
  <c r="BE179" i="132"/>
  <c r="DA167" i="132"/>
  <c r="BA179" i="132"/>
  <c r="BB178" i="132"/>
  <c r="AU190" i="132"/>
  <c r="AO190" i="132"/>
  <c r="AP189" i="132"/>
  <c r="HM15" i="132"/>
  <c r="CN182" i="132" l="1"/>
  <c r="CI182" i="132"/>
  <c r="CM182" i="132"/>
  <c r="CO181" i="132"/>
  <c r="DD169" i="132"/>
  <c r="CK181" i="132"/>
  <c r="CL181" i="132"/>
  <c r="CL180" i="132"/>
  <c r="BP190" i="132"/>
  <c r="BS190" i="132"/>
  <c r="BO190" i="132"/>
  <c r="BQ190" i="132" s="1"/>
  <c r="BK190" i="132"/>
  <c r="CC178" i="132"/>
  <c r="DC166" i="132"/>
  <c r="BY178" i="132"/>
  <c r="BZ177" i="132"/>
  <c r="CE178" i="132"/>
  <c r="BE180" i="132"/>
  <c r="DA168" i="132"/>
  <c r="BG180" i="132"/>
  <c r="BA180" i="132"/>
  <c r="AR191" i="132"/>
  <c r="AM191" i="132"/>
  <c r="AQ191" i="132"/>
  <c r="AS191" i="132" s="1"/>
  <c r="DB168" i="132"/>
  <c r="CZ176" i="132"/>
  <c r="BN189" i="132" l="1"/>
  <c r="BM190" i="132"/>
  <c r="BP191" i="132"/>
  <c r="BO191" i="132"/>
  <c r="BQ191" i="132" s="1"/>
  <c r="BK191" i="132"/>
  <c r="BM191" i="132" s="1"/>
  <c r="BS191" i="132"/>
  <c r="CO182" i="132"/>
  <c r="CK182" i="132"/>
  <c r="DD170" i="132"/>
  <c r="CQ182" i="132"/>
  <c r="BW179" i="132"/>
  <c r="CB179" i="132"/>
  <c r="CA179" i="132"/>
  <c r="BD181" i="132"/>
  <c r="AY181" i="132"/>
  <c r="BC181" i="132"/>
  <c r="AU191" i="132"/>
  <c r="AO191" i="132"/>
  <c r="AP190" i="132"/>
  <c r="DF96" i="132"/>
  <c r="CY84" i="132"/>
  <c r="DE84" i="132" s="1"/>
  <c r="HB11" i="132" s="1"/>
  <c r="CZ177" i="132"/>
  <c r="BP192" i="132" l="1"/>
  <c r="BO192" i="132"/>
  <c r="BK192" i="132"/>
  <c r="CI183" i="132"/>
  <c r="CN183" i="132"/>
  <c r="CQ183" i="132"/>
  <c r="CM183" i="132"/>
  <c r="BN190" i="132"/>
  <c r="CC179" i="132"/>
  <c r="DC167" i="132"/>
  <c r="CE179" i="132"/>
  <c r="BY179" i="132"/>
  <c r="BZ178" i="132"/>
  <c r="BE181" i="132"/>
  <c r="DA169" i="132"/>
  <c r="BG181" i="132"/>
  <c r="BA181" i="132"/>
  <c r="BB180" i="132"/>
  <c r="AR192" i="132"/>
  <c r="AM192" i="132"/>
  <c r="AQ192" i="132"/>
  <c r="AS192" i="132" s="1"/>
  <c r="HB18" i="132"/>
  <c r="HB17" i="132"/>
  <c r="HN10" i="132"/>
  <c r="EB96" i="132"/>
  <c r="DB169" i="132"/>
  <c r="CZ178" i="132"/>
  <c r="CN184" i="132" l="1"/>
  <c r="CI184" i="132"/>
  <c r="CM184" i="132"/>
  <c r="CK183" i="132"/>
  <c r="CL183" i="132"/>
  <c r="CL182" i="132"/>
  <c r="BQ192" i="132"/>
  <c r="BS192" i="132"/>
  <c r="CO183" i="132"/>
  <c r="DD171" i="132"/>
  <c r="BM192" i="132"/>
  <c r="BN191" i="132"/>
  <c r="BW180" i="132"/>
  <c r="CB180" i="132"/>
  <c r="CA180" i="132"/>
  <c r="AY182" i="132"/>
  <c r="BD182" i="132"/>
  <c r="BC182" i="132"/>
  <c r="BG182" i="132" s="1"/>
  <c r="AO192" i="132"/>
  <c r="AP191" i="132"/>
  <c r="AU192" i="132"/>
  <c r="HN15" i="132"/>
  <c r="CZ179" i="132"/>
  <c r="CO184" i="132" l="1"/>
  <c r="CK184" i="132"/>
  <c r="DD172" i="132"/>
  <c r="BO193" i="132"/>
  <c r="BK193" i="132"/>
  <c r="BP193" i="132"/>
  <c r="CQ184" i="132"/>
  <c r="CC180" i="132"/>
  <c r="DC168" i="132"/>
  <c r="CE180" i="132"/>
  <c r="BY180" i="132"/>
  <c r="BZ179" i="132"/>
  <c r="BD183" i="132"/>
  <c r="AY183" i="132"/>
  <c r="BC183" i="132"/>
  <c r="BG183" i="132" s="1"/>
  <c r="BE182" i="132"/>
  <c r="DA170" i="132"/>
  <c r="BA182" i="132"/>
  <c r="BB182" i="132"/>
  <c r="BB181" i="132"/>
  <c r="AQ193" i="132"/>
  <c r="AU193" i="132" s="1"/>
  <c r="AM193" i="132"/>
  <c r="AR193" i="132"/>
  <c r="DF97" i="132"/>
  <c r="CY85" i="132"/>
  <c r="DE85" i="132" s="1"/>
  <c r="HC11" i="132" s="1"/>
  <c r="DB170" i="132"/>
  <c r="BS193" i="132" l="1"/>
  <c r="BQ193" i="132"/>
  <c r="CN185" i="132"/>
  <c r="CI185" i="132"/>
  <c r="CM185" i="132"/>
  <c r="BM193" i="132"/>
  <c r="BN192" i="132"/>
  <c r="BW181" i="132"/>
  <c r="CB181" i="132"/>
  <c r="CA181" i="132"/>
  <c r="BD184" i="132"/>
  <c r="AY184" i="132"/>
  <c r="BC184" i="132"/>
  <c r="BE183" i="132"/>
  <c r="DA171" i="132"/>
  <c r="BA183" i="132"/>
  <c r="BB183" i="132"/>
  <c r="AR194" i="132"/>
  <c r="AQ194" i="132"/>
  <c r="AS194" i="132" s="1"/>
  <c r="AM194" i="132"/>
  <c r="AO193" i="132"/>
  <c r="AP193" i="132"/>
  <c r="AP192" i="132"/>
  <c r="AS193" i="132"/>
  <c r="HC18" i="132"/>
  <c r="HC17" i="132"/>
  <c r="CZ180" i="132"/>
  <c r="HO10" i="132"/>
  <c r="EB97" i="132"/>
  <c r="DB171" i="132"/>
  <c r="AU194" i="132" l="1"/>
  <c r="CO185" i="132"/>
  <c r="DD173" i="132"/>
  <c r="CK185" i="132"/>
  <c r="CL184" i="132"/>
  <c r="CQ185" i="132"/>
  <c r="BP194" i="132"/>
  <c r="BO194" i="132"/>
  <c r="BQ194" i="132" s="1"/>
  <c r="BK194" i="132"/>
  <c r="BS194" i="132"/>
  <c r="CC181" i="132"/>
  <c r="DC169" i="132"/>
  <c r="CE181" i="132"/>
  <c r="BY181" i="132"/>
  <c r="BZ180" i="132"/>
  <c r="BE184" i="132"/>
  <c r="DA172" i="132"/>
  <c r="BG184" i="132"/>
  <c r="BA184" i="132"/>
  <c r="AM195" i="132"/>
  <c r="AR195" i="132"/>
  <c r="AQ195" i="132"/>
  <c r="AO194" i="132"/>
  <c r="AP194" i="132"/>
  <c r="HO15" i="132"/>
  <c r="BK195" i="132" l="1"/>
  <c r="BM195" i="132" s="1"/>
  <c r="BP195" i="132"/>
  <c r="BO195" i="132"/>
  <c r="BS195" i="132"/>
  <c r="CN186" i="132"/>
  <c r="CI186" i="132"/>
  <c r="CM186" i="132"/>
  <c r="AS195" i="132"/>
  <c r="BM194" i="132"/>
  <c r="BN194" i="132"/>
  <c r="BN193" i="132"/>
  <c r="BW182" i="132"/>
  <c r="CB182" i="132"/>
  <c r="CA182" i="132"/>
  <c r="BD185" i="132"/>
  <c r="AY185" i="132"/>
  <c r="BC185" i="132"/>
  <c r="AU195" i="132"/>
  <c r="AO195" i="132"/>
  <c r="CZ181" i="132"/>
  <c r="DF98" i="132"/>
  <c r="CY86" i="132"/>
  <c r="DE86" i="132" s="1"/>
  <c r="HD11" i="132" s="1"/>
  <c r="DB172" i="132"/>
  <c r="CO186" i="132" l="1"/>
  <c r="DD174" i="132"/>
  <c r="CK186" i="132"/>
  <c r="CL185" i="132"/>
  <c r="BK196" i="132"/>
  <c r="BO196" i="132"/>
  <c r="BP196" i="132"/>
  <c r="CQ186" i="132"/>
  <c r="BQ195" i="132"/>
  <c r="CC182" i="132"/>
  <c r="DC170" i="132"/>
  <c r="CE182" i="132"/>
  <c r="BY182" i="132"/>
  <c r="BZ181" i="132"/>
  <c r="BE185" i="132"/>
  <c r="DA173" i="132"/>
  <c r="BG185" i="132"/>
  <c r="BA185" i="132"/>
  <c r="BB184" i="132"/>
  <c r="AR196" i="132"/>
  <c r="AQ196" i="132"/>
  <c r="AS196" i="132" s="1"/>
  <c r="AM196" i="132"/>
  <c r="HP10" i="132"/>
  <c r="EB98" i="132"/>
  <c r="HD18" i="132"/>
  <c r="HD17" i="132"/>
  <c r="BQ196" i="132" l="1"/>
  <c r="BS196" i="132"/>
  <c r="CI187" i="132"/>
  <c r="CN187" i="132"/>
  <c r="CM187" i="132"/>
  <c r="BN195" i="132"/>
  <c r="BM196" i="132"/>
  <c r="BW183" i="132"/>
  <c r="CB183" i="132"/>
  <c r="CA183" i="132"/>
  <c r="AY186" i="132"/>
  <c r="BD186" i="132"/>
  <c r="BC186" i="132"/>
  <c r="AO196" i="132"/>
  <c r="AP195" i="132"/>
  <c r="AU196" i="132"/>
  <c r="CZ182" i="132"/>
  <c r="HP15" i="132"/>
  <c r="DB173" i="132"/>
  <c r="CO187" i="132" l="1"/>
  <c r="DD175" i="132"/>
  <c r="BO197" i="132"/>
  <c r="BP197" i="132"/>
  <c r="BK197" i="132"/>
  <c r="BS197" i="132"/>
  <c r="BK198" i="132" s="1"/>
  <c r="CQ187" i="132"/>
  <c r="CK187" i="132"/>
  <c r="CL186" i="132"/>
  <c r="BP198" i="132"/>
  <c r="CC183" i="132"/>
  <c r="DC171" i="132"/>
  <c r="CE183" i="132"/>
  <c r="BY183" i="132"/>
  <c r="BZ182" i="132"/>
  <c r="BE186" i="132"/>
  <c r="DA174" i="132"/>
  <c r="BG186" i="132"/>
  <c r="BA186" i="132"/>
  <c r="BB185" i="132"/>
  <c r="AR197" i="132"/>
  <c r="AM197" i="132"/>
  <c r="AQ197" i="132"/>
  <c r="AS197" i="132" s="1"/>
  <c r="DB174" i="132"/>
  <c r="BO198" i="132" l="1"/>
  <c r="BQ198" i="132" s="1"/>
  <c r="CI188" i="132"/>
  <c r="CN188" i="132"/>
  <c r="CM188" i="132"/>
  <c r="CQ188" i="132" s="1"/>
  <c r="BN196" i="132"/>
  <c r="BM197" i="132"/>
  <c r="BQ197" i="132"/>
  <c r="BS198" i="132"/>
  <c r="BM198" i="132"/>
  <c r="BN197" i="132"/>
  <c r="CB184" i="132"/>
  <c r="BW184" i="132"/>
  <c r="CA184" i="132"/>
  <c r="BD187" i="132"/>
  <c r="AY187" i="132"/>
  <c r="BC187" i="132"/>
  <c r="AU197" i="132"/>
  <c r="AO197" i="132"/>
  <c r="AP196" i="132"/>
  <c r="CZ183" i="132"/>
  <c r="DF99" i="132"/>
  <c r="CY87" i="132"/>
  <c r="DE87" i="132" s="1"/>
  <c r="HE11" i="132" s="1"/>
  <c r="CN189" i="132" l="1"/>
  <c r="CI189" i="132"/>
  <c r="CM189" i="132"/>
  <c r="CK188" i="132"/>
  <c r="CL188" i="132"/>
  <c r="CL187" i="132"/>
  <c r="CO188" i="132"/>
  <c r="DD176" i="132"/>
  <c r="DD177" i="132"/>
  <c r="BP199" i="132"/>
  <c r="BK199" i="132"/>
  <c r="BO199" i="132"/>
  <c r="BQ199" i="132" s="1"/>
  <c r="CC184" i="132"/>
  <c r="DC172" i="132"/>
  <c r="BY184" i="132"/>
  <c r="BZ183" i="132"/>
  <c r="CE184" i="132"/>
  <c r="BE187" i="132"/>
  <c r="DA175" i="132"/>
  <c r="BG187" i="132"/>
  <c r="BA187" i="132"/>
  <c r="BB186" i="132"/>
  <c r="AM198" i="132"/>
  <c r="AR198" i="132"/>
  <c r="AQ198" i="132"/>
  <c r="HQ10" i="132"/>
  <c r="EB99" i="132"/>
  <c r="CZ184" i="132"/>
  <c r="DB175" i="132"/>
  <c r="HE18" i="132"/>
  <c r="HE17" i="132"/>
  <c r="CO189" i="132" l="1"/>
  <c r="CK189" i="132"/>
  <c r="AS198" i="132"/>
  <c r="CQ189" i="132"/>
  <c r="BS199" i="132"/>
  <c r="BM199" i="132"/>
  <c r="BN198" i="132"/>
  <c r="CB185" i="132"/>
  <c r="BW185" i="132"/>
  <c r="CA185" i="132"/>
  <c r="AY188" i="132"/>
  <c r="BD188" i="132"/>
  <c r="BC188" i="132"/>
  <c r="AU198" i="132"/>
  <c r="AO198" i="132"/>
  <c r="AP197" i="132"/>
  <c r="HQ15" i="132"/>
  <c r="DB176" i="132"/>
  <c r="CN190" i="132" l="1"/>
  <c r="CI190" i="132"/>
  <c r="CM190" i="132"/>
  <c r="BO200" i="132"/>
  <c r="BP200" i="132"/>
  <c r="BK200" i="132"/>
  <c r="BS200" i="132"/>
  <c r="CC185" i="132"/>
  <c r="DC173" i="132"/>
  <c r="BY185" i="132"/>
  <c r="BZ184" i="132"/>
  <c r="CE185" i="132"/>
  <c r="BE188" i="132"/>
  <c r="DA176" i="132"/>
  <c r="BG188" i="132"/>
  <c r="BA188" i="132"/>
  <c r="BB187" i="132"/>
  <c r="AM199" i="132"/>
  <c r="AR199" i="132"/>
  <c r="AQ199" i="132"/>
  <c r="CZ185" i="132"/>
  <c r="DF100" i="132"/>
  <c r="CY88" i="132"/>
  <c r="DE88" i="132" s="1"/>
  <c r="HF11" i="132" s="1"/>
  <c r="CO190" i="132" l="1"/>
  <c r="DD178" i="132"/>
  <c r="CK190" i="132"/>
  <c r="CL189" i="132"/>
  <c r="AS199" i="132"/>
  <c r="CQ190" i="132"/>
  <c r="BP201" i="132"/>
  <c r="BO201" i="132"/>
  <c r="BQ201" i="132" s="1"/>
  <c r="BK201" i="132"/>
  <c r="BM200" i="132"/>
  <c r="BN200" i="132"/>
  <c r="BN199" i="132"/>
  <c r="BQ200" i="132"/>
  <c r="BW186" i="132"/>
  <c r="CB186" i="132"/>
  <c r="CA186" i="132"/>
  <c r="BD189" i="132"/>
  <c r="AY189" i="132"/>
  <c r="BC189" i="132"/>
  <c r="AU199" i="132"/>
  <c r="AR200" i="132" s="1"/>
  <c r="AM200" i="132"/>
  <c r="AP199" i="132" s="1"/>
  <c r="AO199" i="132"/>
  <c r="AP198" i="132"/>
  <c r="DB177" i="132"/>
  <c r="HF18" i="132"/>
  <c r="HF17" i="132"/>
  <c r="HR10" i="132"/>
  <c r="EB100" i="132"/>
  <c r="AQ200" i="132" l="1"/>
  <c r="AS200" i="132" s="1"/>
  <c r="CI191" i="132"/>
  <c r="CN191" i="132"/>
  <c r="CM191" i="132"/>
  <c r="CQ191" i="132" s="1"/>
  <c r="BM201" i="132"/>
  <c r="BS201" i="132"/>
  <c r="CC186" i="132"/>
  <c r="DC174" i="132"/>
  <c r="CE186" i="132"/>
  <c r="BY186" i="132"/>
  <c r="BZ185" i="132"/>
  <c r="BE189" i="132"/>
  <c r="DA177" i="132"/>
  <c r="BG189" i="132"/>
  <c r="BA189" i="132"/>
  <c r="BB188" i="132"/>
  <c r="AU200" i="132"/>
  <c r="AO200" i="132"/>
  <c r="CZ186" i="132"/>
  <c r="HR15" i="132"/>
  <c r="CN192" i="132" l="1"/>
  <c r="CI192" i="132"/>
  <c r="CM192" i="132"/>
  <c r="CO192" i="132" s="1"/>
  <c r="CK191" i="132"/>
  <c r="CL191" i="132"/>
  <c r="CL190" i="132"/>
  <c r="CO191" i="132"/>
  <c r="DD179" i="132"/>
  <c r="DD180" i="132"/>
  <c r="BP202" i="132"/>
  <c r="BK202" i="132"/>
  <c r="BO202" i="132"/>
  <c r="BQ202" i="132" s="1"/>
  <c r="CB187" i="132"/>
  <c r="BW187" i="132"/>
  <c r="CA187" i="132"/>
  <c r="AY190" i="132"/>
  <c r="BD190" i="132"/>
  <c r="BC190" i="132"/>
  <c r="AM201" i="132"/>
  <c r="AR201" i="132"/>
  <c r="AQ201" i="132"/>
  <c r="DB178" i="132"/>
  <c r="DF101" i="132"/>
  <c r="CY89" i="132"/>
  <c r="DE89" i="132" s="1"/>
  <c r="HG11" i="132" s="1"/>
  <c r="CK192" i="132" l="1"/>
  <c r="AS201" i="132"/>
  <c r="CQ192" i="132"/>
  <c r="BS202" i="132"/>
  <c r="BM202" i="132"/>
  <c r="BN201" i="132"/>
  <c r="CC187" i="132"/>
  <c r="DC175" i="132"/>
  <c r="BY187" i="132"/>
  <c r="BZ186" i="132"/>
  <c r="CE187" i="132"/>
  <c r="BE190" i="132"/>
  <c r="DA178" i="132"/>
  <c r="BG190" i="132"/>
  <c r="BA190" i="132"/>
  <c r="BB189" i="132"/>
  <c r="AU201" i="132"/>
  <c r="AO201" i="132"/>
  <c r="AP200" i="132"/>
  <c r="DB179" i="132"/>
  <c r="HS10" i="132"/>
  <c r="EB101" i="132"/>
  <c r="HG18" i="132"/>
  <c r="HG17" i="132"/>
  <c r="CZ187" i="132"/>
  <c r="CI193" i="132" l="1"/>
  <c r="CN193" i="132"/>
  <c r="CM193" i="132"/>
  <c r="BO203" i="132"/>
  <c r="BP203" i="132"/>
  <c r="BK203" i="132"/>
  <c r="BS203" i="132"/>
  <c r="CB188" i="132"/>
  <c r="BW188" i="132"/>
  <c r="CA188" i="132"/>
  <c r="CE188" i="132" s="1"/>
  <c r="BD191" i="132"/>
  <c r="AY191" i="132"/>
  <c r="BC191" i="132"/>
  <c r="AM202" i="132"/>
  <c r="AR202" i="132"/>
  <c r="AQ202" i="132"/>
  <c r="CZ188" i="132"/>
  <c r="HS15" i="132"/>
  <c r="CO193" i="132" l="1"/>
  <c r="DD181" i="132"/>
  <c r="AS202" i="132"/>
  <c r="CQ193" i="132"/>
  <c r="CK193" i="132"/>
  <c r="CL192" i="132"/>
  <c r="BK204" i="132"/>
  <c r="BP204" i="132"/>
  <c r="BO204" i="132"/>
  <c r="BS204" i="132" s="1"/>
  <c r="BM203" i="132"/>
  <c r="BN203" i="132"/>
  <c r="BN202" i="132"/>
  <c r="BQ203" i="132"/>
  <c r="BW189" i="132"/>
  <c r="CB189" i="132"/>
  <c r="CA189" i="132"/>
  <c r="CE189" i="132" s="1"/>
  <c r="CC188" i="132"/>
  <c r="DC176" i="132"/>
  <c r="BY188" i="132"/>
  <c r="BZ188" i="132"/>
  <c r="BZ187" i="132"/>
  <c r="BE191" i="132"/>
  <c r="DA179" i="132"/>
  <c r="BA191" i="132"/>
  <c r="BB190" i="132"/>
  <c r="BG191" i="132"/>
  <c r="AU202" i="132"/>
  <c r="AO202" i="132"/>
  <c r="AP201" i="132"/>
  <c r="DB180" i="132"/>
  <c r="CI194" i="132" l="1"/>
  <c r="CN194" i="132"/>
  <c r="CM194" i="132"/>
  <c r="BO205" i="132"/>
  <c r="BS205" i="132" s="1"/>
  <c r="BK205" i="132"/>
  <c r="BP205" i="132"/>
  <c r="BQ204" i="132"/>
  <c r="BM204" i="132"/>
  <c r="BN204" i="132"/>
  <c r="BW190" i="132"/>
  <c r="CB190" i="132"/>
  <c r="CA190" i="132"/>
  <c r="CE190" i="132" s="1"/>
  <c r="CC189" i="132"/>
  <c r="DC177" i="132"/>
  <c r="BY189" i="132"/>
  <c r="BZ189" i="132"/>
  <c r="AY192" i="132"/>
  <c r="BD192" i="132"/>
  <c r="BC192" i="132"/>
  <c r="BG192" i="132" s="1"/>
  <c r="AM203" i="132"/>
  <c r="AQ203" i="132"/>
  <c r="AU203" i="132" s="1"/>
  <c r="AR203" i="132"/>
  <c r="DF102" i="132"/>
  <c r="CY90" i="132"/>
  <c r="DE90" i="132" s="1"/>
  <c r="HH11" i="132" s="1"/>
  <c r="DB181" i="132"/>
  <c r="CZ189" i="132"/>
  <c r="CO194" i="132" l="1"/>
  <c r="DD182" i="132"/>
  <c r="CQ194" i="132"/>
  <c r="CK194" i="132"/>
  <c r="CL193" i="132"/>
  <c r="BK206" i="132"/>
  <c r="BP206" i="132"/>
  <c r="BO206" i="132"/>
  <c r="BS206" i="132" s="1"/>
  <c r="BM205" i="132"/>
  <c r="BN205" i="132"/>
  <c r="BQ205" i="132"/>
  <c r="CB191" i="132"/>
  <c r="BW191" i="132"/>
  <c r="CA191" i="132"/>
  <c r="CC190" i="132"/>
  <c r="DC178" i="132"/>
  <c r="BY190" i="132"/>
  <c r="BZ190" i="132"/>
  <c r="AY193" i="132"/>
  <c r="BD193" i="132"/>
  <c r="BC193" i="132"/>
  <c r="BE192" i="132"/>
  <c r="DA180" i="132"/>
  <c r="BA192" i="132"/>
  <c r="BB192" i="132"/>
  <c r="BB191" i="132"/>
  <c r="AM204" i="132"/>
  <c r="AP203" i="132" s="1"/>
  <c r="AR204" i="132"/>
  <c r="AQ204" i="132"/>
  <c r="AS204" i="132" s="1"/>
  <c r="AS203" i="132"/>
  <c r="AO203" i="132"/>
  <c r="AP202" i="132"/>
  <c r="HT10" i="132"/>
  <c r="EB102" i="132"/>
  <c r="HH18" i="132"/>
  <c r="HH17" i="132"/>
  <c r="CI195" i="132" l="1"/>
  <c r="CN195" i="132"/>
  <c r="CM195" i="132"/>
  <c r="BP207" i="132"/>
  <c r="BK207" i="132"/>
  <c r="BO207" i="132"/>
  <c r="BQ207" i="132" s="1"/>
  <c r="BQ206" i="132"/>
  <c r="BM206" i="132"/>
  <c r="BN206" i="132"/>
  <c r="CC191" i="132"/>
  <c r="DC179" i="132"/>
  <c r="CE191" i="132"/>
  <c r="BY191" i="132"/>
  <c r="BE193" i="132"/>
  <c r="DA181" i="132"/>
  <c r="BG193" i="132"/>
  <c r="BA193" i="132"/>
  <c r="AU204" i="132"/>
  <c r="AO204" i="132"/>
  <c r="HT15" i="132"/>
  <c r="DB182" i="132"/>
  <c r="CZ190" i="132"/>
  <c r="CO195" i="132" l="1"/>
  <c r="DD183" i="132"/>
  <c r="CQ195" i="132"/>
  <c r="CK195" i="132"/>
  <c r="CL194" i="132"/>
  <c r="BS207" i="132"/>
  <c r="BM207" i="132"/>
  <c r="CB192" i="132"/>
  <c r="BW192" i="132"/>
  <c r="CA192" i="132"/>
  <c r="BD194" i="132"/>
  <c r="AY194" i="132"/>
  <c r="BC194" i="132"/>
  <c r="AM205" i="132"/>
  <c r="AR205" i="132"/>
  <c r="AQ205" i="132"/>
  <c r="DF103" i="132"/>
  <c r="CY91" i="132"/>
  <c r="DE91" i="132" s="1"/>
  <c r="HI11" i="132" s="1"/>
  <c r="AS205" i="132" l="1"/>
  <c r="CI196" i="132"/>
  <c r="CN196" i="132"/>
  <c r="CM196" i="132"/>
  <c r="CQ196" i="132" s="1"/>
  <c r="BP208" i="132"/>
  <c r="BO208" i="132"/>
  <c r="BK208" i="132"/>
  <c r="CC192" i="132"/>
  <c r="DC180" i="132"/>
  <c r="BY192" i="132"/>
  <c r="BZ191" i="132"/>
  <c r="CE192" i="132"/>
  <c r="BE194" i="132"/>
  <c r="DA182" i="132"/>
  <c r="BG194" i="132"/>
  <c r="BA194" i="132"/>
  <c r="BB193" i="132"/>
  <c r="AU205" i="132"/>
  <c r="AO205" i="132"/>
  <c r="AP204" i="132"/>
  <c r="HU10" i="132"/>
  <c r="EB103" i="132"/>
  <c r="CZ191" i="132"/>
  <c r="DB183" i="132"/>
  <c r="HI18" i="132"/>
  <c r="HI17" i="132"/>
  <c r="CI197" i="132" l="1"/>
  <c r="CN197" i="132"/>
  <c r="CM197" i="132"/>
  <c r="CK196" i="132"/>
  <c r="CL196" i="132"/>
  <c r="CL195" i="132"/>
  <c r="BQ208" i="132"/>
  <c r="CO196" i="132"/>
  <c r="DD184" i="132"/>
  <c r="BS208" i="132"/>
  <c r="BM208" i="132"/>
  <c r="BN207" i="132"/>
  <c r="BW193" i="132"/>
  <c r="CB193" i="132"/>
  <c r="CA193" i="132"/>
  <c r="BD195" i="132"/>
  <c r="AY195" i="132"/>
  <c r="BC195" i="132"/>
  <c r="AR206" i="132"/>
  <c r="AQ206" i="132"/>
  <c r="AS206" i="132" s="1"/>
  <c r="AM206" i="132"/>
  <c r="DB184" i="132"/>
  <c r="HU15" i="132"/>
  <c r="CO197" i="132" l="1"/>
  <c r="DD185" i="132"/>
  <c r="CQ197" i="132"/>
  <c r="CK197" i="132"/>
  <c r="BP209" i="132"/>
  <c r="BO209" i="132"/>
  <c r="BQ209" i="132" s="1"/>
  <c r="BK209" i="132"/>
  <c r="CC193" i="132"/>
  <c r="DC181" i="132"/>
  <c r="CE193" i="132"/>
  <c r="BY193" i="132"/>
  <c r="BZ192" i="132"/>
  <c r="BA195" i="132"/>
  <c r="BB194" i="132"/>
  <c r="BE195" i="132"/>
  <c r="DA183" i="132"/>
  <c r="BG195" i="132"/>
  <c r="AU206" i="132"/>
  <c r="AO206" i="132"/>
  <c r="AP205" i="132"/>
  <c r="CZ192" i="132"/>
  <c r="CN198" i="132" l="1"/>
  <c r="CI198" i="132"/>
  <c r="CM198" i="132"/>
  <c r="BS209" i="132"/>
  <c r="BM209" i="132"/>
  <c r="BN208" i="132"/>
  <c r="BW194" i="132"/>
  <c r="CB194" i="132"/>
  <c r="CA194" i="132"/>
  <c r="AY196" i="132"/>
  <c r="BD196" i="132"/>
  <c r="BC196" i="132"/>
  <c r="AR207" i="132"/>
  <c r="AQ207" i="132"/>
  <c r="AM207" i="132"/>
  <c r="AU207" i="132"/>
  <c r="CZ193" i="132"/>
  <c r="DF104" i="132"/>
  <c r="CY92" i="132"/>
  <c r="DE92" i="132" s="1"/>
  <c r="HJ11" i="132" s="1"/>
  <c r="DB185" i="132"/>
  <c r="CO198" i="132" l="1"/>
  <c r="DD186" i="132"/>
  <c r="CK198" i="132"/>
  <c r="CL197" i="132"/>
  <c r="AS207" i="132"/>
  <c r="CQ198" i="132"/>
  <c r="BK210" i="132"/>
  <c r="BP210" i="132"/>
  <c r="BO210" i="132"/>
  <c r="BS210" i="132" s="1"/>
  <c r="CC194" i="132"/>
  <c r="DC182" i="132"/>
  <c r="CE194" i="132"/>
  <c r="BY194" i="132"/>
  <c r="BZ193" i="132"/>
  <c r="BE196" i="132"/>
  <c r="DA184" i="132"/>
  <c r="BG196" i="132"/>
  <c r="BA196" i="132"/>
  <c r="BB195" i="132"/>
  <c r="AO207" i="132"/>
  <c r="AP206" i="132"/>
  <c r="AM208" i="132"/>
  <c r="AR208" i="132"/>
  <c r="AQ208" i="132"/>
  <c r="AS208" i="132" s="1"/>
  <c r="HJ18" i="132"/>
  <c r="HJ17" i="132"/>
  <c r="DB186" i="132"/>
  <c r="HV10" i="132"/>
  <c r="EB104" i="132"/>
  <c r="CN199" i="132" l="1"/>
  <c r="CI199" i="132"/>
  <c r="CM199" i="132"/>
  <c r="BK211" i="132"/>
  <c r="BP211" i="132"/>
  <c r="BO211" i="132"/>
  <c r="BQ211" i="132" s="1"/>
  <c r="BQ210" i="132"/>
  <c r="BM210" i="132"/>
  <c r="BN210" i="132"/>
  <c r="BN209" i="132"/>
  <c r="CB195" i="132"/>
  <c r="BW195" i="132"/>
  <c r="CA195" i="132"/>
  <c r="BD197" i="132"/>
  <c r="AY197" i="132"/>
  <c r="BC197" i="132"/>
  <c r="BG197" i="132" s="1"/>
  <c r="AU208" i="132"/>
  <c r="AO208" i="132"/>
  <c r="AP207" i="132"/>
  <c r="I30" i="131"/>
  <c r="I23" i="131" s="1"/>
  <c r="CZ194" i="132"/>
  <c r="HV15" i="132"/>
  <c r="CO199" i="132" l="1"/>
  <c r="DD187" i="132"/>
  <c r="CK199" i="132"/>
  <c r="CL198" i="132"/>
  <c r="CQ199" i="132"/>
  <c r="BS211" i="132"/>
  <c r="BM211" i="132"/>
  <c r="BY195" i="132"/>
  <c r="BZ194" i="132"/>
  <c r="CC195" i="132"/>
  <c r="DC183" i="132"/>
  <c r="CE195" i="132"/>
  <c r="AY198" i="132"/>
  <c r="BD198" i="132"/>
  <c r="BC198" i="132"/>
  <c r="BE197" i="132"/>
  <c r="DA185" i="132"/>
  <c r="BA197" i="132"/>
  <c r="BB197" i="132"/>
  <c r="BB196" i="132"/>
  <c r="AM209" i="132"/>
  <c r="AR209" i="132"/>
  <c r="AQ209" i="132"/>
  <c r="J30" i="131"/>
  <c r="J23" i="131" s="1"/>
  <c r="DB187" i="132"/>
  <c r="AS209" i="132" l="1"/>
  <c r="CN200" i="132"/>
  <c r="CI200" i="132"/>
  <c r="CQ200" i="132"/>
  <c r="CM200" i="132"/>
  <c r="BK212" i="132"/>
  <c r="BP212" i="132"/>
  <c r="BO212" i="132"/>
  <c r="BQ212" i="132" s="1"/>
  <c r="CB196" i="132"/>
  <c r="BW196" i="132"/>
  <c r="CA196" i="132"/>
  <c r="CE196" i="132" s="1"/>
  <c r="BE198" i="132"/>
  <c r="DA186" i="132"/>
  <c r="BG198" i="132"/>
  <c r="BA198" i="132"/>
  <c r="AU209" i="132"/>
  <c r="AO209" i="132"/>
  <c r="AP208" i="132"/>
  <c r="K30" i="131"/>
  <c r="K23" i="131" s="1"/>
  <c r="DF105" i="132"/>
  <c r="CY93" i="132"/>
  <c r="DE93" i="132" s="1"/>
  <c r="HK11" i="132" s="1"/>
  <c r="DB188" i="132"/>
  <c r="CZ195" i="132"/>
  <c r="CN201" i="132" l="1"/>
  <c r="CI201" i="132"/>
  <c r="CM201" i="132"/>
  <c r="CO200" i="132"/>
  <c r="DD188" i="132"/>
  <c r="CK200" i="132"/>
  <c r="CL200" i="132"/>
  <c r="CL199" i="132"/>
  <c r="BS212" i="132"/>
  <c r="BM212" i="132"/>
  <c r="BN211" i="132"/>
  <c r="CB197" i="132"/>
  <c r="BW197" i="132"/>
  <c r="CA197" i="132"/>
  <c r="BZ196" i="132"/>
  <c r="BY196" i="132"/>
  <c r="BZ195" i="132"/>
  <c r="CC196" i="132"/>
  <c r="DC184" i="132"/>
  <c r="AY199" i="132"/>
  <c r="BD199" i="132"/>
  <c r="BC199" i="132"/>
  <c r="AR210" i="132"/>
  <c r="AQ210" i="132"/>
  <c r="AS210" i="132" s="1"/>
  <c r="AM210" i="132"/>
  <c r="AU210" i="132"/>
  <c r="L30" i="131"/>
  <c r="L23" i="131" s="1"/>
  <c r="CZ196" i="132"/>
  <c r="HK18" i="132"/>
  <c r="HK17" i="132"/>
  <c r="HW10" i="132"/>
  <c r="EB105" i="132"/>
  <c r="CO201" i="132" l="1"/>
  <c r="CK201" i="132"/>
  <c r="DD189" i="132"/>
  <c r="CQ201" i="132"/>
  <c r="BK213" i="132"/>
  <c r="BP213" i="132"/>
  <c r="BO213" i="132"/>
  <c r="BQ213" i="132" s="1"/>
  <c r="CC197" i="132"/>
  <c r="DC185" i="132"/>
  <c r="CE197" i="132"/>
  <c r="BY197" i="132"/>
  <c r="BE199" i="132"/>
  <c r="DA187" i="132"/>
  <c r="BG199" i="132"/>
  <c r="BA199" i="132"/>
  <c r="BB198" i="132"/>
  <c r="AR211" i="132"/>
  <c r="AM211" i="132"/>
  <c r="AQ211" i="132"/>
  <c r="AS211" i="132" s="1"/>
  <c r="AO210" i="132"/>
  <c r="AP210" i="132"/>
  <c r="AP209" i="132"/>
  <c r="M30" i="131"/>
  <c r="M23" i="131" s="1"/>
  <c r="HW15" i="132"/>
  <c r="DB189" i="132"/>
  <c r="CN202" i="132" l="1"/>
  <c r="CI202" i="132"/>
  <c r="CM202" i="132"/>
  <c r="BS213" i="132"/>
  <c r="BM213" i="132"/>
  <c r="BN212" i="132"/>
  <c r="CB198" i="132"/>
  <c r="BW198" i="132"/>
  <c r="CA198" i="132"/>
  <c r="BD200" i="132"/>
  <c r="AY200" i="132"/>
  <c r="BC200" i="132"/>
  <c r="AU211" i="132"/>
  <c r="AO211" i="132"/>
  <c r="CZ197" i="132"/>
  <c r="DB190" i="132"/>
  <c r="CO202" i="132" l="1"/>
  <c r="DD190" i="132"/>
  <c r="CK202" i="132"/>
  <c r="CL201" i="132"/>
  <c r="CQ202" i="132"/>
  <c r="BP214" i="132"/>
  <c r="BK214" i="132"/>
  <c r="BO214" i="132"/>
  <c r="BQ214" i="132" s="1"/>
  <c r="CC198" i="132"/>
  <c r="DC186" i="132"/>
  <c r="CE198" i="132"/>
  <c r="BY198" i="132"/>
  <c r="BZ197" i="132"/>
  <c r="BA200" i="132"/>
  <c r="BB199" i="132"/>
  <c r="BE200" i="132"/>
  <c r="DA188" i="132"/>
  <c r="BG200" i="132"/>
  <c r="AR212" i="132"/>
  <c r="AQ212" i="132"/>
  <c r="AS212" i="132" s="1"/>
  <c r="AM212" i="132"/>
  <c r="DF106" i="132"/>
  <c r="CY94" i="132"/>
  <c r="DE94" i="132" s="1"/>
  <c r="HL11" i="132" s="1"/>
  <c r="CI203" i="132" l="1"/>
  <c r="CN203" i="132"/>
  <c r="CM203" i="132"/>
  <c r="BS214" i="132"/>
  <c r="BM214" i="132"/>
  <c r="BN213" i="132"/>
  <c r="BW199" i="132"/>
  <c r="CB199" i="132"/>
  <c r="CA199" i="132"/>
  <c r="BD201" i="132"/>
  <c r="AY201" i="132"/>
  <c r="BC201" i="132"/>
  <c r="BG201" i="132" s="1"/>
  <c r="AU212" i="132"/>
  <c r="AO212" i="132"/>
  <c r="AP211" i="132"/>
  <c r="EM24" i="132"/>
  <c r="HL18" i="132"/>
  <c r="EM31" i="132" s="1"/>
  <c r="HL17" i="132"/>
  <c r="EM30" i="132" s="1"/>
  <c r="HX10" i="132"/>
  <c r="EN23" i="132" s="1"/>
  <c r="EB106" i="132"/>
  <c r="DB191" i="132"/>
  <c r="CZ198" i="132"/>
  <c r="CO203" i="132" l="1"/>
  <c r="DD191" i="132"/>
  <c r="CQ203" i="132"/>
  <c r="CK203" i="132"/>
  <c r="CL202" i="132"/>
  <c r="BP215" i="132"/>
  <c r="BK215" i="132"/>
  <c r="BO215" i="132"/>
  <c r="BQ215" i="132" s="1"/>
  <c r="BY199" i="132"/>
  <c r="BZ198" i="132"/>
  <c r="CC199" i="132"/>
  <c r="DC187" i="132"/>
  <c r="CE199" i="132"/>
  <c r="AY202" i="132"/>
  <c r="BD202" i="132"/>
  <c r="BC202" i="132"/>
  <c r="BA201" i="132"/>
  <c r="BB201" i="132"/>
  <c r="BB200" i="132"/>
  <c r="BE201" i="132"/>
  <c r="DA189" i="132"/>
  <c r="AR213" i="132"/>
  <c r="AM213" i="132"/>
  <c r="AQ213" i="132"/>
  <c r="AS213" i="132" s="1"/>
  <c r="DB192" i="132"/>
  <c r="HX15" i="132"/>
  <c r="CI204" i="132" l="1"/>
  <c r="CN204" i="132"/>
  <c r="CM204" i="132"/>
  <c r="BM215" i="132"/>
  <c r="BN214" i="132"/>
  <c r="BS215" i="132"/>
  <c r="CB200" i="132"/>
  <c r="BW200" i="132"/>
  <c r="CA200" i="132"/>
  <c r="BG202" i="132"/>
  <c r="BE202" i="132"/>
  <c r="DA190" i="132"/>
  <c r="BA202" i="132"/>
  <c r="AU213" i="132"/>
  <c r="AO213" i="132"/>
  <c r="AP212" i="132"/>
  <c r="EN28" i="132"/>
  <c r="CZ199" i="132"/>
  <c r="CO204" i="132" l="1"/>
  <c r="DD192" i="132"/>
  <c r="CQ204" i="132"/>
  <c r="CK204" i="132"/>
  <c r="CL203" i="132"/>
  <c r="BK216" i="132"/>
  <c r="BP216" i="132"/>
  <c r="BO216" i="132"/>
  <c r="CC200" i="132"/>
  <c r="DC188" i="132"/>
  <c r="BZ199" i="132"/>
  <c r="BY200" i="132"/>
  <c r="CE200" i="132"/>
  <c r="AY203" i="132"/>
  <c r="BD203" i="132"/>
  <c r="BC203" i="132"/>
  <c r="AR214" i="132"/>
  <c r="AM214" i="132"/>
  <c r="AQ214" i="132"/>
  <c r="AS214" i="132" s="1"/>
  <c r="DB193" i="132"/>
  <c r="DF107" i="132"/>
  <c r="CY95" i="132"/>
  <c r="DE95" i="132" s="1"/>
  <c r="HM11" i="132" s="1"/>
  <c r="CZ200" i="132"/>
  <c r="BQ216" i="132" l="1"/>
  <c r="CN205" i="132"/>
  <c r="CI205" i="132"/>
  <c r="CQ205" i="132"/>
  <c r="CM205" i="132"/>
  <c r="BS216" i="132"/>
  <c r="BM216" i="132"/>
  <c r="BN215" i="132"/>
  <c r="CB201" i="132"/>
  <c r="BW201" i="132"/>
  <c r="CA201" i="132"/>
  <c r="BE203" i="132"/>
  <c r="DA191" i="132"/>
  <c r="BG203" i="132"/>
  <c r="BA203" i="132"/>
  <c r="BB202" i="132"/>
  <c r="AU214" i="132"/>
  <c r="AO214" i="132"/>
  <c r="AP213" i="132"/>
  <c r="HY10" i="132"/>
  <c r="EB107" i="132"/>
  <c r="HM18" i="132"/>
  <c r="HM17" i="132"/>
  <c r="CZ201" i="132"/>
  <c r="CN206" i="132" l="1"/>
  <c r="CI206" i="132"/>
  <c r="CM206" i="132"/>
  <c r="CO205" i="132"/>
  <c r="DD193" i="132"/>
  <c r="DD194" i="132"/>
  <c r="CK205" i="132"/>
  <c r="CL205" i="132"/>
  <c r="CL204" i="132"/>
  <c r="BP217" i="132"/>
  <c r="BK217" i="132"/>
  <c r="BO217" i="132"/>
  <c r="BQ217" i="132" s="1"/>
  <c r="CC201" i="132"/>
  <c r="DC189" i="132"/>
  <c r="BY201" i="132"/>
  <c r="BZ200" i="132"/>
  <c r="CE201" i="132"/>
  <c r="BD204" i="132"/>
  <c r="AY204" i="132"/>
  <c r="BC204" i="132"/>
  <c r="AR215" i="132"/>
  <c r="AM215" i="132"/>
  <c r="AQ215" i="132"/>
  <c r="AS215" i="132" s="1"/>
  <c r="DB194" i="132"/>
  <c r="HY15" i="132"/>
  <c r="CO206" i="132" l="1"/>
  <c r="CK206" i="132"/>
  <c r="CQ206" i="132"/>
  <c r="BS217" i="132"/>
  <c r="BM217" i="132"/>
  <c r="BN216" i="132"/>
  <c r="CB202" i="132"/>
  <c r="BW202" i="132"/>
  <c r="CA202" i="132"/>
  <c r="BE204" i="132"/>
  <c r="DA192" i="132"/>
  <c r="BG204" i="132"/>
  <c r="BA204" i="132"/>
  <c r="BB203" i="132"/>
  <c r="AU215" i="132"/>
  <c r="AO215" i="132"/>
  <c r="AP214" i="132"/>
  <c r="CZ202" i="132"/>
  <c r="DF108" i="132"/>
  <c r="CY96" i="132"/>
  <c r="DE96" i="132" s="1"/>
  <c r="HN11" i="132" s="1"/>
  <c r="CN207" i="132" l="1"/>
  <c r="CI207" i="132"/>
  <c r="CM207" i="132"/>
  <c r="BK218" i="132"/>
  <c r="BO218" i="132"/>
  <c r="BP218" i="132"/>
  <c r="BY202" i="132"/>
  <c r="BZ201" i="132"/>
  <c r="CC202" i="132"/>
  <c r="DC190" i="132"/>
  <c r="CE202" i="132"/>
  <c r="AY205" i="132"/>
  <c r="BD205" i="132"/>
  <c r="BC205" i="132"/>
  <c r="AM216" i="132"/>
  <c r="AR216" i="132"/>
  <c r="AQ216" i="132"/>
  <c r="AS216" i="132" s="1"/>
  <c r="HN18" i="132"/>
  <c r="HN17" i="132"/>
  <c r="HZ10" i="132"/>
  <c r="EB108" i="132"/>
  <c r="DB195" i="132"/>
  <c r="CO207" i="132" l="1"/>
  <c r="DD195" i="132"/>
  <c r="CK207" i="132"/>
  <c r="CL206" i="132"/>
  <c r="CQ207" i="132"/>
  <c r="BQ218" i="132"/>
  <c r="BS218" i="132"/>
  <c r="BM218" i="132"/>
  <c r="BN217" i="132"/>
  <c r="BW203" i="132"/>
  <c r="CB203" i="132"/>
  <c r="CA203" i="132"/>
  <c r="BE205" i="132"/>
  <c r="DA193" i="132"/>
  <c r="BG205" i="132"/>
  <c r="BA205" i="132"/>
  <c r="BB204" i="132"/>
  <c r="AU216" i="132"/>
  <c r="AO216" i="132"/>
  <c r="AP215" i="132"/>
  <c r="N30" i="131"/>
  <c r="N23" i="131" s="1"/>
  <c r="HZ15" i="132"/>
  <c r="DB196" i="132"/>
  <c r="CZ203" i="132"/>
  <c r="CN208" i="132" l="1"/>
  <c r="CI208" i="132"/>
  <c r="CM208" i="132"/>
  <c r="BP219" i="132"/>
  <c r="BK219" i="132"/>
  <c r="BO219" i="132"/>
  <c r="BQ219" i="132" s="1"/>
  <c r="CC203" i="132"/>
  <c r="DC191" i="132"/>
  <c r="CE203" i="132"/>
  <c r="BY203" i="132"/>
  <c r="BZ202" i="132"/>
  <c r="BD206" i="132"/>
  <c r="AY206" i="132"/>
  <c r="BC206" i="132"/>
  <c r="BG206" i="132" s="1"/>
  <c r="AM217" i="132"/>
  <c r="AR217" i="132"/>
  <c r="AQ217" i="132"/>
  <c r="AS217" i="132" s="1"/>
  <c r="CO208" i="132" l="1"/>
  <c r="DD196" i="132"/>
  <c r="CK208" i="132"/>
  <c r="CL207" i="132"/>
  <c r="CQ208" i="132"/>
  <c r="BS219" i="132"/>
  <c r="BP220" i="132" s="1"/>
  <c r="BK220" i="132"/>
  <c r="BN219" i="132" s="1"/>
  <c r="BM219" i="132"/>
  <c r="BN218" i="132"/>
  <c r="CB204" i="132"/>
  <c r="BW204" i="132"/>
  <c r="CA204" i="132"/>
  <c r="BD207" i="132"/>
  <c r="AY207" i="132"/>
  <c r="BC207" i="132"/>
  <c r="BA206" i="132"/>
  <c r="BB206" i="132"/>
  <c r="BB205" i="132"/>
  <c r="BE206" i="132"/>
  <c r="DA194" i="132"/>
  <c r="AU217" i="132"/>
  <c r="AO217" i="132"/>
  <c r="AP216" i="132"/>
  <c r="DF109" i="132"/>
  <c r="CY97" i="132"/>
  <c r="DE97" i="132" s="1"/>
  <c r="HO11" i="132" s="1"/>
  <c r="DB197" i="132"/>
  <c r="CZ204" i="132"/>
  <c r="BO220" i="132" l="1"/>
  <c r="BQ220" i="132" s="1"/>
  <c r="CI209" i="132"/>
  <c r="CN209" i="132"/>
  <c r="CQ209" i="132"/>
  <c r="CM209" i="132"/>
  <c r="BS220" i="132"/>
  <c r="BP221" i="132" s="1"/>
  <c r="BK221" i="132"/>
  <c r="BN220" i="132" s="1"/>
  <c r="BM220" i="132"/>
  <c r="BY204" i="132"/>
  <c r="BZ203" i="132"/>
  <c r="CC204" i="132"/>
  <c r="DC192" i="132"/>
  <c r="CE204" i="132"/>
  <c r="BE207" i="132"/>
  <c r="DA195" i="132"/>
  <c r="BG207" i="132"/>
  <c r="BA207" i="132"/>
  <c r="AM218" i="132"/>
  <c r="AR218" i="132"/>
  <c r="AQ218" i="132"/>
  <c r="IA10" i="132"/>
  <c r="EB109" i="132"/>
  <c r="HO18" i="132"/>
  <c r="HO17" i="132"/>
  <c r="CN210" i="132" l="1"/>
  <c r="CI210" i="132"/>
  <c r="CM210" i="132"/>
  <c r="CK209" i="132"/>
  <c r="CL209" i="132"/>
  <c r="CL208" i="132"/>
  <c r="AS218" i="132"/>
  <c r="BO221" i="132"/>
  <c r="BQ221" i="132" s="1"/>
  <c r="CO209" i="132"/>
  <c r="DD197" i="132"/>
  <c r="BM221" i="132"/>
  <c r="BS221" i="132"/>
  <c r="CB205" i="132"/>
  <c r="BW205" i="132"/>
  <c r="CA205" i="132"/>
  <c r="BD208" i="132"/>
  <c r="AY208" i="132"/>
  <c r="BC208" i="132"/>
  <c r="AU218" i="132"/>
  <c r="AO218" i="132"/>
  <c r="AP217" i="132"/>
  <c r="CZ205" i="132"/>
  <c r="IA15" i="132"/>
  <c r="DB198" i="132"/>
  <c r="CO210" i="132" l="1"/>
  <c r="DD198" i="132"/>
  <c r="CK210" i="132"/>
  <c r="CQ210" i="132"/>
  <c r="BK222" i="132"/>
  <c r="BO222" i="132"/>
  <c r="BP222" i="132"/>
  <c r="BS222" i="132"/>
  <c r="BZ204" i="132"/>
  <c r="BY205" i="132"/>
  <c r="CC205" i="132"/>
  <c r="DC193" i="132"/>
  <c r="CE205" i="132"/>
  <c r="BE208" i="132"/>
  <c r="DA196" i="132"/>
  <c r="BA208" i="132"/>
  <c r="BB207" i="132"/>
  <c r="BG208" i="132"/>
  <c r="AM219" i="132"/>
  <c r="AR219" i="132"/>
  <c r="AQ219" i="132"/>
  <c r="DF110" i="132"/>
  <c r="CY98" i="132"/>
  <c r="DE98" i="132" s="1"/>
  <c r="HP11" i="132" s="1"/>
  <c r="CN211" i="132" l="1"/>
  <c r="CI211" i="132"/>
  <c r="CM211" i="132"/>
  <c r="AS219" i="132"/>
  <c r="BP223" i="132"/>
  <c r="BO223" i="132"/>
  <c r="BK223" i="132"/>
  <c r="BN222" i="132" s="1"/>
  <c r="BQ222" i="132"/>
  <c r="BM222" i="132"/>
  <c r="BN221" i="132"/>
  <c r="CB206" i="132"/>
  <c r="BW206" i="132"/>
  <c r="CA206" i="132"/>
  <c r="CE206" i="132" s="1"/>
  <c r="AY209" i="132"/>
  <c r="BD209" i="132"/>
  <c r="BC209" i="132"/>
  <c r="AU219" i="132"/>
  <c r="AO219" i="132"/>
  <c r="AP218" i="132"/>
  <c r="CZ206" i="132"/>
  <c r="IB10" i="132"/>
  <c r="EB110" i="132"/>
  <c r="HP18" i="132"/>
  <c r="HP17" i="132"/>
  <c r="DB199" i="132"/>
  <c r="CO211" i="132" l="1"/>
  <c r="DD199" i="132"/>
  <c r="CK211" i="132"/>
  <c r="CL210" i="132"/>
  <c r="BQ223" i="132"/>
  <c r="CQ211" i="132"/>
  <c r="BS223" i="132"/>
  <c r="BM223" i="132"/>
  <c r="CB207" i="132"/>
  <c r="BW207" i="132"/>
  <c r="BZ206" i="132" s="1"/>
  <c r="CA207" i="132"/>
  <c r="BY206" i="132"/>
  <c r="BZ205" i="132"/>
  <c r="CC206" i="132"/>
  <c r="DC194" i="132"/>
  <c r="BE209" i="132"/>
  <c r="DA197" i="132"/>
  <c r="BG209" i="132"/>
  <c r="BA209" i="132"/>
  <c r="BB208" i="132"/>
  <c r="AQ220" i="132"/>
  <c r="AU220" i="132" s="1"/>
  <c r="AM220" i="132"/>
  <c r="AR220" i="132"/>
  <c r="DB200" i="132"/>
  <c r="IB15" i="132"/>
  <c r="CI212" i="132" l="1"/>
  <c r="CN212" i="132"/>
  <c r="CM212" i="132"/>
  <c r="BK224" i="132"/>
  <c r="BP224" i="132"/>
  <c r="BO224" i="132"/>
  <c r="BS224" i="132" s="1"/>
  <c r="BY207" i="132"/>
  <c r="CC207" i="132"/>
  <c r="DC195" i="132"/>
  <c r="CE207" i="132"/>
  <c r="AY210" i="132"/>
  <c r="BD210" i="132"/>
  <c r="BC210" i="132"/>
  <c r="AM221" i="132"/>
  <c r="AR221" i="132"/>
  <c r="AQ221" i="132"/>
  <c r="AO220" i="132"/>
  <c r="AP220" i="132"/>
  <c r="AP219" i="132"/>
  <c r="AS220" i="132"/>
  <c r="CZ207" i="132"/>
  <c r="DF111" i="132"/>
  <c r="CY99" i="132"/>
  <c r="DE99" i="132" s="1"/>
  <c r="HQ11" i="132" s="1"/>
  <c r="CO212" i="132" l="1"/>
  <c r="DD200" i="132"/>
  <c r="AS221" i="132"/>
  <c r="CQ212" i="132"/>
  <c r="CK212" i="132"/>
  <c r="CL211" i="132"/>
  <c r="BK225" i="132"/>
  <c r="BN224" i="132" s="1"/>
  <c r="BP225" i="132"/>
  <c r="BO225" i="132"/>
  <c r="BS225" i="132" s="1"/>
  <c r="BQ224" i="132"/>
  <c r="BM224" i="132"/>
  <c r="BN223" i="132"/>
  <c r="BW208" i="132"/>
  <c r="CB208" i="132"/>
  <c r="CA208" i="132"/>
  <c r="BE210" i="132"/>
  <c r="DA198" i="132"/>
  <c r="BG210" i="132"/>
  <c r="BA210" i="132"/>
  <c r="BB209" i="132"/>
  <c r="AU221" i="132"/>
  <c r="AO221" i="132"/>
  <c r="IC10" i="132"/>
  <c r="EB111" i="132"/>
  <c r="DB201" i="132"/>
  <c r="HQ18" i="132"/>
  <c r="HQ17" i="132"/>
  <c r="CN213" i="132" l="1"/>
  <c r="CI213" i="132"/>
  <c r="CM213" i="132"/>
  <c r="BK226" i="132"/>
  <c r="BP226" i="132"/>
  <c r="BO226" i="132"/>
  <c r="BQ225" i="132"/>
  <c r="BM225" i="132"/>
  <c r="BN225" i="132"/>
  <c r="CC208" i="132"/>
  <c r="DC196" i="132"/>
  <c r="CE208" i="132"/>
  <c r="BY208" i="132"/>
  <c r="BZ207" i="132"/>
  <c r="BD211" i="132"/>
  <c r="AY211" i="132"/>
  <c r="BC211" i="132"/>
  <c r="AR222" i="132"/>
  <c r="AM222" i="132"/>
  <c r="AQ222" i="132"/>
  <c r="AS222" i="132" s="1"/>
  <c r="IC15" i="132"/>
  <c r="DB202" i="132"/>
  <c r="CZ208" i="132"/>
  <c r="DF112" i="132"/>
  <c r="EB112" i="132" s="1"/>
  <c r="CY100" i="132"/>
  <c r="DE100" i="132" s="1"/>
  <c r="HR11" i="132" s="1"/>
  <c r="CO213" i="132" l="1"/>
  <c r="DD201" i="132"/>
  <c r="CK213" i="132"/>
  <c r="CL212" i="132"/>
  <c r="BQ226" i="132"/>
  <c r="CQ213" i="132"/>
  <c r="BS226" i="132"/>
  <c r="BM226" i="132"/>
  <c r="CB209" i="132"/>
  <c r="BW209" i="132"/>
  <c r="CA209" i="132"/>
  <c r="CE209" i="132" s="1"/>
  <c r="BE211" i="132"/>
  <c r="DA199" i="132"/>
  <c r="BG211" i="132"/>
  <c r="BA211" i="132"/>
  <c r="BB210" i="132"/>
  <c r="AU222" i="132"/>
  <c r="AO222" i="132"/>
  <c r="AP221" i="132"/>
  <c r="ID15" i="132"/>
  <c r="HR18" i="132"/>
  <c r="HR17" i="132"/>
  <c r="ID10" i="132"/>
  <c r="DF113" i="132"/>
  <c r="CY101" i="132"/>
  <c r="DE101" i="132" s="1"/>
  <c r="HS11" i="132" s="1"/>
  <c r="CZ209" i="132"/>
  <c r="CN214" i="132" l="1"/>
  <c r="CI214" i="132"/>
  <c r="CM214" i="132"/>
  <c r="BK227" i="132"/>
  <c r="BP227" i="132"/>
  <c r="BO227" i="132"/>
  <c r="CB210" i="132"/>
  <c r="BW210" i="132"/>
  <c r="CA210" i="132"/>
  <c r="BY209" i="132"/>
  <c r="BZ209" i="132"/>
  <c r="BZ208" i="132"/>
  <c r="CC209" i="132"/>
  <c r="DC197" i="132"/>
  <c r="AY212" i="132"/>
  <c r="BD212" i="132"/>
  <c r="BC212" i="132"/>
  <c r="AM223" i="132"/>
  <c r="AQ223" i="132"/>
  <c r="AS223" i="132" s="1"/>
  <c r="AR223" i="132"/>
  <c r="IE10" i="132"/>
  <c r="HS18" i="132"/>
  <c r="HS17" i="132"/>
  <c r="DB203" i="132"/>
  <c r="EB113" i="132"/>
  <c r="CO214" i="132" l="1"/>
  <c r="DD202" i="132"/>
  <c r="CK214" i="132"/>
  <c r="CL213" i="132"/>
  <c r="BQ227" i="132"/>
  <c r="CQ214" i="132"/>
  <c r="BS227" i="132"/>
  <c r="BM227" i="132"/>
  <c r="BN226" i="132"/>
  <c r="CC210" i="132"/>
  <c r="DC198" i="132"/>
  <c r="CE210" i="132"/>
  <c r="BY210" i="132"/>
  <c r="BE212" i="132"/>
  <c r="DA200" i="132"/>
  <c r="BG212" i="132"/>
  <c r="BA212" i="132"/>
  <c r="BB211" i="132"/>
  <c r="AU223" i="132"/>
  <c r="AQ224" i="132" s="1"/>
  <c r="AU224" i="132" s="1"/>
  <c r="AM224" i="132"/>
  <c r="AO223" i="132"/>
  <c r="AP223" i="132"/>
  <c r="AP222" i="132"/>
  <c r="IE15" i="132"/>
  <c r="DB204" i="132"/>
  <c r="DF114" i="132"/>
  <c r="EB114" i="132" s="1"/>
  <c r="CY102" i="132"/>
  <c r="DE102" i="132" s="1"/>
  <c r="HT11" i="132" s="1"/>
  <c r="CZ210" i="132"/>
  <c r="AR224" i="132" l="1"/>
  <c r="CI215" i="132"/>
  <c r="CN215" i="132"/>
  <c r="CM215" i="132"/>
  <c r="CQ215" i="132" s="1"/>
  <c r="BK228" i="132"/>
  <c r="BP228" i="132"/>
  <c r="BO228" i="132"/>
  <c r="BS228" i="132" s="1"/>
  <c r="CB211" i="132"/>
  <c r="BW211" i="132"/>
  <c r="CA211" i="132"/>
  <c r="BD213" i="132"/>
  <c r="AY213" i="132"/>
  <c r="BC213" i="132"/>
  <c r="AQ225" i="132"/>
  <c r="AU225" i="132" s="1"/>
  <c r="AM225" i="132"/>
  <c r="AR225" i="132"/>
  <c r="AO224" i="132"/>
  <c r="AP224" i="132"/>
  <c r="AS224" i="132"/>
  <c r="IF15" i="132"/>
  <c r="HT18" i="132"/>
  <c r="HT17" i="132"/>
  <c r="IF10" i="132"/>
  <c r="CI216" i="132" l="1"/>
  <c r="CN216" i="132"/>
  <c r="CM216" i="132"/>
  <c r="CK215" i="132"/>
  <c r="CL215" i="132"/>
  <c r="CL214" i="132"/>
  <c r="CO215" i="132"/>
  <c r="DD203" i="132"/>
  <c r="BP229" i="132"/>
  <c r="BK229" i="132"/>
  <c r="BO229" i="132"/>
  <c r="BQ229" i="132" s="1"/>
  <c r="BQ228" i="132"/>
  <c r="BM228" i="132"/>
  <c r="BN228" i="132"/>
  <c r="BN227" i="132"/>
  <c r="CC211" i="132"/>
  <c r="DC199" i="132"/>
  <c r="CE211" i="132"/>
  <c r="BY211" i="132"/>
  <c r="BZ210" i="132"/>
  <c r="BE213" i="132"/>
  <c r="DA201" i="132"/>
  <c r="BA213" i="132"/>
  <c r="BB212" i="132"/>
  <c r="BG213" i="132"/>
  <c r="AM226" i="132"/>
  <c r="AR226" i="132"/>
  <c r="AQ226" i="132"/>
  <c r="AS226" i="132" s="1"/>
  <c r="AO225" i="132"/>
  <c r="AP225" i="132"/>
  <c r="AS225" i="132"/>
  <c r="DB205" i="132"/>
  <c r="CZ211" i="132"/>
  <c r="DF115" i="132"/>
  <c r="CY103" i="132"/>
  <c r="DE103" i="132" s="1"/>
  <c r="HU11" i="132" s="1"/>
  <c r="CO216" i="132" l="1"/>
  <c r="DD204" i="132"/>
  <c r="CQ216" i="132"/>
  <c r="CK216" i="132"/>
  <c r="BS229" i="132"/>
  <c r="BM229" i="132"/>
  <c r="BW212" i="132"/>
  <c r="CB212" i="132"/>
  <c r="CA212" i="132"/>
  <c r="CE212" i="132" s="1"/>
  <c r="AY214" i="132"/>
  <c r="BD214" i="132"/>
  <c r="BC214" i="132"/>
  <c r="AU226" i="132"/>
  <c r="AO226" i="132"/>
  <c r="DF116" i="132"/>
  <c r="CY104" i="132"/>
  <c r="DE104" i="132" s="1"/>
  <c r="HV11" i="132" s="1"/>
  <c r="HU18" i="132"/>
  <c r="HU17" i="132"/>
  <c r="IG10" i="132"/>
  <c r="EB115" i="132"/>
  <c r="DB206" i="132"/>
  <c r="CN217" i="132" l="1"/>
  <c r="CI217" i="132"/>
  <c r="CM217" i="132"/>
  <c r="BK230" i="132"/>
  <c r="BO230" i="132"/>
  <c r="BP230" i="132"/>
  <c r="CB213" i="132"/>
  <c r="BW213" i="132"/>
  <c r="CA213" i="132"/>
  <c r="CC212" i="132"/>
  <c r="DC200" i="132"/>
  <c r="BY212" i="132"/>
  <c r="BZ212" i="132"/>
  <c r="BZ211" i="132"/>
  <c r="BE214" i="132"/>
  <c r="DA202" i="132"/>
  <c r="BA214" i="132"/>
  <c r="BB213" i="132"/>
  <c r="BG214" i="132"/>
  <c r="AR227" i="132"/>
  <c r="AM227" i="132"/>
  <c r="AQ227" i="132"/>
  <c r="AS227" i="132" s="1"/>
  <c r="EB116" i="132"/>
  <c r="IG15" i="132"/>
  <c r="HV18" i="132"/>
  <c r="HV17" i="132"/>
  <c r="CZ212" i="132"/>
  <c r="IH10" i="132"/>
  <c r="CO217" i="132" l="1"/>
  <c r="DD205" i="132"/>
  <c r="CK217" i="132"/>
  <c r="CL216" i="132"/>
  <c r="CQ217" i="132"/>
  <c r="BQ230" i="132"/>
  <c r="BS230" i="132"/>
  <c r="BM230" i="132"/>
  <c r="BN229" i="132"/>
  <c r="CC213" i="132"/>
  <c r="DC201" i="132"/>
  <c r="CE213" i="132"/>
  <c r="BY213" i="132"/>
  <c r="AY215" i="132"/>
  <c r="BD215" i="132"/>
  <c r="BC215" i="132"/>
  <c r="AU227" i="132"/>
  <c r="AO227" i="132"/>
  <c r="AP226" i="132"/>
  <c r="IH15" i="132"/>
  <c r="DB207" i="132"/>
  <c r="DF117" i="132"/>
  <c r="EB117" i="132" s="1"/>
  <c r="CY105" i="132"/>
  <c r="DE105" i="132" s="1"/>
  <c r="HW11" i="132" s="1"/>
  <c r="CN218" i="132" l="1"/>
  <c r="CI218" i="132"/>
  <c r="CM218" i="132"/>
  <c r="BK231" i="132"/>
  <c r="BP231" i="132"/>
  <c r="BO231" i="132"/>
  <c r="BS231" i="132" s="1"/>
  <c r="BW214" i="132"/>
  <c r="CB214" i="132"/>
  <c r="CA214" i="132"/>
  <c r="BE215" i="132"/>
  <c r="DA203" i="132"/>
  <c r="BG215" i="132"/>
  <c r="BA215" i="132"/>
  <c r="BB214" i="132"/>
  <c r="AM228" i="132"/>
  <c r="AR228" i="132"/>
  <c r="AQ228" i="132"/>
  <c r="AS228" i="132" s="1"/>
  <c r="CZ213" i="132"/>
  <c r="II10" i="132"/>
  <c r="HW18" i="132"/>
  <c r="HW17" i="132"/>
  <c r="II15" i="132"/>
  <c r="CO218" i="132" l="1"/>
  <c r="DD206" i="132"/>
  <c r="CK218" i="132"/>
  <c r="CL217" i="132"/>
  <c r="CQ218" i="132"/>
  <c r="BP232" i="132"/>
  <c r="BO232" i="132"/>
  <c r="BQ232" i="132" s="1"/>
  <c r="BK232" i="132"/>
  <c r="BQ231" i="132"/>
  <c r="BM231" i="132"/>
  <c r="BN231" i="132"/>
  <c r="BN230" i="132"/>
  <c r="CC214" i="132"/>
  <c r="DC202" i="132"/>
  <c r="CE214" i="132"/>
  <c r="BY214" i="132"/>
  <c r="BZ213" i="132"/>
  <c r="BD216" i="132"/>
  <c r="AY216" i="132"/>
  <c r="BC216" i="132"/>
  <c r="BG216" i="132" s="1"/>
  <c r="AU228" i="132"/>
  <c r="AO228" i="132"/>
  <c r="AP227" i="132"/>
  <c r="DF118" i="132"/>
  <c r="CY106" i="132"/>
  <c r="DE106" i="132" s="1"/>
  <c r="HX11" i="132" s="1"/>
  <c r="DB208" i="132"/>
  <c r="CN219" i="132" l="1"/>
  <c r="CI219" i="132"/>
  <c r="CM219" i="132"/>
  <c r="BS232" i="132"/>
  <c r="BM232" i="132"/>
  <c r="BK233" i="132"/>
  <c r="BN232" i="132" s="1"/>
  <c r="BP233" i="132"/>
  <c r="BO233" i="132"/>
  <c r="BW215" i="132"/>
  <c r="CB215" i="132"/>
  <c r="CA215" i="132"/>
  <c r="BD217" i="132"/>
  <c r="AY217" i="132"/>
  <c r="BB216" i="132" s="1"/>
  <c r="BC217" i="132"/>
  <c r="BA216" i="132"/>
  <c r="BB215" i="132"/>
  <c r="BE216" i="132"/>
  <c r="DA204" i="132"/>
  <c r="AR229" i="132"/>
  <c r="AQ229" i="132"/>
  <c r="AS229" i="132" s="1"/>
  <c r="AM229" i="132"/>
  <c r="AU229" i="132"/>
  <c r="DB209" i="132"/>
  <c r="DF119" i="132"/>
  <c r="CY107" i="132"/>
  <c r="DE107" i="132" s="1"/>
  <c r="HY11" i="132" s="1"/>
  <c r="CZ214" i="132"/>
  <c r="IJ10" i="132"/>
  <c r="EO23" i="132" s="1"/>
  <c r="EB118" i="132"/>
  <c r="HX18" i="132"/>
  <c r="EN31" i="132" s="1"/>
  <c r="EN24" i="132"/>
  <c r="HX17" i="132"/>
  <c r="EN30" i="132" s="1"/>
  <c r="CO219" i="132" l="1"/>
  <c r="DD207" i="132"/>
  <c r="CK219" i="132"/>
  <c r="CL218" i="132"/>
  <c r="CQ219" i="132"/>
  <c r="BQ233" i="132"/>
  <c r="BS233" i="132"/>
  <c r="BM233" i="132"/>
  <c r="CC215" i="132"/>
  <c r="DC203" i="132"/>
  <c r="CE215" i="132"/>
  <c r="BY215" i="132"/>
  <c r="BZ214" i="132"/>
  <c r="BE217" i="132"/>
  <c r="DA205" i="132"/>
  <c r="BG217" i="132"/>
  <c r="BA217" i="132"/>
  <c r="AQ230" i="132"/>
  <c r="AU230" i="132" s="1"/>
  <c r="AM230" i="132"/>
  <c r="AR230" i="132"/>
  <c r="AO229" i="132"/>
  <c r="AP229" i="132"/>
  <c r="AP228" i="132"/>
  <c r="EB119" i="132"/>
  <c r="IJ15" i="132"/>
  <c r="HY18" i="132"/>
  <c r="HY17" i="132"/>
  <c r="IK10" i="132"/>
  <c r="CN220" i="132" l="1"/>
  <c r="CI220" i="132"/>
  <c r="CM220" i="132"/>
  <c r="BO234" i="132"/>
  <c r="BP234" i="132"/>
  <c r="BK234" i="132"/>
  <c r="BS234" i="132"/>
  <c r="BW216" i="132"/>
  <c r="CB216" i="132"/>
  <c r="CA216" i="132"/>
  <c r="BD218" i="132"/>
  <c r="AY218" i="132"/>
  <c r="BC218" i="132"/>
  <c r="AS230" i="132"/>
  <c r="AQ231" i="132"/>
  <c r="AU231" i="132" s="1"/>
  <c r="AR231" i="132"/>
  <c r="AM231" i="132"/>
  <c r="AO230" i="132"/>
  <c r="AP230" i="132"/>
  <c r="IK15" i="132"/>
  <c r="EO28" i="132"/>
  <c r="DB210" i="132"/>
  <c r="CZ215" i="132"/>
  <c r="DF120" i="132"/>
  <c r="EB120" i="132" s="1"/>
  <c r="CY108" i="132"/>
  <c r="DE108" i="132" s="1"/>
  <c r="HZ11" i="132" s="1"/>
  <c r="CO220" i="132" l="1"/>
  <c r="DD208" i="132"/>
  <c r="CK220" i="132"/>
  <c r="CL219" i="132"/>
  <c r="CQ220" i="132"/>
  <c r="BM234" i="132"/>
  <c r="BN233" i="132"/>
  <c r="BK235" i="132"/>
  <c r="BP235" i="132"/>
  <c r="BO235" i="132"/>
  <c r="BQ235" i="132" s="1"/>
  <c r="BQ234" i="132"/>
  <c r="CC216" i="132"/>
  <c r="DC204" i="132"/>
  <c r="CE216" i="132"/>
  <c r="BY216" i="132"/>
  <c r="BZ215" i="132"/>
  <c r="BE218" i="132"/>
  <c r="DA206" i="132"/>
  <c r="BG218" i="132"/>
  <c r="BA218" i="132"/>
  <c r="BB217" i="132"/>
  <c r="AO231" i="132"/>
  <c r="AM232" i="132"/>
  <c r="AR232" i="132"/>
  <c r="AQ232" i="132"/>
  <c r="AS231" i="132"/>
  <c r="IL15" i="132"/>
  <c r="DF121" i="132"/>
  <c r="CY109" i="132"/>
  <c r="DE109" i="132" s="1"/>
  <c r="IA11" i="132" s="1"/>
  <c r="HZ18" i="132"/>
  <c r="HZ17" i="132"/>
  <c r="IL10" i="132"/>
  <c r="CZ216" i="132"/>
  <c r="AS232" i="132" l="1"/>
  <c r="CI221" i="132"/>
  <c r="CN221" i="132"/>
  <c r="CQ221" i="132"/>
  <c r="CM221" i="132"/>
  <c r="BM235" i="132"/>
  <c r="BN234" i="132"/>
  <c r="BS235" i="132"/>
  <c r="BW217" i="132"/>
  <c r="CB217" i="132"/>
  <c r="CA217" i="132"/>
  <c r="AY219" i="132"/>
  <c r="BD219" i="132"/>
  <c r="BC219" i="132"/>
  <c r="AU232" i="132"/>
  <c r="AO232" i="132"/>
  <c r="AP231" i="132"/>
  <c r="IA18" i="132"/>
  <c r="IA17" i="132"/>
  <c r="CZ217" i="132"/>
  <c r="IM10" i="132"/>
  <c r="DB211" i="132"/>
  <c r="EB121" i="132"/>
  <c r="CN222" i="132" l="1"/>
  <c r="CI222" i="132"/>
  <c r="CM222" i="132"/>
  <c r="CK221" i="132"/>
  <c r="CL221" i="132"/>
  <c r="CL220" i="132"/>
  <c r="CO221" i="132"/>
  <c r="DD209" i="132"/>
  <c r="BP236" i="132"/>
  <c r="BO236" i="132"/>
  <c r="BK236" i="132"/>
  <c r="CC217" i="132"/>
  <c r="DC205" i="132"/>
  <c r="CE217" i="132"/>
  <c r="BY217" i="132"/>
  <c r="BZ216" i="132"/>
  <c r="BE219" i="132"/>
  <c r="DA207" i="132"/>
  <c r="BG219" i="132"/>
  <c r="BA219" i="132"/>
  <c r="BB218" i="132"/>
  <c r="AM233" i="132"/>
  <c r="AQ233" i="132"/>
  <c r="AS233" i="132" s="1"/>
  <c r="AR233" i="132"/>
  <c r="IM15" i="132"/>
  <c r="DB212" i="132"/>
  <c r="DF122" i="132"/>
  <c r="EB122" i="132" s="1"/>
  <c r="CY110" i="132"/>
  <c r="DE110" i="132" s="1"/>
  <c r="IB11" i="132" s="1"/>
  <c r="CO222" i="132" l="1"/>
  <c r="DD210" i="132"/>
  <c r="CK222" i="132"/>
  <c r="BQ236" i="132"/>
  <c r="CQ222" i="132"/>
  <c r="BS236" i="132"/>
  <c r="BM236" i="132"/>
  <c r="BN235" i="132"/>
  <c r="CB218" i="132"/>
  <c r="BW218" i="132"/>
  <c r="CA218" i="132"/>
  <c r="BD220" i="132"/>
  <c r="AY220" i="132"/>
  <c r="BC220" i="132"/>
  <c r="BG220" i="132" s="1"/>
  <c r="AU233" i="132"/>
  <c r="AO233" i="132"/>
  <c r="AP232" i="132"/>
  <c r="IN15" i="132"/>
  <c r="CZ218" i="132"/>
  <c r="IN10" i="132"/>
  <c r="IB18" i="132"/>
  <c r="IB17" i="132"/>
  <c r="CI223" i="132" l="1"/>
  <c r="CN223" i="132"/>
  <c r="CM223" i="132"/>
  <c r="BK237" i="132"/>
  <c r="BO237" i="132"/>
  <c r="BQ237" i="132" s="1"/>
  <c r="BP237" i="132"/>
  <c r="BY218" i="132"/>
  <c r="BZ217" i="132"/>
  <c r="CC218" i="132"/>
  <c r="DC206" i="132"/>
  <c r="CE218" i="132"/>
  <c r="BD221" i="132"/>
  <c r="AY221" i="132"/>
  <c r="BC221" i="132"/>
  <c r="BA220" i="132"/>
  <c r="BB220" i="132"/>
  <c r="BB219" i="132"/>
  <c r="BE220" i="132"/>
  <c r="DA208" i="132"/>
  <c r="AR234" i="132"/>
  <c r="AM234" i="132"/>
  <c r="AQ234" i="132"/>
  <c r="AS234" i="132" s="1"/>
  <c r="DF123" i="132"/>
  <c r="CY111" i="132"/>
  <c r="DE111" i="132" s="1"/>
  <c r="IC11" i="132" s="1"/>
  <c r="DB213" i="132"/>
  <c r="CO223" i="132" l="1"/>
  <c r="DD211" i="132"/>
  <c r="CQ223" i="132"/>
  <c r="CK223" i="132"/>
  <c r="CL222" i="132"/>
  <c r="BS237" i="132"/>
  <c r="BM237" i="132"/>
  <c r="BN236" i="132"/>
  <c r="BW219" i="132"/>
  <c r="CB219" i="132"/>
  <c r="CA219" i="132"/>
  <c r="BE221" i="132"/>
  <c r="DA209" i="132"/>
  <c r="BA221" i="132"/>
  <c r="BG221" i="132"/>
  <c r="AU234" i="132"/>
  <c r="AO234" i="132"/>
  <c r="AP233" i="132"/>
  <c r="CZ219" i="132"/>
  <c r="DB214" i="132"/>
  <c r="IO10" i="132"/>
  <c r="EB123" i="132"/>
  <c r="IC18" i="132"/>
  <c r="IC17" i="132"/>
  <c r="CN224" i="132" l="1"/>
  <c r="CI224" i="132"/>
  <c r="CM224" i="132"/>
  <c r="BP238" i="132"/>
  <c r="BK238" i="132"/>
  <c r="BO238" i="132"/>
  <c r="BQ238" i="132" s="1"/>
  <c r="BK244" i="132"/>
  <c r="CC219" i="132"/>
  <c r="DC207" i="132"/>
  <c r="CE219" i="132"/>
  <c r="BY219" i="132"/>
  <c r="BZ218" i="132"/>
  <c r="BD222" i="132"/>
  <c r="AY222" i="132"/>
  <c r="BC222" i="132"/>
  <c r="AM235" i="132"/>
  <c r="AQ235" i="132"/>
  <c r="AU235" i="132" s="1"/>
  <c r="AR235" i="132"/>
  <c r="O30" i="131"/>
  <c r="O23" i="131" s="1"/>
  <c r="DF124" i="132"/>
  <c r="EB124" i="132" s="1"/>
  <c r="CY112" i="132"/>
  <c r="DE112" i="132" s="1"/>
  <c r="ID11" i="132" s="1"/>
  <c r="IO15" i="132"/>
  <c r="CO224" i="132" l="1"/>
  <c r="DD212" i="132"/>
  <c r="CK224" i="132"/>
  <c r="CL223" i="132"/>
  <c r="CQ224" i="132"/>
  <c r="BS238" i="132"/>
  <c r="BM238" i="132"/>
  <c r="BN237" i="132"/>
  <c r="BP239" i="132"/>
  <c r="BO239" i="132"/>
  <c r="BK239" i="132"/>
  <c r="CB220" i="132"/>
  <c r="BW220" i="132"/>
  <c r="CA220" i="132"/>
  <c r="BE222" i="132"/>
  <c r="DA210" i="132"/>
  <c r="BG222" i="132"/>
  <c r="BA222" i="132"/>
  <c r="BB221" i="132"/>
  <c r="AM236" i="132"/>
  <c r="AR236" i="132"/>
  <c r="AQ236" i="132"/>
  <c r="AS235" i="132"/>
  <c r="AO235" i="132"/>
  <c r="AP235" i="132"/>
  <c r="AP234" i="132"/>
  <c r="IP15" i="132"/>
  <c r="DF125" i="132"/>
  <c r="CY113" i="132"/>
  <c r="DE113" i="132" s="1"/>
  <c r="IE11" i="132" s="1"/>
  <c r="IP10" i="132"/>
  <c r="DB215" i="132"/>
  <c r="CZ220" i="132"/>
  <c r="ID18" i="132"/>
  <c r="ID17" i="132"/>
  <c r="CN225" i="132" l="1"/>
  <c r="CI225" i="132"/>
  <c r="CM225" i="132"/>
  <c r="AS236" i="132"/>
  <c r="BQ239" i="132"/>
  <c r="BM239" i="132"/>
  <c r="BN238" i="132"/>
  <c r="BS239" i="132"/>
  <c r="CC220" i="132"/>
  <c r="DC208" i="132"/>
  <c r="CE220" i="132"/>
  <c r="BY220" i="132"/>
  <c r="BZ219" i="132"/>
  <c r="AY223" i="132"/>
  <c r="BD223" i="132"/>
  <c r="BC223" i="132"/>
  <c r="AU236" i="132"/>
  <c r="AO236" i="132"/>
  <c r="IE18" i="132"/>
  <c r="IE17" i="132"/>
  <c r="IQ10" i="132"/>
  <c r="CZ221" i="132"/>
  <c r="EB125" i="132"/>
  <c r="CO225" i="132" l="1"/>
  <c r="DD213" i="132"/>
  <c r="CK225" i="132"/>
  <c r="CL224" i="132"/>
  <c r="CQ225" i="132"/>
  <c r="BK240" i="132"/>
  <c r="BO240" i="132"/>
  <c r="BP240" i="132"/>
  <c r="BW221" i="132"/>
  <c r="CB221" i="132"/>
  <c r="CA221" i="132"/>
  <c r="BE223" i="132"/>
  <c r="DA211" i="132"/>
  <c r="BG223" i="132"/>
  <c r="BA223" i="132"/>
  <c r="BB222" i="132"/>
  <c r="AR237" i="132"/>
  <c r="AM237" i="132"/>
  <c r="AQ237" i="132"/>
  <c r="AS237" i="132" s="1"/>
  <c r="DF126" i="132"/>
  <c r="EB126" i="132" s="1"/>
  <c r="CY114" i="132"/>
  <c r="DE114" i="132" s="1"/>
  <c r="IF11" i="132" s="1"/>
  <c r="IQ15" i="132"/>
  <c r="DB216" i="132"/>
  <c r="CI226" i="132" l="1"/>
  <c r="CN226" i="132"/>
  <c r="CM226" i="132"/>
  <c r="BQ240" i="132"/>
  <c r="BS240" i="132"/>
  <c r="BM240" i="132"/>
  <c r="BN239" i="132"/>
  <c r="CC221" i="132"/>
  <c r="DC209" i="132"/>
  <c r="CE221" i="132"/>
  <c r="BY221" i="132"/>
  <c r="BZ220" i="132"/>
  <c r="BD224" i="132"/>
  <c r="AY224" i="132"/>
  <c r="BC224" i="132"/>
  <c r="AU237" i="132"/>
  <c r="AO237" i="132"/>
  <c r="AP236" i="132"/>
  <c r="IR15" i="132"/>
  <c r="IR10" i="132"/>
  <c r="IF18" i="132"/>
  <c r="IF17" i="132"/>
  <c r="CZ222" i="132"/>
  <c r="DB217" i="132"/>
  <c r="CO226" i="132" l="1"/>
  <c r="DD214" i="132"/>
  <c r="CQ226" i="132"/>
  <c r="CK226" i="132"/>
  <c r="CL225" i="132"/>
  <c r="BK241" i="132"/>
  <c r="BP241" i="132"/>
  <c r="BO241" i="132"/>
  <c r="BQ241" i="132" s="1"/>
  <c r="CB222" i="132"/>
  <c r="BW222" i="132"/>
  <c r="CA222" i="132"/>
  <c r="BE224" i="132"/>
  <c r="DA212" i="132"/>
  <c r="BA224" i="132"/>
  <c r="BB223" i="132"/>
  <c r="BG224" i="132"/>
  <c r="AR238" i="132"/>
  <c r="AM244" i="132"/>
  <c r="AQ238" i="132"/>
  <c r="AS238" i="132" s="1"/>
  <c r="AM238" i="132"/>
  <c r="DF127" i="132"/>
  <c r="CY115" i="132"/>
  <c r="DE115" i="132" s="1"/>
  <c r="IG11" i="132" s="1"/>
  <c r="CI227" i="132" l="1"/>
  <c r="CN227" i="132"/>
  <c r="CM227" i="132"/>
  <c r="BS241" i="132"/>
  <c r="BM241" i="132"/>
  <c r="BN240" i="132"/>
  <c r="CC222" i="132"/>
  <c r="DC210" i="132"/>
  <c r="BY222" i="132"/>
  <c r="BZ221" i="132"/>
  <c r="CE222" i="132"/>
  <c r="BD225" i="132"/>
  <c r="AY225" i="132"/>
  <c r="BC225" i="132"/>
  <c r="AU238" i="132"/>
  <c r="AO238" i="132"/>
  <c r="AP237" i="132"/>
  <c r="IG18" i="132"/>
  <c r="IG17" i="132"/>
  <c r="DB218" i="132"/>
  <c r="IS10" i="132"/>
  <c r="EB127" i="132"/>
  <c r="CZ223" i="132"/>
  <c r="CO227" i="132" l="1"/>
  <c r="DD215" i="132"/>
  <c r="CQ227" i="132"/>
  <c r="CK227" i="132"/>
  <c r="CL226" i="132"/>
  <c r="BO242" i="132"/>
  <c r="BK242" i="132"/>
  <c r="BP242" i="132"/>
  <c r="BS242" i="132"/>
  <c r="BW223" i="132"/>
  <c r="CB223" i="132"/>
  <c r="CA223" i="132"/>
  <c r="CE223" i="132" s="1"/>
  <c r="BE225" i="132"/>
  <c r="DA213" i="132"/>
  <c r="BA225" i="132"/>
  <c r="BB224" i="132"/>
  <c r="BG225" i="132"/>
  <c r="AR239" i="132"/>
  <c r="AM239" i="132"/>
  <c r="AQ239" i="132"/>
  <c r="AS239" i="132" s="1"/>
  <c r="CZ224" i="132"/>
  <c r="IS15" i="132"/>
  <c r="DF128" i="132"/>
  <c r="CY116" i="132"/>
  <c r="DE116" i="132" s="1"/>
  <c r="IH11" i="132" s="1"/>
  <c r="CI228" i="132" l="1"/>
  <c r="CN228" i="132"/>
  <c r="CM228" i="132"/>
  <c r="BK243" i="132"/>
  <c r="BP243" i="132"/>
  <c r="BO243" i="132"/>
  <c r="BM242" i="132"/>
  <c r="BN242" i="132"/>
  <c r="BN241" i="132"/>
  <c r="BQ242" i="132"/>
  <c r="BW224" i="132"/>
  <c r="CB224" i="132"/>
  <c r="CA224" i="132"/>
  <c r="CC223" i="132"/>
  <c r="DC211" i="132"/>
  <c r="BY223" i="132"/>
  <c r="BZ223" i="132"/>
  <c r="BZ222" i="132"/>
  <c r="AY226" i="132"/>
  <c r="BD226" i="132"/>
  <c r="BC226" i="132"/>
  <c r="AO239" i="132"/>
  <c r="AP238" i="132"/>
  <c r="AU239" i="132"/>
  <c r="IT10" i="132"/>
  <c r="IH18" i="132"/>
  <c r="IH17" i="132"/>
  <c r="DB219" i="132"/>
  <c r="EB128" i="132"/>
  <c r="CO228" i="132" l="1"/>
  <c r="DD216" i="132"/>
  <c r="BQ243" i="132"/>
  <c r="CQ228" i="132"/>
  <c r="CK228" i="132"/>
  <c r="CL227" i="132"/>
  <c r="BS243" i="132"/>
  <c r="BM243" i="132"/>
  <c r="BN243" i="132"/>
  <c r="BM244" i="132"/>
  <c r="CC224" i="132"/>
  <c r="DC212" i="132"/>
  <c r="CE224" i="132"/>
  <c r="BY224" i="132"/>
  <c r="BE226" i="132"/>
  <c r="DA214" i="132"/>
  <c r="BG226" i="132"/>
  <c r="BA226" i="132"/>
  <c r="BB225" i="132"/>
  <c r="AQ240" i="132"/>
  <c r="AR240" i="132"/>
  <c r="AM240" i="132"/>
  <c r="AU240" i="132"/>
  <c r="IT15" i="132"/>
  <c r="DB220" i="132"/>
  <c r="DF129" i="132"/>
  <c r="EB129" i="132" s="1"/>
  <c r="CY117" i="132"/>
  <c r="DE117" i="132" s="1"/>
  <c r="II11" i="132" s="1"/>
  <c r="CZ225" i="132"/>
  <c r="CZ231" i="132"/>
  <c r="CN229" i="132" l="1"/>
  <c r="CI229" i="132"/>
  <c r="CM229" i="132"/>
  <c r="BP244" i="132"/>
  <c r="BO244" i="132"/>
  <c r="BQ244" i="132" s="1"/>
  <c r="CB225" i="132"/>
  <c r="BW225" i="132"/>
  <c r="CA225" i="132"/>
  <c r="AY227" i="132"/>
  <c r="BD227" i="132"/>
  <c r="BC227" i="132"/>
  <c r="AS240" i="132"/>
  <c r="AO240" i="132"/>
  <c r="AP239" i="132"/>
  <c r="AR241" i="132"/>
  <c r="AM241" i="132"/>
  <c r="AQ241" i="132"/>
  <c r="AS241" i="132" s="1"/>
  <c r="IU15" i="132"/>
  <c r="DF130" i="132"/>
  <c r="CY118" i="132"/>
  <c r="DE118" i="132" s="1"/>
  <c r="IJ11" i="132" s="1"/>
  <c r="CZ226" i="132"/>
  <c r="II18" i="132"/>
  <c r="II17" i="132"/>
  <c r="IU10" i="132"/>
  <c r="CO229" i="132" l="1"/>
  <c r="DD217" i="132"/>
  <c r="CK229" i="132"/>
  <c r="CL228" i="132"/>
  <c r="CQ229" i="132"/>
  <c r="BS244" i="132"/>
  <c r="CC225" i="132"/>
  <c r="DC213" i="132"/>
  <c r="CE225" i="132"/>
  <c r="BY225" i="132"/>
  <c r="BZ224" i="132"/>
  <c r="BE227" i="132"/>
  <c r="DA215" i="132"/>
  <c r="BG227" i="132"/>
  <c r="BA227" i="132"/>
  <c r="BB226" i="132"/>
  <c r="AO241" i="132"/>
  <c r="AP240" i="132"/>
  <c r="AU241" i="132"/>
  <c r="IJ18" i="132"/>
  <c r="EO31" i="132" s="1"/>
  <c r="EO24" i="132"/>
  <c r="IJ17" i="132"/>
  <c r="EO30" i="132" s="1"/>
  <c r="IV10" i="132"/>
  <c r="EP23" i="132" s="1"/>
  <c r="DB221" i="132"/>
  <c r="EB130" i="132"/>
  <c r="CI230" i="132" l="1"/>
  <c r="CN230" i="132"/>
  <c r="CM230" i="132"/>
  <c r="BP245" i="132"/>
  <c r="BO245" i="132"/>
  <c r="BQ245" i="132" s="1"/>
  <c r="BK245" i="132"/>
  <c r="BW226" i="132"/>
  <c r="CB226" i="132"/>
  <c r="CA226" i="132"/>
  <c r="BD228" i="132"/>
  <c r="AY228" i="132"/>
  <c r="BC228" i="132"/>
  <c r="AM242" i="132"/>
  <c r="AR242" i="132"/>
  <c r="AQ242" i="132"/>
  <c r="AS242" i="132" s="1"/>
  <c r="DF131" i="132"/>
  <c r="CY119" i="132"/>
  <c r="DE119" i="132" s="1"/>
  <c r="IK11" i="132" s="1"/>
  <c r="IV15" i="132"/>
  <c r="CZ227" i="132"/>
  <c r="CO230" i="132" l="1"/>
  <c r="DD218" i="132"/>
  <c r="CQ230" i="132"/>
  <c r="CK230" i="132"/>
  <c r="CL229" i="132"/>
  <c r="BS245" i="132"/>
  <c r="BM245" i="132"/>
  <c r="BN244" i="132"/>
  <c r="CC226" i="132"/>
  <c r="DC214" i="132"/>
  <c r="CE226" i="132"/>
  <c r="BY226" i="132"/>
  <c r="BZ225" i="132"/>
  <c r="BE228" i="132"/>
  <c r="DA216" i="132"/>
  <c r="BG228" i="132"/>
  <c r="BA228" i="132"/>
  <c r="BB227" i="132"/>
  <c r="AU242" i="132"/>
  <c r="AO242" i="132"/>
  <c r="AP241" i="132"/>
  <c r="IW10" i="132"/>
  <c r="CZ228" i="132"/>
  <c r="EP28" i="132"/>
  <c r="EB131" i="132"/>
  <c r="DB222" i="132"/>
  <c r="IK18" i="132"/>
  <c r="IK17" i="132"/>
  <c r="CN231" i="132" l="1"/>
  <c r="CI231" i="132"/>
  <c r="CM231" i="132"/>
  <c r="BP246" i="132"/>
  <c r="BO246" i="132"/>
  <c r="BQ246" i="132" s="1"/>
  <c r="BK246" i="132"/>
  <c r="BS246" i="132"/>
  <c r="BW227" i="132"/>
  <c r="CB227" i="132"/>
  <c r="CA227" i="132"/>
  <c r="AY229" i="132"/>
  <c r="BD229" i="132"/>
  <c r="BC229" i="132"/>
  <c r="AM243" i="132"/>
  <c r="AR243" i="132"/>
  <c r="AQ243" i="132"/>
  <c r="DB223" i="132"/>
  <c r="DF132" i="132"/>
  <c r="CY120" i="132"/>
  <c r="DE120" i="132" s="1"/>
  <c r="IL11" i="132" s="1"/>
  <c r="IW15" i="132"/>
  <c r="CO231" i="132" l="1"/>
  <c r="DD219" i="132"/>
  <c r="CK231" i="132"/>
  <c r="CL230" i="132"/>
  <c r="AS243" i="132"/>
  <c r="CQ231" i="132"/>
  <c r="BP247" i="132"/>
  <c r="BK247" i="132"/>
  <c r="BO247" i="132"/>
  <c r="BQ247" i="132" s="1"/>
  <c r="BM246" i="132"/>
  <c r="BN246" i="132"/>
  <c r="BN245" i="132"/>
  <c r="CC227" i="132"/>
  <c r="DC215" i="132"/>
  <c r="CE227" i="132"/>
  <c r="BY227" i="132"/>
  <c r="BZ226" i="132"/>
  <c r="BE229" i="132"/>
  <c r="DA217" i="132"/>
  <c r="BG229" i="132"/>
  <c r="BA229" i="132"/>
  <c r="BB228" i="132"/>
  <c r="AU243" i="132"/>
  <c r="AP243" i="132"/>
  <c r="AO243" i="132"/>
  <c r="AO244" i="132"/>
  <c r="AP242" i="132"/>
  <c r="IX10" i="132"/>
  <c r="CZ229" i="132"/>
  <c r="EB132" i="132"/>
  <c r="IL18" i="132"/>
  <c r="IL17" i="132"/>
  <c r="CN232" i="132" l="1"/>
  <c r="CI232" i="132"/>
  <c r="CM232" i="132"/>
  <c r="BS247" i="132"/>
  <c r="BM247" i="132"/>
  <c r="BW228" i="132"/>
  <c r="CB228" i="132"/>
  <c r="CA228" i="132"/>
  <c r="CE228" i="132" s="1"/>
  <c r="BD230" i="132"/>
  <c r="AY230" i="132"/>
  <c r="BC230" i="132"/>
  <c r="AR244" i="132"/>
  <c r="AQ244" i="132"/>
  <c r="AS244" i="132" s="1"/>
  <c r="IX15" i="132"/>
  <c r="DB224" i="132"/>
  <c r="DF133" i="132"/>
  <c r="CY121" i="132"/>
  <c r="DE121" i="132" s="1"/>
  <c r="IM11" i="132" s="1"/>
  <c r="CO232" i="132" l="1"/>
  <c r="DD220" i="132"/>
  <c r="CK232" i="132"/>
  <c r="CL231" i="132"/>
  <c r="CQ232" i="132"/>
  <c r="BK248" i="132"/>
  <c r="BP248" i="132"/>
  <c r="BO248" i="132"/>
  <c r="BS248" i="132" s="1"/>
  <c r="CB229" i="132"/>
  <c r="BW229" i="132"/>
  <c r="BZ228" i="132" s="1"/>
  <c r="CA229" i="132"/>
  <c r="CC228" i="132"/>
  <c r="DC216" i="132"/>
  <c r="BY228" i="132"/>
  <c r="BZ227" i="132"/>
  <c r="BE230" i="132"/>
  <c r="DA218" i="132"/>
  <c r="BG230" i="132"/>
  <c r="BA230" i="132"/>
  <c r="BB229" i="132"/>
  <c r="AU244" i="132"/>
  <c r="CZ230" i="132"/>
  <c r="IY10" i="132"/>
  <c r="IM18" i="132"/>
  <c r="IM17" i="132"/>
  <c r="EB133" i="132"/>
  <c r="CI233" i="132" l="1"/>
  <c r="CN233" i="132"/>
  <c r="CM233" i="132"/>
  <c r="BK249" i="132"/>
  <c r="BP249" i="132"/>
  <c r="BO249" i="132"/>
  <c r="BQ248" i="132"/>
  <c r="BM248" i="132"/>
  <c r="BN248" i="132"/>
  <c r="BN247" i="132"/>
  <c r="CC229" i="132"/>
  <c r="DC217" i="132"/>
  <c r="CE229" i="132"/>
  <c r="BY229" i="132"/>
  <c r="BD231" i="132"/>
  <c r="AY231" i="132"/>
  <c r="BC231" i="132"/>
  <c r="AR245" i="132"/>
  <c r="AM245" i="132"/>
  <c r="AQ245" i="132"/>
  <c r="AS245" i="132" s="1"/>
  <c r="DB225" i="132"/>
  <c r="DB231" i="132"/>
  <c r="IY15" i="132"/>
  <c r="DF134" i="132"/>
  <c r="CY122" i="132"/>
  <c r="DE122" i="132" s="1"/>
  <c r="IN11" i="132" s="1"/>
  <c r="CO233" i="132" l="1"/>
  <c r="DD221" i="132"/>
  <c r="BQ249" i="132"/>
  <c r="CQ233" i="132"/>
  <c r="CK233" i="132"/>
  <c r="CL232" i="132"/>
  <c r="BS249" i="132"/>
  <c r="BM249" i="132"/>
  <c r="BW230" i="132"/>
  <c r="CB230" i="132"/>
  <c r="CA230" i="132"/>
  <c r="BE231" i="132"/>
  <c r="DA219" i="132"/>
  <c r="BA231" i="132"/>
  <c r="BB230" i="132"/>
  <c r="BG231" i="132"/>
  <c r="AU245" i="132"/>
  <c r="AO245" i="132"/>
  <c r="AP244" i="132"/>
  <c r="IZ10" i="132"/>
  <c r="EB134" i="132"/>
  <c r="IN18" i="132"/>
  <c r="IN17" i="132"/>
  <c r="CI234" i="132" l="1"/>
  <c r="CN234" i="132"/>
  <c r="CM234" i="132"/>
  <c r="BK250" i="132"/>
  <c r="BP250" i="132"/>
  <c r="BO250" i="132"/>
  <c r="BS250" i="132" s="1"/>
  <c r="CC230" i="132"/>
  <c r="DC218" i="132"/>
  <c r="CE230" i="132"/>
  <c r="BY230" i="132"/>
  <c r="BZ229" i="132"/>
  <c r="AY232" i="132"/>
  <c r="BD232" i="132"/>
  <c r="BC232" i="132"/>
  <c r="BG232" i="132" s="1"/>
  <c r="AM246" i="132"/>
  <c r="AQ246" i="132"/>
  <c r="AR246" i="132"/>
  <c r="AU246" i="132"/>
  <c r="P30" i="131"/>
  <c r="P23" i="131" s="1"/>
  <c r="DB226" i="132"/>
  <c r="IZ15" i="132"/>
  <c r="DF135" i="132"/>
  <c r="EB135" i="132" s="1"/>
  <c r="CY123" i="132"/>
  <c r="DE123" i="132" s="1"/>
  <c r="IO11" i="132" s="1"/>
  <c r="CO234" i="132" l="1"/>
  <c r="DD222" i="132"/>
  <c r="CQ234" i="132"/>
  <c r="CK234" i="132"/>
  <c r="CL233" i="132"/>
  <c r="BP251" i="132"/>
  <c r="BK251" i="132"/>
  <c r="BO251" i="132"/>
  <c r="BQ251" i="132" s="1"/>
  <c r="BQ250" i="132"/>
  <c r="BM250" i="132"/>
  <c r="BN250" i="132"/>
  <c r="BN249" i="132"/>
  <c r="BW231" i="132"/>
  <c r="CB231" i="132"/>
  <c r="CA231" i="132"/>
  <c r="CE231" i="132" s="1"/>
  <c r="AY233" i="132"/>
  <c r="BD233" i="132"/>
  <c r="BC233" i="132"/>
  <c r="BE232" i="132"/>
  <c r="DA220" i="132"/>
  <c r="BA232" i="132"/>
  <c r="BB232" i="132"/>
  <c r="BB231" i="132"/>
  <c r="AR247" i="132"/>
  <c r="AQ247" i="132"/>
  <c r="AM247" i="132"/>
  <c r="AP246" i="132" s="1"/>
  <c r="AU247" i="132"/>
  <c r="AS246" i="132"/>
  <c r="AO246" i="132"/>
  <c r="AP245" i="132"/>
  <c r="JA15" i="132"/>
  <c r="CZ232" i="132"/>
  <c r="IO18" i="132"/>
  <c r="IO17" i="132"/>
  <c r="JA10" i="132"/>
  <c r="CN235" i="132" l="1"/>
  <c r="CI235" i="132"/>
  <c r="CM235" i="132"/>
  <c r="AS247" i="132"/>
  <c r="BM251" i="132"/>
  <c r="BS251" i="132"/>
  <c r="CB232" i="132"/>
  <c r="BW232" i="132"/>
  <c r="CA232" i="132"/>
  <c r="CC231" i="132"/>
  <c r="DC219" i="132"/>
  <c r="BY231" i="132"/>
  <c r="BZ231" i="132"/>
  <c r="BZ230" i="132"/>
  <c r="BE233" i="132"/>
  <c r="DA221" i="132"/>
  <c r="BG233" i="132"/>
  <c r="BA233" i="132"/>
  <c r="AR248" i="132"/>
  <c r="AQ248" i="132"/>
  <c r="AM248" i="132"/>
  <c r="AP247" i="132" s="1"/>
  <c r="AU248" i="132"/>
  <c r="AO247" i="132"/>
  <c r="DF136" i="132"/>
  <c r="CY124" i="132"/>
  <c r="DE124" i="132" s="1"/>
  <c r="IP11" i="132" s="1"/>
  <c r="DB227" i="132"/>
  <c r="CO235" i="132" l="1"/>
  <c r="DD223" i="132"/>
  <c r="CK235" i="132"/>
  <c r="CL234" i="132"/>
  <c r="AS248" i="132"/>
  <c r="CQ235" i="132"/>
  <c r="BP252" i="132"/>
  <c r="BK252" i="132"/>
  <c r="BO252" i="132"/>
  <c r="BQ252" i="132" s="1"/>
  <c r="CC232" i="132"/>
  <c r="DC220" i="132"/>
  <c r="CE232" i="132"/>
  <c r="BY232" i="132"/>
  <c r="AY234" i="132"/>
  <c r="BD234" i="132"/>
  <c r="BC234" i="132"/>
  <c r="AO248" i="132"/>
  <c r="AQ249" i="132"/>
  <c r="AU249" i="132" s="1"/>
  <c r="AR249" i="132"/>
  <c r="AM249" i="132"/>
  <c r="JB10" i="132"/>
  <c r="EB136" i="132"/>
  <c r="IP18" i="132"/>
  <c r="IP17" i="132"/>
  <c r="CZ233" i="132"/>
  <c r="DB228" i="132"/>
  <c r="CN236" i="132" l="1"/>
  <c r="CI236" i="132"/>
  <c r="CM236" i="132"/>
  <c r="BS252" i="132"/>
  <c r="BP253" i="132"/>
  <c r="BK253" i="132"/>
  <c r="BO253" i="132"/>
  <c r="BQ253" i="132" s="1"/>
  <c r="BM252" i="132"/>
  <c r="BN252" i="132"/>
  <c r="BN251" i="132"/>
  <c r="BW233" i="132"/>
  <c r="CB233" i="132"/>
  <c r="CA233" i="132"/>
  <c r="BE234" i="132"/>
  <c r="DA222" i="132"/>
  <c r="BG234" i="132"/>
  <c r="BA234" i="132"/>
  <c r="BB233" i="132"/>
  <c r="AQ250" i="132"/>
  <c r="AU250" i="132" s="1"/>
  <c r="AM250" i="132"/>
  <c r="AR250" i="132"/>
  <c r="AS249" i="132"/>
  <c r="AO249" i="132"/>
  <c r="AP249" i="132"/>
  <c r="AP248" i="132"/>
  <c r="DF137" i="132"/>
  <c r="EB137" i="132" s="1"/>
  <c r="CY125" i="132"/>
  <c r="DE125" i="132" s="1"/>
  <c r="IQ11" i="132" s="1"/>
  <c r="CY131" i="132"/>
  <c r="DE131" i="132" s="1"/>
  <c r="IW11" i="132" s="1"/>
  <c r="DB229" i="132"/>
  <c r="JB15" i="132"/>
  <c r="CO236" i="132" l="1"/>
  <c r="DD224" i="132"/>
  <c r="CK236" i="132"/>
  <c r="CL235" i="132"/>
  <c r="CQ236" i="132"/>
  <c r="BS253" i="132"/>
  <c r="BM253" i="132"/>
  <c r="CC233" i="132"/>
  <c r="DC221" i="132"/>
  <c r="CE233" i="132"/>
  <c r="BY233" i="132"/>
  <c r="BZ232" i="132"/>
  <c r="BD235" i="132"/>
  <c r="AY235" i="132"/>
  <c r="BC235" i="132"/>
  <c r="AM251" i="132"/>
  <c r="AR251" i="132"/>
  <c r="AQ251" i="132"/>
  <c r="AO250" i="132"/>
  <c r="AP250" i="132"/>
  <c r="AS250" i="132"/>
  <c r="CZ234" i="132"/>
  <c r="IW18" i="132"/>
  <c r="IW17" i="132"/>
  <c r="DF138" i="132"/>
  <c r="CY126" i="132"/>
  <c r="DE126" i="132" s="1"/>
  <c r="IR11" i="132" s="1"/>
  <c r="JC15" i="132"/>
  <c r="IQ18" i="132"/>
  <c r="IQ17" i="132"/>
  <c r="JC10" i="132"/>
  <c r="AS251" i="132" l="1"/>
  <c r="CN237" i="132"/>
  <c r="CI237" i="132"/>
  <c r="CQ237" i="132"/>
  <c r="CM237" i="132"/>
  <c r="BP254" i="132"/>
  <c r="BK254" i="132"/>
  <c r="BO254" i="132"/>
  <c r="BQ254" i="132" s="1"/>
  <c r="BW234" i="132"/>
  <c r="CB234" i="132"/>
  <c r="CA234" i="132"/>
  <c r="BE235" i="132"/>
  <c r="DA223" i="132"/>
  <c r="BA235" i="132"/>
  <c r="BB234" i="132"/>
  <c r="BG235" i="132"/>
  <c r="AU251" i="132"/>
  <c r="AO251" i="132"/>
  <c r="IR18" i="132"/>
  <c r="IR17" i="132"/>
  <c r="JD10" i="132"/>
  <c r="DB230" i="132"/>
  <c r="EB138" i="132"/>
  <c r="CN238" i="132" l="1"/>
  <c r="CI238" i="132"/>
  <c r="CI244" i="132"/>
  <c r="CQ238" i="132"/>
  <c r="CM238" i="132"/>
  <c r="CO237" i="132"/>
  <c r="DD225" i="132"/>
  <c r="DD231" i="132"/>
  <c r="CK237" i="132"/>
  <c r="CL237" i="132"/>
  <c r="CL236" i="132"/>
  <c r="BS254" i="132"/>
  <c r="BM254" i="132"/>
  <c r="BN253" i="132"/>
  <c r="CC234" i="132"/>
  <c r="DC222" i="132"/>
  <c r="CE234" i="132"/>
  <c r="BY234" i="132"/>
  <c r="BZ233" i="132"/>
  <c r="BD236" i="132"/>
  <c r="AY236" i="132"/>
  <c r="BC236" i="132"/>
  <c r="BG236" i="132" s="1"/>
  <c r="AM252" i="132"/>
  <c r="AR252" i="132"/>
  <c r="AQ252" i="132"/>
  <c r="DF139" i="132"/>
  <c r="CY127" i="132"/>
  <c r="DE127" i="132" s="1"/>
  <c r="IS11" i="132" s="1"/>
  <c r="CZ235" i="132"/>
  <c r="JD15" i="132"/>
  <c r="CI239" i="132" l="1"/>
  <c r="CN239" i="132"/>
  <c r="CM239" i="132"/>
  <c r="CK238" i="132"/>
  <c r="CL238" i="132"/>
  <c r="AS252" i="132"/>
  <c r="CO238" i="132"/>
  <c r="DD226" i="132"/>
  <c r="BP255" i="132"/>
  <c r="BK255" i="132"/>
  <c r="BO255" i="132"/>
  <c r="BQ255" i="132" s="1"/>
  <c r="CB235" i="132"/>
  <c r="BW235" i="132"/>
  <c r="CA235" i="132"/>
  <c r="BD237" i="132"/>
  <c r="AY237" i="132"/>
  <c r="BB236" i="132" s="1"/>
  <c r="BC237" i="132"/>
  <c r="BE236" i="132"/>
  <c r="DA224" i="132"/>
  <c r="BA236" i="132"/>
  <c r="BB235" i="132"/>
  <c r="AU252" i="132"/>
  <c r="AO252" i="132"/>
  <c r="AP251" i="132"/>
  <c r="JE10" i="132"/>
  <c r="EB139" i="132"/>
  <c r="IS18" i="132"/>
  <c r="IS17" i="132"/>
  <c r="CO239" i="132" l="1"/>
  <c r="DD227" i="132"/>
  <c r="CQ239" i="132"/>
  <c r="CK239" i="132"/>
  <c r="BS255" i="132"/>
  <c r="BM255" i="132"/>
  <c r="BN254" i="132"/>
  <c r="CC235" i="132"/>
  <c r="DC223" i="132"/>
  <c r="BY235" i="132"/>
  <c r="BZ234" i="132"/>
  <c r="CE235" i="132"/>
  <c r="BE237" i="132"/>
  <c r="DA225" i="132"/>
  <c r="DA231" i="132"/>
  <c r="BG237" i="132"/>
  <c r="BA237" i="132"/>
  <c r="AM253" i="132"/>
  <c r="AQ253" i="132"/>
  <c r="AR253" i="132"/>
  <c r="JE15" i="132"/>
  <c r="CZ236" i="132"/>
  <c r="DF140" i="132"/>
  <c r="EB140" i="132" s="1"/>
  <c r="CY128" i="132"/>
  <c r="DE128" i="132" s="1"/>
  <c r="IT11" i="132" s="1"/>
  <c r="CN240" i="132" l="1"/>
  <c r="CI240" i="132"/>
  <c r="CM240" i="132"/>
  <c r="BP256" i="132"/>
  <c r="BK256" i="132"/>
  <c r="BO256" i="132"/>
  <c r="BQ256" i="132" s="1"/>
  <c r="BW236" i="132"/>
  <c r="CB236" i="132"/>
  <c r="CA236" i="132"/>
  <c r="BD238" i="132"/>
  <c r="AY238" i="132"/>
  <c r="AY244" i="132"/>
  <c r="BC238" i="132"/>
  <c r="AS253" i="132"/>
  <c r="AU253" i="132"/>
  <c r="AO253" i="132"/>
  <c r="AP252" i="132"/>
  <c r="CZ237" i="132"/>
  <c r="JF15" i="132"/>
  <c r="DB232" i="132"/>
  <c r="IT18" i="132"/>
  <c r="IT17" i="132"/>
  <c r="JF10" i="132"/>
  <c r="CO240" i="132" l="1"/>
  <c r="DD228" i="132"/>
  <c r="CK240" i="132"/>
  <c r="CL239" i="132"/>
  <c r="CQ240" i="132"/>
  <c r="BS256" i="132"/>
  <c r="BK257" i="132"/>
  <c r="BP257" i="132"/>
  <c r="BO257" i="132"/>
  <c r="BQ257" i="132" s="1"/>
  <c r="BM256" i="132"/>
  <c r="BN256" i="132"/>
  <c r="BN255" i="132"/>
  <c r="CC236" i="132"/>
  <c r="DC224" i="132"/>
  <c r="CE236" i="132"/>
  <c r="BY236" i="132"/>
  <c r="BZ235" i="132"/>
  <c r="BE238" i="132"/>
  <c r="DA226" i="132"/>
  <c r="BG238" i="132"/>
  <c r="BA238" i="132"/>
  <c r="BB237" i="132"/>
  <c r="AR254" i="132"/>
  <c r="AQ254" i="132"/>
  <c r="AM254" i="132"/>
  <c r="DF141" i="132"/>
  <c r="CY129" i="132"/>
  <c r="DE129" i="132" s="1"/>
  <c r="IU11" i="132" s="1"/>
  <c r="CI241" i="132" l="1"/>
  <c r="CN241" i="132"/>
  <c r="CM241" i="132"/>
  <c r="AS254" i="132"/>
  <c r="BS257" i="132"/>
  <c r="BM257" i="132"/>
  <c r="BW237" i="132"/>
  <c r="CB237" i="132"/>
  <c r="CA237" i="132"/>
  <c r="CE237" i="132" s="1"/>
  <c r="AY239" i="132"/>
  <c r="BD239" i="132"/>
  <c r="BC239" i="132"/>
  <c r="AU254" i="132"/>
  <c r="AO254" i="132"/>
  <c r="AP253" i="132"/>
  <c r="DB233" i="132"/>
  <c r="DF142" i="132"/>
  <c r="CY130" i="132"/>
  <c r="DE130" i="132" s="1"/>
  <c r="IV11" i="132" s="1"/>
  <c r="CZ238" i="132"/>
  <c r="IU18" i="132"/>
  <c r="IU17" i="132"/>
  <c r="JG10" i="132"/>
  <c r="EB141" i="132"/>
  <c r="CO241" i="132" l="1"/>
  <c r="DD229" i="132"/>
  <c r="CQ241" i="132"/>
  <c r="CK241" i="132"/>
  <c r="CL240" i="132"/>
  <c r="BK258" i="132"/>
  <c r="BP258" i="132"/>
  <c r="BO258" i="132"/>
  <c r="BW244" i="132"/>
  <c r="BW238" i="132"/>
  <c r="BZ237" i="132" s="1"/>
  <c r="CB238" i="132"/>
  <c r="CA238" i="132"/>
  <c r="CC237" i="132"/>
  <c r="DC225" i="132"/>
  <c r="DC231" i="132"/>
  <c r="BY237" i="132"/>
  <c r="BZ236" i="132"/>
  <c r="BE239" i="132"/>
  <c r="DA227" i="132"/>
  <c r="BG239" i="132"/>
  <c r="BA239" i="132"/>
  <c r="BB238" i="132"/>
  <c r="AM255" i="132"/>
  <c r="AR255" i="132"/>
  <c r="AQ255" i="132"/>
  <c r="AS255" i="132" s="1"/>
  <c r="CZ239" i="132"/>
  <c r="EP24" i="132"/>
  <c r="IV18" i="132"/>
  <c r="EP31" i="132" s="1"/>
  <c r="IV17" i="132"/>
  <c r="EP30" i="132" s="1"/>
  <c r="JG15" i="132"/>
  <c r="EB142" i="132"/>
  <c r="JH10" i="132"/>
  <c r="EQ23" i="132" s="1"/>
  <c r="BQ258" i="132" l="1"/>
  <c r="CN242" i="132"/>
  <c r="CI242" i="132"/>
  <c r="CQ242" i="132"/>
  <c r="CM242" i="132"/>
  <c r="BS258" i="132"/>
  <c r="BM258" i="132"/>
  <c r="BN257" i="132"/>
  <c r="CC238" i="132"/>
  <c r="DC226" i="132"/>
  <c r="CE238" i="132"/>
  <c r="BY238" i="132"/>
  <c r="BD240" i="132"/>
  <c r="AY240" i="132"/>
  <c r="BC240" i="132"/>
  <c r="AU255" i="132"/>
  <c r="AO255" i="132"/>
  <c r="AP254" i="132"/>
  <c r="DF143" i="132"/>
  <c r="EB143" i="132" s="1"/>
  <c r="DB234" i="132"/>
  <c r="JH15" i="132"/>
  <c r="CI243" i="132" l="1"/>
  <c r="CN243" i="132"/>
  <c r="CM243" i="132"/>
  <c r="CO242" i="132"/>
  <c r="DD230" i="132"/>
  <c r="CK242" i="132"/>
  <c r="CL242" i="132"/>
  <c r="CL241" i="132"/>
  <c r="BP259" i="132"/>
  <c r="BO259" i="132"/>
  <c r="BK259" i="132"/>
  <c r="BS259" i="132"/>
  <c r="BW239" i="132"/>
  <c r="CB239" i="132"/>
  <c r="CA239" i="132"/>
  <c r="CE239" i="132" s="1"/>
  <c r="BA240" i="132"/>
  <c r="BB239" i="132"/>
  <c r="BE240" i="132"/>
  <c r="DA228" i="132"/>
  <c r="BG240" i="132"/>
  <c r="AQ256" i="132"/>
  <c r="AU256" i="132" s="1"/>
  <c r="AR256" i="132"/>
  <c r="AM256" i="132"/>
  <c r="JI15" i="132"/>
  <c r="EQ28" i="132"/>
  <c r="DF144" i="132"/>
  <c r="EB144" i="132" s="1"/>
  <c r="CY132" i="132"/>
  <c r="DE132" i="132" s="1"/>
  <c r="IX11" i="132" s="1"/>
  <c r="CZ240" i="132"/>
  <c r="JI10" i="132"/>
  <c r="CO243" i="132" l="1"/>
  <c r="BQ259" i="132"/>
  <c r="CQ243" i="132"/>
  <c r="CL243" i="132"/>
  <c r="CK243" i="132"/>
  <c r="CK244" i="132"/>
  <c r="BK260" i="132"/>
  <c r="BP260" i="132"/>
  <c r="BO260" i="132"/>
  <c r="BM259" i="132"/>
  <c r="BN259" i="132"/>
  <c r="BN258" i="132"/>
  <c r="CB240" i="132"/>
  <c r="BW240" i="132"/>
  <c r="CA240" i="132"/>
  <c r="CC239" i="132"/>
  <c r="DC227" i="132"/>
  <c r="BY239" i="132"/>
  <c r="BZ239" i="132"/>
  <c r="BZ238" i="132"/>
  <c r="AY241" i="132"/>
  <c r="BD241" i="132"/>
  <c r="BC241" i="132"/>
  <c r="AO256" i="132"/>
  <c r="AP255" i="132"/>
  <c r="AR257" i="132"/>
  <c r="AQ257" i="132"/>
  <c r="AS257" i="132" s="1"/>
  <c r="AM257" i="132"/>
  <c r="AS256" i="132"/>
  <c r="JJ15" i="132"/>
  <c r="CZ241" i="132"/>
  <c r="IX18" i="132"/>
  <c r="IX17" i="132"/>
  <c r="DB235" i="132"/>
  <c r="JJ10" i="132"/>
  <c r="BQ260" i="132" l="1"/>
  <c r="CN244" i="132"/>
  <c r="CM244" i="132"/>
  <c r="BS260" i="132"/>
  <c r="BM260" i="132"/>
  <c r="CC240" i="132"/>
  <c r="DC228" i="132"/>
  <c r="CE240" i="132"/>
  <c r="BY240" i="132"/>
  <c r="BE241" i="132"/>
  <c r="DA229" i="132"/>
  <c r="BG241" i="132"/>
  <c r="BA241" i="132"/>
  <c r="BB240" i="132"/>
  <c r="AO257" i="132"/>
  <c r="AU257" i="132"/>
  <c r="AP256" i="132"/>
  <c r="DF145" i="132"/>
  <c r="CY133" i="132"/>
  <c r="DE133" i="132" s="1"/>
  <c r="IY11" i="132" s="1"/>
  <c r="CO244" i="132" l="1"/>
  <c r="DD232" i="132"/>
  <c r="CQ244" i="132"/>
  <c r="BP261" i="132"/>
  <c r="BO261" i="132"/>
  <c r="BK261" i="132"/>
  <c r="BW241" i="132"/>
  <c r="CB241" i="132"/>
  <c r="CA241" i="132"/>
  <c r="BD242" i="132"/>
  <c r="AY242" i="132"/>
  <c r="BC242" i="132"/>
  <c r="AR258" i="132"/>
  <c r="AM258" i="132"/>
  <c r="AQ258" i="132"/>
  <c r="AS258" i="132" s="1"/>
  <c r="JK10" i="132"/>
  <c r="EB145" i="132"/>
  <c r="CZ242" i="132"/>
  <c r="DB236" i="132"/>
  <c r="IY18" i="132"/>
  <c r="IY17" i="132"/>
  <c r="BQ261" i="132" l="1"/>
  <c r="CN245" i="132"/>
  <c r="CI245" i="132"/>
  <c r="CQ245" i="132"/>
  <c r="CM245" i="132"/>
  <c r="BS261" i="132"/>
  <c r="BM261" i="132"/>
  <c r="BN260" i="132"/>
  <c r="CC241" i="132"/>
  <c r="DC229" i="132"/>
  <c r="CE241" i="132"/>
  <c r="BY241" i="132"/>
  <c r="BZ240" i="132"/>
  <c r="BE242" i="132"/>
  <c r="DA230" i="132"/>
  <c r="BA242" i="132"/>
  <c r="BB241" i="132"/>
  <c r="BG242" i="132"/>
  <c r="AO258" i="132"/>
  <c r="AP257" i="132"/>
  <c r="AU258" i="132"/>
  <c r="DF146" i="132"/>
  <c r="EB146" i="132" s="1"/>
  <c r="CY134" i="132"/>
  <c r="DE134" i="132" s="1"/>
  <c r="IZ11" i="132" s="1"/>
  <c r="JK15" i="132"/>
  <c r="CN246" i="132" l="1"/>
  <c r="CI246" i="132"/>
  <c r="CM246" i="132"/>
  <c r="CO245" i="132"/>
  <c r="DD233" i="132"/>
  <c r="CK245" i="132"/>
  <c r="CL245" i="132"/>
  <c r="CL244" i="132"/>
  <c r="BP262" i="132"/>
  <c r="BO262" i="132"/>
  <c r="BK262" i="132"/>
  <c r="BS262" i="132"/>
  <c r="BW242" i="132"/>
  <c r="CB242" i="132"/>
  <c r="CA242" i="132"/>
  <c r="AY243" i="132"/>
  <c r="BD243" i="132"/>
  <c r="BC243" i="132"/>
  <c r="AR259" i="132"/>
  <c r="AQ259" i="132"/>
  <c r="AM259" i="132"/>
  <c r="IZ18" i="132"/>
  <c r="IZ17" i="132"/>
  <c r="JL10" i="132"/>
  <c r="CZ243" i="132"/>
  <c r="DB237" i="132"/>
  <c r="JL15" i="132"/>
  <c r="CO246" i="132" l="1"/>
  <c r="DD234" i="132"/>
  <c r="CK246" i="132"/>
  <c r="AS259" i="132"/>
  <c r="BQ262" i="132"/>
  <c r="CQ246" i="132"/>
  <c r="BK263" i="132"/>
  <c r="BO263" i="132"/>
  <c r="BP263" i="132"/>
  <c r="BM262" i="132"/>
  <c r="BN262" i="132"/>
  <c r="BN261" i="132"/>
  <c r="CC242" i="132"/>
  <c r="DC230" i="132"/>
  <c r="CE242" i="132"/>
  <c r="BY242" i="132"/>
  <c r="BZ241" i="132"/>
  <c r="BE243" i="132"/>
  <c r="BG243" i="132"/>
  <c r="BA243" i="132"/>
  <c r="BB243" i="132"/>
  <c r="BA244" i="132"/>
  <c r="BB242" i="132"/>
  <c r="AU259" i="132"/>
  <c r="AO259" i="132"/>
  <c r="AP258" i="132"/>
  <c r="DF147" i="132"/>
  <c r="CY135" i="132"/>
  <c r="DE135" i="132" s="1"/>
  <c r="JA11" i="132" s="1"/>
  <c r="BQ263" i="132" l="1"/>
  <c r="CI247" i="132"/>
  <c r="CN247" i="132"/>
  <c r="CM247" i="132"/>
  <c r="CQ247" i="132" s="1"/>
  <c r="BS263" i="132"/>
  <c r="BM263" i="132"/>
  <c r="BW243" i="132"/>
  <c r="CB243" i="132"/>
  <c r="CA243" i="132"/>
  <c r="BD244" i="132"/>
  <c r="BC244" i="132"/>
  <c r="AR260" i="132"/>
  <c r="AQ260" i="132"/>
  <c r="AS260" i="132" s="1"/>
  <c r="AM260" i="132"/>
  <c r="AU260" i="132"/>
  <c r="JM10" i="132"/>
  <c r="EB147" i="132"/>
  <c r="DF148" i="132"/>
  <c r="CY136" i="132"/>
  <c r="DE136" i="132" s="1"/>
  <c r="JB11" i="132" s="1"/>
  <c r="CZ244" i="132"/>
  <c r="DB238" i="132"/>
  <c r="JA18" i="132"/>
  <c r="JA17" i="132"/>
  <c r="CN248" i="132" l="1"/>
  <c r="CI248" i="132"/>
  <c r="CM248" i="132"/>
  <c r="CK247" i="132"/>
  <c r="CL247" i="132"/>
  <c r="CL246" i="132"/>
  <c r="CO247" i="132"/>
  <c r="DD235" i="132"/>
  <c r="BK264" i="132"/>
  <c r="BP264" i="132"/>
  <c r="BO264" i="132"/>
  <c r="CC243" i="132"/>
  <c r="CE243" i="132"/>
  <c r="BZ243" i="132"/>
  <c r="BY243" i="132"/>
  <c r="BY244" i="132"/>
  <c r="BZ242" i="132"/>
  <c r="BE244" i="132"/>
  <c r="DA232" i="132"/>
  <c r="BG244" i="132"/>
  <c r="AR261" i="132"/>
  <c r="AM261" i="132"/>
  <c r="AP260" i="132" s="1"/>
  <c r="AQ261" i="132"/>
  <c r="AS261" i="132" s="1"/>
  <c r="AO260" i="132"/>
  <c r="AP259" i="132"/>
  <c r="JM15" i="132"/>
  <c r="EB148" i="132"/>
  <c r="CZ245" i="132"/>
  <c r="JB18" i="132"/>
  <c r="JB17" i="132"/>
  <c r="DB239" i="132"/>
  <c r="JN10" i="132"/>
  <c r="CO248" i="132" l="1"/>
  <c r="DD236" i="132"/>
  <c r="CK248" i="132"/>
  <c r="BQ264" i="132"/>
  <c r="CQ248" i="132"/>
  <c r="BS264" i="132"/>
  <c r="BM264" i="132"/>
  <c r="BN263" i="132"/>
  <c r="CB244" i="132"/>
  <c r="CA244" i="132"/>
  <c r="AY245" i="132"/>
  <c r="BD245" i="132"/>
  <c r="BC245" i="132"/>
  <c r="BG245" i="132" s="1"/>
  <c r="AU261" i="132"/>
  <c r="AO261" i="132"/>
  <c r="JN15" i="132"/>
  <c r="DF149" i="132"/>
  <c r="CY137" i="132"/>
  <c r="DE137" i="132" s="1"/>
  <c r="JC11" i="132" s="1"/>
  <c r="CN249" i="132" l="1"/>
  <c r="CI249" i="132"/>
  <c r="CM249" i="132"/>
  <c r="BK265" i="132"/>
  <c r="BP265" i="132"/>
  <c r="BO265" i="132"/>
  <c r="BS265" i="132" s="1"/>
  <c r="CC244" i="132"/>
  <c r="DC232" i="132"/>
  <c r="CE244" i="132"/>
  <c r="AY246" i="132"/>
  <c r="BD246" i="132"/>
  <c r="BC246" i="132"/>
  <c r="BE245" i="132"/>
  <c r="DA233" i="132"/>
  <c r="BA245" i="132"/>
  <c r="BB245" i="132"/>
  <c r="BB244" i="132"/>
  <c r="AM262" i="132"/>
  <c r="AR262" i="132"/>
  <c r="AQ262" i="132"/>
  <c r="CZ246" i="132"/>
  <c r="JC18" i="132"/>
  <c r="JC17" i="132"/>
  <c r="DF150" i="132"/>
  <c r="CY138" i="132"/>
  <c r="DE138" i="132" s="1"/>
  <c r="JD11" i="132" s="1"/>
  <c r="DB240" i="132"/>
  <c r="JO10" i="132"/>
  <c r="EB149" i="132"/>
  <c r="CO249" i="132" l="1"/>
  <c r="DD237" i="132"/>
  <c r="CK249" i="132"/>
  <c r="CL248" i="132"/>
  <c r="AS262" i="132"/>
  <c r="CQ249" i="132"/>
  <c r="BK266" i="132"/>
  <c r="BP266" i="132"/>
  <c r="BO266" i="132"/>
  <c r="BQ266" i="132" s="1"/>
  <c r="BQ265" i="132"/>
  <c r="BM265" i="132"/>
  <c r="BN265" i="132"/>
  <c r="BN264" i="132"/>
  <c r="CB245" i="132"/>
  <c r="BW245" i="132"/>
  <c r="CA245" i="132"/>
  <c r="BE246" i="132"/>
  <c r="DA234" i="132"/>
  <c r="BG246" i="132"/>
  <c r="BA246" i="132"/>
  <c r="AU262" i="132"/>
  <c r="AO262" i="132"/>
  <c r="AP261" i="132"/>
  <c r="JP10" i="132"/>
  <c r="DB241" i="132"/>
  <c r="JD18" i="132"/>
  <c r="JD17" i="132"/>
  <c r="EB150" i="132"/>
  <c r="JO15" i="132"/>
  <c r="CN250" i="132" l="1"/>
  <c r="CI250" i="132"/>
  <c r="CM250" i="132"/>
  <c r="BS266" i="132"/>
  <c r="BM266" i="132"/>
  <c r="CC245" i="132"/>
  <c r="DC233" i="132"/>
  <c r="BY245" i="132"/>
  <c r="BZ244" i="132"/>
  <c r="CE245" i="132"/>
  <c r="AY247" i="132"/>
  <c r="BD247" i="132"/>
  <c r="BC247" i="132"/>
  <c r="BG247" i="132" s="1"/>
  <c r="AM263" i="132"/>
  <c r="AR263" i="132"/>
  <c r="AQ263" i="132"/>
  <c r="DF151" i="132"/>
  <c r="EB151" i="132" s="1"/>
  <c r="CY139" i="132"/>
  <c r="DE139" i="132" s="1"/>
  <c r="JE11" i="132" s="1"/>
  <c r="JP15" i="132"/>
  <c r="CZ247" i="132"/>
  <c r="CO250" i="132" l="1"/>
  <c r="DD238" i="132"/>
  <c r="CK250" i="132"/>
  <c r="CL249" i="132"/>
  <c r="AS263" i="132"/>
  <c r="CQ250" i="132"/>
  <c r="BP267" i="132"/>
  <c r="BK267" i="132"/>
  <c r="BO267" i="132"/>
  <c r="BQ267" i="132" s="1"/>
  <c r="CB246" i="132"/>
  <c r="BW246" i="132"/>
  <c r="CA246" i="132"/>
  <c r="BD248" i="132"/>
  <c r="AY248" i="132"/>
  <c r="BC248" i="132"/>
  <c r="BE247" i="132"/>
  <c r="DA235" i="132"/>
  <c r="BA247" i="132"/>
  <c r="BB247" i="132"/>
  <c r="BB246" i="132"/>
  <c r="AU263" i="132"/>
  <c r="AO263" i="132"/>
  <c r="AP262" i="132"/>
  <c r="JQ15" i="132"/>
  <c r="JE18" i="132"/>
  <c r="JE17" i="132"/>
  <c r="JQ10" i="132"/>
  <c r="DB242" i="132"/>
  <c r="CN251" i="132" l="1"/>
  <c r="CI251" i="132"/>
  <c r="CM251" i="132"/>
  <c r="BS267" i="132"/>
  <c r="BP268" i="132"/>
  <c r="BK268" i="132"/>
  <c r="BO268" i="132"/>
  <c r="BQ268" i="132" s="1"/>
  <c r="BM267" i="132"/>
  <c r="BN267" i="132"/>
  <c r="BN266" i="132"/>
  <c r="BY246" i="132"/>
  <c r="BZ245" i="132"/>
  <c r="CC246" i="132"/>
  <c r="DC234" i="132"/>
  <c r="CE246" i="132"/>
  <c r="BE248" i="132"/>
  <c r="DA236" i="132"/>
  <c r="BG248" i="132"/>
  <c r="BA248" i="132"/>
  <c r="AR264" i="132"/>
  <c r="AQ264" i="132"/>
  <c r="AS264" i="132" s="1"/>
  <c r="AM264" i="132"/>
  <c r="DF152" i="132"/>
  <c r="CY140" i="132"/>
  <c r="DE140" i="132" s="1"/>
  <c r="JF11" i="132" s="1"/>
  <c r="DB243" i="132"/>
  <c r="CZ248" i="132"/>
  <c r="CO251" i="132" l="1"/>
  <c r="DD239" i="132"/>
  <c r="CK251" i="132"/>
  <c r="CL250" i="132"/>
  <c r="CQ251" i="132"/>
  <c r="BS268" i="132"/>
  <c r="BM268" i="132"/>
  <c r="BW247" i="132"/>
  <c r="CB247" i="132"/>
  <c r="CA247" i="132"/>
  <c r="AY249" i="132"/>
  <c r="BD249" i="132"/>
  <c r="BC249" i="132"/>
  <c r="BG249" i="132" s="1"/>
  <c r="AU264" i="132"/>
  <c r="AO264" i="132"/>
  <c r="AP263" i="132"/>
  <c r="JF18" i="132"/>
  <c r="JF17" i="132"/>
  <c r="JR10" i="132"/>
  <c r="EB152" i="132"/>
  <c r="CN252" i="132" l="1"/>
  <c r="CI252" i="132"/>
  <c r="CM252" i="132"/>
  <c r="BP269" i="132"/>
  <c r="BK269" i="132"/>
  <c r="BO269" i="132"/>
  <c r="BQ269" i="132" s="1"/>
  <c r="CC247" i="132"/>
  <c r="DC235" i="132"/>
  <c r="CE247" i="132"/>
  <c r="BY247" i="132"/>
  <c r="BZ246" i="132"/>
  <c r="BD250" i="132"/>
  <c r="AY250" i="132"/>
  <c r="BC250" i="132"/>
  <c r="BG250" i="132" s="1"/>
  <c r="BE249" i="132"/>
  <c r="DA237" i="132"/>
  <c r="BA249" i="132"/>
  <c r="BB249" i="132"/>
  <c r="BB248" i="132"/>
  <c r="AR265" i="132"/>
  <c r="AM265" i="132"/>
  <c r="AQ265" i="132"/>
  <c r="AS265" i="132" s="1"/>
  <c r="JR15" i="132"/>
  <c r="DB244" i="132"/>
  <c r="DF153" i="132"/>
  <c r="EB153" i="132" s="1"/>
  <c r="CY141" i="132"/>
  <c r="DE141" i="132" s="1"/>
  <c r="JG11" i="132" s="1"/>
  <c r="CZ249" i="132"/>
  <c r="CO252" i="132" l="1"/>
  <c r="DD240" i="132"/>
  <c r="CK252" i="132"/>
  <c r="CL251" i="132"/>
  <c r="CQ252" i="132"/>
  <c r="BS269" i="132"/>
  <c r="BO270" i="132" s="1"/>
  <c r="BP270" i="132"/>
  <c r="BM269" i="132"/>
  <c r="BN268" i="132"/>
  <c r="BW248" i="132"/>
  <c r="CB248" i="132"/>
  <c r="CA248" i="132"/>
  <c r="BD251" i="132"/>
  <c r="AY251" i="132"/>
  <c r="BB250" i="132" s="1"/>
  <c r="BC251" i="132"/>
  <c r="BE250" i="132"/>
  <c r="DA238" i="132"/>
  <c r="BA250" i="132"/>
  <c r="AU265" i="132"/>
  <c r="AO265" i="132"/>
  <c r="AP264" i="132"/>
  <c r="JS15" i="132"/>
  <c r="CZ250" i="132"/>
  <c r="JG18" i="132"/>
  <c r="JG17" i="132"/>
  <c r="DF154" i="132"/>
  <c r="EB154" i="132" s="1"/>
  <c r="CY142" i="132"/>
  <c r="DE142" i="132" s="1"/>
  <c r="JH11" i="132" s="1"/>
  <c r="JS10" i="132"/>
  <c r="BQ270" i="132" l="1"/>
  <c r="BS270" i="132"/>
  <c r="BK270" i="132"/>
  <c r="BN269" i="132" s="1"/>
  <c r="CI253" i="132"/>
  <c r="CN253" i="132"/>
  <c r="CM253" i="132"/>
  <c r="CQ253" i="132" s="1"/>
  <c r="BP271" i="132"/>
  <c r="BK271" i="132"/>
  <c r="BO271" i="132"/>
  <c r="BQ271" i="132" s="1"/>
  <c r="BM270" i="132"/>
  <c r="BN270" i="132"/>
  <c r="CC248" i="132"/>
  <c r="DC236" i="132"/>
  <c r="CE248" i="132"/>
  <c r="BY248" i="132"/>
  <c r="BZ247" i="132"/>
  <c r="BE251" i="132"/>
  <c r="DA239" i="132"/>
  <c r="BG251" i="132"/>
  <c r="BA251" i="132"/>
  <c r="AM266" i="132"/>
  <c r="AQ266" i="132"/>
  <c r="AR266" i="132"/>
  <c r="AU266" i="132"/>
  <c r="DB245" i="132"/>
  <c r="JT15" i="132"/>
  <c r="DF155" i="132"/>
  <c r="EB155" i="132" s="1"/>
  <c r="CY143" i="132"/>
  <c r="DE143" i="132" s="1"/>
  <c r="JI11" i="132" s="1"/>
  <c r="EQ24" i="132"/>
  <c r="JH18" i="132"/>
  <c r="EQ31" i="132" s="1"/>
  <c r="JH17" i="132"/>
  <c r="EQ30" i="132" s="1"/>
  <c r="JT10" i="132"/>
  <c r="ER23" i="132" s="1"/>
  <c r="CN254" i="132" l="1"/>
  <c r="CI254" i="132"/>
  <c r="CM254" i="132"/>
  <c r="CK253" i="132"/>
  <c r="CL253" i="132"/>
  <c r="CL252" i="132"/>
  <c r="CO253" i="132"/>
  <c r="DD241" i="132"/>
  <c r="BM271" i="132"/>
  <c r="BS271" i="132"/>
  <c r="CB249" i="132"/>
  <c r="BW249" i="132"/>
  <c r="CA249" i="132"/>
  <c r="CE249" i="132" s="1"/>
  <c r="AY252" i="132"/>
  <c r="BD252" i="132"/>
  <c r="BC252" i="132"/>
  <c r="BG252" i="132" s="1"/>
  <c r="AM267" i="132"/>
  <c r="AR267" i="132"/>
  <c r="AQ267" i="132"/>
  <c r="AS266" i="132"/>
  <c r="AO266" i="132"/>
  <c r="AP266" i="132"/>
  <c r="AP265" i="132"/>
  <c r="JU15" i="132"/>
  <c r="CZ251" i="132"/>
  <c r="ER28" i="132"/>
  <c r="JI18" i="132"/>
  <c r="JI17" i="132"/>
  <c r="JU10" i="132"/>
  <c r="CO254" i="132" l="1"/>
  <c r="DD242" i="132"/>
  <c r="CK254" i="132"/>
  <c r="AS267" i="132"/>
  <c r="CQ254" i="132"/>
  <c r="BP272" i="132"/>
  <c r="BK272" i="132"/>
  <c r="BO272" i="132"/>
  <c r="BQ272" i="132" s="1"/>
  <c r="CB250" i="132"/>
  <c r="BW250" i="132"/>
  <c r="BZ249" i="132" s="1"/>
  <c r="CA250" i="132"/>
  <c r="CC249" i="132"/>
  <c r="DC237" i="132"/>
  <c r="BY249" i="132"/>
  <c r="BZ248" i="132"/>
  <c r="BD253" i="132"/>
  <c r="AY253" i="132"/>
  <c r="BB252" i="132" s="1"/>
  <c r="BC253" i="132"/>
  <c r="BE252" i="132"/>
  <c r="DA240" i="132"/>
  <c r="BA252" i="132"/>
  <c r="BB251" i="132"/>
  <c r="AU267" i="132"/>
  <c r="AO267" i="132"/>
  <c r="DF156" i="132"/>
  <c r="CY144" i="132"/>
  <c r="DE144" i="132" s="1"/>
  <c r="JJ11" i="132" s="1"/>
  <c r="DB246" i="132"/>
  <c r="CN255" i="132" l="1"/>
  <c r="CI255" i="132"/>
  <c r="CM255" i="132"/>
  <c r="BS272" i="132"/>
  <c r="BM272" i="132"/>
  <c r="BN271" i="132"/>
  <c r="CC250" i="132"/>
  <c r="DC238" i="132"/>
  <c r="CE250" i="132"/>
  <c r="BY250" i="132"/>
  <c r="BE253" i="132"/>
  <c r="DA241" i="132"/>
  <c r="BG253" i="132"/>
  <c r="BA253" i="132"/>
  <c r="AR268" i="132"/>
  <c r="AM268" i="132"/>
  <c r="AQ268" i="132"/>
  <c r="AS268" i="132" s="1"/>
  <c r="JJ18" i="132"/>
  <c r="JJ17" i="132"/>
  <c r="CZ252" i="132"/>
  <c r="JV10" i="132"/>
  <c r="EB156" i="132"/>
  <c r="CO255" i="132" l="1"/>
  <c r="DD243" i="132"/>
  <c r="CK255" i="132"/>
  <c r="CL254" i="132"/>
  <c r="CQ255" i="132"/>
  <c r="BK273" i="132"/>
  <c r="BP273" i="132"/>
  <c r="BO273" i="132"/>
  <c r="BQ273" i="132" s="1"/>
  <c r="CB251" i="132"/>
  <c r="BW251" i="132"/>
  <c r="CA251" i="132"/>
  <c r="BD254" i="132"/>
  <c r="AY254" i="132"/>
  <c r="BC254" i="132"/>
  <c r="AO268" i="132"/>
  <c r="AP267" i="132"/>
  <c r="AU268" i="132"/>
  <c r="JV15" i="132"/>
  <c r="DB247" i="132"/>
  <c r="CZ253" i="132"/>
  <c r="DF157" i="132"/>
  <c r="EB157" i="132" s="1"/>
  <c r="CY145" i="132"/>
  <c r="DE145" i="132" s="1"/>
  <c r="JK11" i="132" s="1"/>
  <c r="CN256" i="132" l="1"/>
  <c r="CI256" i="132"/>
  <c r="CM256" i="132"/>
  <c r="BS273" i="132"/>
  <c r="BM273" i="132"/>
  <c r="BN272" i="132"/>
  <c r="BY251" i="132"/>
  <c r="BZ250" i="132"/>
  <c r="CC251" i="132"/>
  <c r="DC239" i="132"/>
  <c r="CE251" i="132"/>
  <c r="BA254" i="132"/>
  <c r="BB253" i="132"/>
  <c r="BE254" i="132"/>
  <c r="DA242" i="132"/>
  <c r="BG254" i="132"/>
  <c r="AR269" i="132"/>
  <c r="AQ269" i="132"/>
  <c r="AM269" i="132"/>
  <c r="JW15" i="132"/>
  <c r="JK18" i="132"/>
  <c r="JK17" i="132"/>
  <c r="JW10" i="132"/>
  <c r="CO256" i="132" l="1"/>
  <c r="DD244" i="132"/>
  <c r="CK256" i="132"/>
  <c r="CL255" i="132"/>
  <c r="AS269" i="132"/>
  <c r="CQ256" i="132"/>
  <c r="BK274" i="132"/>
  <c r="BP274" i="132"/>
  <c r="BO274" i="132"/>
  <c r="BQ274" i="132" s="1"/>
  <c r="BW252" i="132"/>
  <c r="CB252" i="132"/>
  <c r="CA252" i="132"/>
  <c r="BD255" i="132"/>
  <c r="AY255" i="132"/>
  <c r="BC255" i="132"/>
  <c r="AU269" i="132"/>
  <c r="AM270" i="132"/>
  <c r="AQ270" i="132"/>
  <c r="AU270" i="132" s="1"/>
  <c r="AR270" i="132"/>
  <c r="AO269" i="132"/>
  <c r="AP269" i="132"/>
  <c r="AP268" i="132"/>
  <c r="DF158" i="132"/>
  <c r="CY146" i="132"/>
  <c r="DE146" i="132" s="1"/>
  <c r="JL11" i="132" s="1"/>
  <c r="DB248" i="132"/>
  <c r="CZ254" i="132"/>
  <c r="CI257" i="132" l="1"/>
  <c r="CN257" i="132"/>
  <c r="CM257" i="132"/>
  <c r="BS274" i="132"/>
  <c r="BM274" i="132"/>
  <c r="BN273" i="132"/>
  <c r="CC252" i="132"/>
  <c r="DC240" i="132"/>
  <c r="CE252" i="132"/>
  <c r="BY252" i="132"/>
  <c r="BZ251" i="132"/>
  <c r="BA255" i="132"/>
  <c r="BB254" i="132"/>
  <c r="BE255" i="132"/>
  <c r="DA243" i="132"/>
  <c r="BG255" i="132"/>
  <c r="AM271" i="132"/>
  <c r="AP270" i="132" s="1"/>
  <c r="AR271" i="132"/>
  <c r="AQ271" i="132"/>
  <c r="AS271" i="132" s="1"/>
  <c r="AS270" i="132"/>
  <c r="AO270" i="132"/>
  <c r="JX10" i="132"/>
  <c r="EB158" i="132"/>
  <c r="CZ255" i="132"/>
  <c r="JL18" i="132"/>
  <c r="JL17" i="132"/>
  <c r="CO257" i="132" l="1"/>
  <c r="DD245" i="132"/>
  <c r="CQ257" i="132"/>
  <c r="CK257" i="132"/>
  <c r="CL256" i="132"/>
  <c r="BP275" i="132"/>
  <c r="BK275" i="132"/>
  <c r="BO275" i="132"/>
  <c r="BQ275" i="132" s="1"/>
  <c r="BW253" i="132"/>
  <c r="CB253" i="132"/>
  <c r="CA253" i="132"/>
  <c r="AY256" i="132"/>
  <c r="BD256" i="132"/>
  <c r="BC256" i="132"/>
  <c r="BG256" i="132" s="1"/>
  <c r="AU271" i="132"/>
  <c r="AO271" i="132"/>
  <c r="JX15" i="132"/>
  <c r="DF159" i="132"/>
  <c r="EB159" i="132" s="1"/>
  <c r="CY147" i="132"/>
  <c r="DE147" i="132" s="1"/>
  <c r="JM11" i="132" s="1"/>
  <c r="DB249" i="132"/>
  <c r="CI258" i="132" l="1"/>
  <c r="CN258" i="132"/>
  <c r="CM258" i="132"/>
  <c r="BS275" i="132"/>
  <c r="BM275" i="132"/>
  <c r="BN274" i="132"/>
  <c r="BP276" i="132"/>
  <c r="BK276" i="132"/>
  <c r="BO276" i="132"/>
  <c r="BQ276" i="132" s="1"/>
  <c r="CC253" i="132"/>
  <c r="DC241" i="132"/>
  <c r="CE253" i="132"/>
  <c r="BY253" i="132"/>
  <c r="BZ252" i="132"/>
  <c r="AY257" i="132"/>
  <c r="BD257" i="132"/>
  <c r="BC257" i="132"/>
  <c r="BE256" i="132"/>
  <c r="DA244" i="132"/>
  <c r="BA256" i="132"/>
  <c r="BB256" i="132"/>
  <c r="BB255" i="132"/>
  <c r="AM272" i="132"/>
  <c r="AR272" i="132"/>
  <c r="AQ272" i="132"/>
  <c r="AS272" i="132" s="1"/>
  <c r="JY15" i="132"/>
  <c r="JM18" i="132"/>
  <c r="JM17" i="132"/>
  <c r="JY10" i="132"/>
  <c r="CZ256" i="132"/>
  <c r="CO258" i="132" l="1"/>
  <c r="DD246" i="132"/>
  <c r="CQ258" i="132"/>
  <c r="CK258" i="132"/>
  <c r="CL257" i="132"/>
  <c r="BM276" i="132"/>
  <c r="BS276" i="132"/>
  <c r="BN275" i="132"/>
  <c r="CB254" i="132"/>
  <c r="BW254" i="132"/>
  <c r="CA254" i="132"/>
  <c r="BE257" i="132"/>
  <c r="DA245" i="132"/>
  <c r="BG257" i="132"/>
  <c r="BA257" i="132"/>
  <c r="AU272" i="132"/>
  <c r="AO272" i="132"/>
  <c r="AP271" i="132"/>
  <c r="DB250" i="132"/>
  <c r="DF160" i="132"/>
  <c r="CY148" i="132"/>
  <c r="DE148" i="132" s="1"/>
  <c r="JN11" i="132" s="1"/>
  <c r="CN259" i="132" l="1"/>
  <c r="CI259" i="132"/>
  <c r="CM259" i="132"/>
  <c r="BP277" i="132"/>
  <c r="BK277" i="132"/>
  <c r="BO277" i="132"/>
  <c r="BQ277" i="132" s="1"/>
  <c r="CC254" i="132"/>
  <c r="DC242" i="132"/>
  <c r="BY254" i="132"/>
  <c r="BZ253" i="132"/>
  <c r="CE254" i="132"/>
  <c r="BD258" i="132"/>
  <c r="AY258" i="132"/>
  <c r="BC258" i="132"/>
  <c r="BG258" i="132" s="1"/>
  <c r="AM273" i="132"/>
  <c r="AQ273" i="132"/>
  <c r="AR273" i="132"/>
  <c r="AU273" i="132"/>
  <c r="DB251" i="132"/>
  <c r="JN18" i="132"/>
  <c r="JN17" i="132"/>
  <c r="JZ10" i="132"/>
  <c r="EB160" i="132"/>
  <c r="CZ257" i="132"/>
  <c r="CO259" i="132" l="1"/>
  <c r="DD247" i="132"/>
  <c r="CK259" i="132"/>
  <c r="CL258" i="132"/>
  <c r="CQ259" i="132"/>
  <c r="BM277" i="132"/>
  <c r="BN276" i="132"/>
  <c r="BS277" i="132"/>
  <c r="BW255" i="132"/>
  <c r="CB255" i="132"/>
  <c r="CA255" i="132"/>
  <c r="BD259" i="132"/>
  <c r="AY259" i="132"/>
  <c r="BB258" i="132" s="1"/>
  <c r="BC259" i="132"/>
  <c r="BG259" i="132" s="1"/>
  <c r="BA258" i="132"/>
  <c r="BB257" i="132"/>
  <c r="BE258" i="132"/>
  <c r="DA246" i="132"/>
  <c r="AS273" i="132"/>
  <c r="AR274" i="132"/>
  <c r="AQ274" i="132"/>
  <c r="AM274" i="132"/>
  <c r="AO273" i="132"/>
  <c r="AP273" i="132"/>
  <c r="AP272" i="132"/>
  <c r="CZ258" i="132"/>
  <c r="DF161" i="132"/>
  <c r="CY149" i="132"/>
  <c r="DE149" i="132" s="1"/>
  <c r="JO11" i="132" s="1"/>
  <c r="JZ15" i="132"/>
  <c r="CI260" i="132" l="1"/>
  <c r="CN260" i="132"/>
  <c r="CM260" i="132"/>
  <c r="AS274" i="132"/>
  <c r="BK278" i="132"/>
  <c r="BO278" i="132"/>
  <c r="BP278" i="132"/>
  <c r="CC255" i="132"/>
  <c r="DC243" i="132"/>
  <c r="CE255" i="132"/>
  <c r="BY255" i="132"/>
  <c r="BZ254" i="132"/>
  <c r="BD260" i="132"/>
  <c r="AY260" i="132"/>
  <c r="BC260" i="132"/>
  <c r="BG260" i="132" s="1"/>
  <c r="BA259" i="132"/>
  <c r="BB259" i="132"/>
  <c r="BE259" i="132"/>
  <c r="DA247" i="132"/>
  <c r="AU274" i="132"/>
  <c r="AM275" i="132"/>
  <c r="AQ275" i="132"/>
  <c r="AR275" i="132"/>
  <c r="AO274" i="132"/>
  <c r="AP274" i="132"/>
  <c r="DB252" i="132"/>
  <c r="JO18" i="132"/>
  <c r="JO17" i="132"/>
  <c r="KA10" i="132"/>
  <c r="EB161" i="132"/>
  <c r="CO260" i="132" l="1"/>
  <c r="DD248" i="132"/>
  <c r="CQ260" i="132"/>
  <c r="CK260" i="132"/>
  <c r="CL259" i="132"/>
  <c r="BQ278" i="132"/>
  <c r="BS278" i="132"/>
  <c r="BM278" i="132"/>
  <c r="BN277" i="132"/>
  <c r="CB256" i="132"/>
  <c r="BW256" i="132"/>
  <c r="CA256" i="132"/>
  <c r="CE256" i="132" s="1"/>
  <c r="BD261" i="132"/>
  <c r="AY261" i="132"/>
  <c r="BC261" i="132"/>
  <c r="BA260" i="132"/>
  <c r="BB260" i="132"/>
  <c r="BE260" i="132"/>
  <c r="DA248" i="132"/>
  <c r="AS275" i="132"/>
  <c r="AU275" i="132"/>
  <c r="AO275" i="132"/>
  <c r="DF162" i="132"/>
  <c r="EB162" i="132" s="1"/>
  <c r="CY150" i="132"/>
  <c r="DE150" i="132" s="1"/>
  <c r="JP11" i="132" s="1"/>
  <c r="CZ259" i="132"/>
  <c r="KA15" i="132"/>
  <c r="CN261" i="132" l="1"/>
  <c r="CI261" i="132"/>
  <c r="CM261" i="132"/>
  <c r="BP279" i="132"/>
  <c r="BK279" i="132"/>
  <c r="BO279" i="132"/>
  <c r="BQ279" i="132" s="1"/>
  <c r="BW257" i="132"/>
  <c r="CB257" i="132"/>
  <c r="CA257" i="132"/>
  <c r="BY256" i="132"/>
  <c r="BZ256" i="132"/>
  <c r="BZ255" i="132"/>
  <c r="CC256" i="132"/>
  <c r="DC244" i="132"/>
  <c r="BG261" i="132"/>
  <c r="BA261" i="132"/>
  <c r="BE261" i="132"/>
  <c r="DA249" i="132"/>
  <c r="AR276" i="132"/>
  <c r="AM276" i="132"/>
  <c r="AQ276" i="132"/>
  <c r="AS276" i="132" s="1"/>
  <c r="DB253" i="132"/>
  <c r="DF163" i="132"/>
  <c r="CY151" i="132"/>
  <c r="DE151" i="132" s="1"/>
  <c r="JQ11" i="132" s="1"/>
  <c r="JP18" i="132"/>
  <c r="JP17" i="132"/>
  <c r="KB10" i="132"/>
  <c r="KB15" i="132"/>
  <c r="CO261" i="132" l="1"/>
  <c r="DD249" i="132"/>
  <c r="CK261" i="132"/>
  <c r="CL260" i="132"/>
  <c r="CQ261" i="132"/>
  <c r="BS279" i="132"/>
  <c r="BK280" i="132"/>
  <c r="BO280" i="132"/>
  <c r="BS280" i="132" s="1"/>
  <c r="BP280" i="132"/>
  <c r="BM279" i="132"/>
  <c r="BN279" i="132"/>
  <c r="BN278" i="132"/>
  <c r="CC257" i="132"/>
  <c r="DC245" i="132"/>
  <c r="CE257" i="132"/>
  <c r="BY257" i="132"/>
  <c r="AY262" i="132"/>
  <c r="BD262" i="132"/>
  <c r="BC262" i="132"/>
  <c r="AO276" i="132"/>
  <c r="AP275" i="132"/>
  <c r="AU276" i="132"/>
  <c r="CZ260" i="132"/>
  <c r="KC10" i="132"/>
  <c r="EB163" i="132"/>
  <c r="JQ18" i="132"/>
  <c r="JQ17" i="132"/>
  <c r="CN262" i="132" l="1"/>
  <c r="CI262" i="132"/>
  <c r="CM262" i="132"/>
  <c r="BK281" i="132"/>
  <c r="BP281" i="132"/>
  <c r="BO281" i="132"/>
  <c r="BS281" i="132"/>
  <c r="BQ280" i="132"/>
  <c r="BM280" i="132"/>
  <c r="BN280" i="132"/>
  <c r="CB258" i="132"/>
  <c r="BW258" i="132"/>
  <c r="CA258" i="132"/>
  <c r="BE262" i="132"/>
  <c r="DA250" i="132"/>
  <c r="BG262" i="132"/>
  <c r="BA262" i="132"/>
  <c r="BB261" i="132"/>
  <c r="AR277" i="132"/>
  <c r="AM277" i="132"/>
  <c r="AQ277" i="132"/>
  <c r="AS277" i="132" s="1"/>
  <c r="DB254" i="132"/>
  <c r="DF164" i="132"/>
  <c r="EB164" i="132" s="1"/>
  <c r="CY152" i="132"/>
  <c r="DE152" i="132" s="1"/>
  <c r="JR11" i="132" s="1"/>
  <c r="KC15" i="132"/>
  <c r="CO262" i="132" l="1"/>
  <c r="DD250" i="132"/>
  <c r="CK262" i="132"/>
  <c r="CL261" i="132"/>
  <c r="BQ281" i="132"/>
  <c r="CQ262" i="132"/>
  <c r="BP282" i="132"/>
  <c r="BK282" i="132"/>
  <c r="BO282" i="132"/>
  <c r="BQ282" i="132" s="1"/>
  <c r="BM281" i="132"/>
  <c r="BN281" i="132"/>
  <c r="CC258" i="132"/>
  <c r="DC246" i="132"/>
  <c r="CE258" i="132"/>
  <c r="BY258" i="132"/>
  <c r="BZ257" i="132"/>
  <c r="AY263" i="132"/>
  <c r="BD263" i="132"/>
  <c r="BC263" i="132"/>
  <c r="AU277" i="132"/>
  <c r="AO277" i="132"/>
  <c r="AP276" i="132"/>
  <c r="KD15" i="132"/>
  <c r="JR18" i="132"/>
  <c r="JR17" i="132"/>
  <c r="KD10" i="132"/>
  <c r="CZ261" i="132"/>
  <c r="CN263" i="132" l="1"/>
  <c r="CI263" i="132"/>
  <c r="CM263" i="132"/>
  <c r="BS282" i="132"/>
  <c r="BM282" i="132"/>
  <c r="BW259" i="132"/>
  <c r="CB259" i="132"/>
  <c r="CA259" i="132"/>
  <c r="BE263" i="132"/>
  <c r="DA251" i="132"/>
  <c r="BG263" i="132"/>
  <c r="BA263" i="132"/>
  <c r="BB262" i="132"/>
  <c r="AM278" i="132"/>
  <c r="AQ278" i="132"/>
  <c r="AS278" i="132" s="1"/>
  <c r="AR278" i="132"/>
  <c r="DF165" i="132"/>
  <c r="CY153" i="132"/>
  <c r="DE153" i="132" s="1"/>
  <c r="JS11" i="132" s="1"/>
  <c r="DB255" i="132"/>
  <c r="CZ262" i="132"/>
  <c r="CO263" i="132" l="1"/>
  <c r="DD251" i="132"/>
  <c r="CK263" i="132"/>
  <c r="CL262" i="132"/>
  <c r="CQ263" i="132"/>
  <c r="BP283" i="132"/>
  <c r="BK283" i="132"/>
  <c r="BO283" i="132"/>
  <c r="BQ283" i="132" s="1"/>
  <c r="CC259" i="132"/>
  <c r="DC247" i="132"/>
  <c r="CE259" i="132"/>
  <c r="BY259" i="132"/>
  <c r="BZ258" i="132"/>
  <c r="BD264" i="132"/>
  <c r="AY264" i="132"/>
  <c r="BC264" i="132"/>
  <c r="AU278" i="132"/>
  <c r="AM279" i="132"/>
  <c r="AQ279" i="132"/>
  <c r="AR279" i="132"/>
  <c r="AO278" i="132"/>
  <c r="AP278" i="132"/>
  <c r="AP277" i="132"/>
  <c r="DB256" i="132"/>
  <c r="JS18" i="132"/>
  <c r="JS17" i="132"/>
  <c r="KE10" i="132"/>
  <c r="EB165" i="132"/>
  <c r="CZ263" i="132"/>
  <c r="AS279" i="132" l="1"/>
  <c r="CN264" i="132"/>
  <c r="CI264" i="132"/>
  <c r="CQ264" i="132"/>
  <c r="CM264" i="132"/>
  <c r="BS283" i="132"/>
  <c r="BM283" i="132"/>
  <c r="BN282" i="132"/>
  <c r="BW260" i="132"/>
  <c r="CB260" i="132"/>
  <c r="CA260" i="132"/>
  <c r="BE264" i="132"/>
  <c r="DA252" i="132"/>
  <c r="BA264" i="132"/>
  <c r="BB263" i="132"/>
  <c r="BG264" i="132"/>
  <c r="AU279" i="132"/>
  <c r="AO279" i="132"/>
  <c r="DF166" i="132"/>
  <c r="EB166" i="132" s="1"/>
  <c r="CY154" i="132"/>
  <c r="DE154" i="132" s="1"/>
  <c r="JT11" i="132" s="1"/>
  <c r="CZ264" i="132"/>
  <c r="KE15" i="132"/>
  <c r="CN265" i="132" l="1"/>
  <c r="CI265" i="132"/>
  <c r="CK265" i="132" s="1"/>
  <c r="CM265" i="132"/>
  <c r="CO264" i="132"/>
  <c r="DD252" i="132"/>
  <c r="CK264" i="132"/>
  <c r="CL264" i="132"/>
  <c r="CL263" i="132"/>
  <c r="BK284" i="132"/>
  <c r="BP284" i="132"/>
  <c r="BO284" i="132"/>
  <c r="CC260" i="132"/>
  <c r="DC248" i="132"/>
  <c r="CE260" i="132"/>
  <c r="BY260" i="132"/>
  <c r="BZ259" i="132"/>
  <c r="AY265" i="132"/>
  <c r="BD265" i="132"/>
  <c r="BC265" i="132"/>
  <c r="AR280" i="132"/>
  <c r="AQ280" i="132"/>
  <c r="AS280" i="132" s="1"/>
  <c r="AM280" i="132"/>
  <c r="AU280" i="132"/>
  <c r="KF15" i="132"/>
  <c r="ER24" i="132"/>
  <c r="JT18" i="132"/>
  <c r="ER31" i="132" s="1"/>
  <c r="JT17" i="132"/>
  <c r="ER30" i="132" s="1"/>
  <c r="DB257" i="132"/>
  <c r="KF10" i="132"/>
  <c r="ES23" i="132" s="1"/>
  <c r="CO265" i="132" l="1"/>
  <c r="DD253" i="132"/>
  <c r="BQ284" i="132"/>
  <c r="CQ265" i="132"/>
  <c r="BS284" i="132"/>
  <c r="BP285" i="132" s="1"/>
  <c r="BK285" i="132"/>
  <c r="BN284" i="132" s="1"/>
  <c r="BM284" i="132"/>
  <c r="BN283" i="132"/>
  <c r="BW261" i="132"/>
  <c r="CB261" i="132"/>
  <c r="CA261" i="132"/>
  <c r="BE265" i="132"/>
  <c r="DA253" i="132"/>
  <c r="BA265" i="132"/>
  <c r="BB264" i="132"/>
  <c r="BG265" i="132"/>
  <c r="AM281" i="132"/>
  <c r="AR281" i="132"/>
  <c r="AQ281" i="132"/>
  <c r="AO280" i="132"/>
  <c r="AP280" i="132"/>
  <c r="AP279" i="132"/>
  <c r="ES28" i="132"/>
  <c r="CZ265" i="132"/>
  <c r="DB258" i="132"/>
  <c r="DF167" i="132"/>
  <c r="CY155" i="132"/>
  <c r="DE155" i="132" s="1"/>
  <c r="JU11" i="132" s="1"/>
  <c r="AS281" i="132" l="1"/>
  <c r="BO285" i="132"/>
  <c r="BQ285" i="132" s="1"/>
  <c r="CN266" i="132"/>
  <c r="CI266" i="132"/>
  <c r="CM266" i="132"/>
  <c r="BM285" i="132"/>
  <c r="CC261" i="132"/>
  <c r="DC249" i="132"/>
  <c r="CE261" i="132"/>
  <c r="BY261" i="132"/>
  <c r="BZ260" i="132"/>
  <c r="BD266" i="132"/>
  <c r="AY266" i="132"/>
  <c r="BC266" i="132"/>
  <c r="AU281" i="132"/>
  <c r="AO281" i="132"/>
  <c r="KG10" i="132"/>
  <c r="EB167" i="132"/>
  <c r="CZ266" i="132"/>
  <c r="DF168" i="132"/>
  <c r="CY156" i="132"/>
  <c r="DE156" i="132" s="1"/>
  <c r="JV11" i="132" s="1"/>
  <c r="JU18" i="132"/>
  <c r="JU17" i="132"/>
  <c r="DB259" i="132"/>
  <c r="CO266" i="132" l="1"/>
  <c r="DD254" i="132"/>
  <c r="CL265" i="132"/>
  <c r="CK266" i="132"/>
  <c r="BS285" i="132"/>
  <c r="BK286" i="132" s="1"/>
  <c r="CQ266" i="132"/>
  <c r="BP286" i="132"/>
  <c r="BO286" i="132"/>
  <c r="BQ286" i="132" s="1"/>
  <c r="CB262" i="132"/>
  <c r="BW262" i="132"/>
  <c r="CA262" i="132"/>
  <c r="BE266" i="132"/>
  <c r="DA254" i="132"/>
  <c r="BB265" i="132"/>
  <c r="BA266" i="132"/>
  <c r="BG266" i="132"/>
  <c r="AM282" i="132"/>
  <c r="AQ282" i="132"/>
  <c r="AS282" i="132" s="1"/>
  <c r="AR282" i="132"/>
  <c r="JV18" i="132"/>
  <c r="JV17" i="132"/>
  <c r="KG15" i="132"/>
  <c r="EB168" i="132"/>
  <c r="KH10" i="132"/>
  <c r="DB260" i="132"/>
  <c r="AU282" i="132" l="1"/>
  <c r="CN267" i="132"/>
  <c r="CI267" i="132"/>
  <c r="CQ267" i="132"/>
  <c r="CM267" i="132"/>
  <c r="BS286" i="132"/>
  <c r="BM286" i="132"/>
  <c r="BN285" i="132"/>
  <c r="CC262" i="132"/>
  <c r="DC250" i="132"/>
  <c r="CE262" i="132"/>
  <c r="BY262" i="132"/>
  <c r="BZ261" i="132"/>
  <c r="BD267" i="132"/>
  <c r="AY267" i="132"/>
  <c r="BC267" i="132"/>
  <c r="AR283" i="132"/>
  <c r="AQ283" i="132"/>
  <c r="AS283" i="132" s="1"/>
  <c r="AM283" i="132"/>
  <c r="AP282" i="132" s="1"/>
  <c r="AO282" i="132"/>
  <c r="AP281" i="132"/>
  <c r="DF169" i="132"/>
  <c r="EB169" i="132" s="1"/>
  <c r="CY157" i="132"/>
  <c r="DE157" i="132" s="1"/>
  <c r="JW11" i="132" s="1"/>
  <c r="CZ267" i="132"/>
  <c r="KH15" i="132"/>
  <c r="CI268" i="132" l="1"/>
  <c r="CN268" i="132"/>
  <c r="CM268" i="132"/>
  <c r="CO267" i="132"/>
  <c r="DD255" i="132"/>
  <c r="CK267" i="132"/>
  <c r="CL267" i="132"/>
  <c r="CL266" i="132"/>
  <c r="BK287" i="132"/>
  <c r="BO287" i="132"/>
  <c r="BQ287" i="132" s="1"/>
  <c r="BP287" i="132"/>
  <c r="CB263" i="132"/>
  <c r="BW263" i="132"/>
  <c r="CA263" i="132"/>
  <c r="BE267" i="132"/>
  <c r="DA255" i="132"/>
  <c r="BG267" i="132"/>
  <c r="BA267" i="132"/>
  <c r="BB266" i="132"/>
  <c r="AU283" i="132"/>
  <c r="AQ284" i="132" s="1"/>
  <c r="AO283" i="132"/>
  <c r="KI10" i="132"/>
  <c r="DB261" i="132"/>
  <c r="KI15" i="132"/>
  <c r="JW18" i="132"/>
  <c r="JW17" i="132"/>
  <c r="CO268" i="132" l="1"/>
  <c r="DD256" i="132"/>
  <c r="AR284" i="132"/>
  <c r="AM284" i="132"/>
  <c r="AP283" i="132" s="1"/>
  <c r="CQ268" i="132"/>
  <c r="CK268" i="132"/>
  <c r="BS287" i="132"/>
  <c r="BK288" i="132" s="1"/>
  <c r="BN287" i="132" s="1"/>
  <c r="BP288" i="132"/>
  <c r="BM287" i="132"/>
  <c r="BN286" i="132"/>
  <c r="CC263" i="132"/>
  <c r="DC251" i="132"/>
  <c r="BY263" i="132"/>
  <c r="BZ262" i="132"/>
  <c r="CE263" i="132"/>
  <c r="AY268" i="132"/>
  <c r="BD268" i="132"/>
  <c r="BC268" i="132"/>
  <c r="BG268" i="132" s="1"/>
  <c r="AS284" i="132"/>
  <c r="AU284" i="132"/>
  <c r="AO284" i="132"/>
  <c r="CZ268" i="132"/>
  <c r="DF170" i="132"/>
  <c r="CY158" i="132"/>
  <c r="DE158" i="132" s="1"/>
  <c r="JX11" i="132" s="1"/>
  <c r="DB262" i="132"/>
  <c r="BO288" i="132" l="1"/>
  <c r="BS288" i="132" s="1"/>
  <c r="CI269" i="132"/>
  <c r="CN269" i="132"/>
  <c r="CM269" i="132"/>
  <c r="CQ269" i="132" s="1"/>
  <c r="BP289" i="132"/>
  <c r="BK289" i="132"/>
  <c r="BO289" i="132"/>
  <c r="BQ289" i="132" s="1"/>
  <c r="BQ288" i="132"/>
  <c r="BM288" i="132"/>
  <c r="BN288" i="132"/>
  <c r="CB264" i="132"/>
  <c r="BW264" i="132"/>
  <c r="CA264" i="132"/>
  <c r="BD269" i="132"/>
  <c r="AY269" i="132"/>
  <c r="BB268" i="132" s="1"/>
  <c r="BC269" i="132"/>
  <c r="BE268" i="132"/>
  <c r="DA256" i="132"/>
  <c r="BA268" i="132"/>
  <c r="BB267" i="132"/>
  <c r="AM285" i="132"/>
  <c r="AR285" i="132"/>
  <c r="AQ285" i="132"/>
  <c r="CZ269" i="132"/>
  <c r="DF171" i="132"/>
  <c r="CY159" i="132"/>
  <c r="DE159" i="132" s="1"/>
  <c r="JY11" i="132" s="1"/>
  <c r="JX18" i="132"/>
  <c r="JX17" i="132"/>
  <c r="KJ10" i="132"/>
  <c r="EB170" i="132"/>
  <c r="CI270" i="132" l="1"/>
  <c r="CN270" i="132"/>
  <c r="CM270" i="132"/>
  <c r="CK269" i="132"/>
  <c r="CL269" i="132"/>
  <c r="CL268" i="132"/>
  <c r="AS285" i="132"/>
  <c r="CO269" i="132"/>
  <c r="DD257" i="132"/>
  <c r="BM289" i="132"/>
  <c r="BS289" i="132"/>
  <c r="CC264" i="132"/>
  <c r="DC252" i="132"/>
  <c r="CE264" i="132"/>
  <c r="BY264" i="132"/>
  <c r="BZ263" i="132"/>
  <c r="BE269" i="132"/>
  <c r="DA257" i="132"/>
  <c r="BG269" i="132"/>
  <c r="BA269" i="132"/>
  <c r="AU285" i="132"/>
  <c r="AO285" i="132"/>
  <c r="AP284" i="132"/>
  <c r="EB171" i="132"/>
  <c r="KJ15" i="132"/>
  <c r="JY18" i="132"/>
  <c r="JY17" i="132"/>
  <c r="KK10" i="132"/>
  <c r="DB263" i="132"/>
  <c r="CO270" i="132" l="1"/>
  <c r="DD258" i="132"/>
  <c r="CQ270" i="132"/>
  <c r="CK270" i="132"/>
  <c r="BK290" i="132"/>
  <c r="BP290" i="132"/>
  <c r="BO290" i="132"/>
  <c r="BS290" i="132" s="1"/>
  <c r="CB265" i="132"/>
  <c r="BW265" i="132"/>
  <c r="CA265" i="132"/>
  <c r="BD270" i="132"/>
  <c r="AY270" i="132"/>
  <c r="BC270" i="132"/>
  <c r="AM286" i="132"/>
  <c r="AR286" i="132"/>
  <c r="AQ286" i="132"/>
  <c r="S30" i="131"/>
  <c r="S23" i="131" s="1"/>
  <c r="DF172" i="132"/>
  <c r="CY160" i="132"/>
  <c r="DE160" i="132" s="1"/>
  <c r="JZ11" i="132" s="1"/>
  <c r="KK15" i="132"/>
  <c r="CZ270" i="132"/>
  <c r="DB264" i="132"/>
  <c r="AS286" i="132" l="1"/>
  <c r="CI271" i="132"/>
  <c r="CN271" i="132"/>
  <c r="CM271" i="132"/>
  <c r="CQ271" i="132" s="1"/>
  <c r="BP291" i="132"/>
  <c r="BK291" i="132"/>
  <c r="BO291" i="132"/>
  <c r="BQ291" i="132" s="1"/>
  <c r="BQ290" i="132"/>
  <c r="BM290" i="132"/>
  <c r="BN290" i="132"/>
  <c r="BN289" i="132"/>
  <c r="CC265" i="132"/>
  <c r="DC253" i="132"/>
  <c r="CE265" i="132"/>
  <c r="BY265" i="132"/>
  <c r="BZ264" i="132"/>
  <c r="BA270" i="132"/>
  <c r="BB269" i="132"/>
  <c r="BE270" i="132"/>
  <c r="DA258" i="132"/>
  <c r="BG270" i="132"/>
  <c r="AU286" i="132"/>
  <c r="AO286" i="132"/>
  <c r="AP285" i="132"/>
  <c r="KL10" i="132"/>
  <c r="CZ271" i="132"/>
  <c r="DB265" i="132"/>
  <c r="JZ18" i="132"/>
  <c r="JZ17" i="132"/>
  <c r="EB172" i="132"/>
  <c r="CI272" i="132" l="1"/>
  <c r="CN272" i="132"/>
  <c r="CM272" i="132"/>
  <c r="CK271" i="132"/>
  <c r="CL271" i="132"/>
  <c r="CL270" i="132"/>
  <c r="CO271" i="132"/>
  <c r="DD259" i="132"/>
  <c r="BS291" i="132"/>
  <c r="BM291" i="132"/>
  <c r="CB266" i="132"/>
  <c r="BW266" i="132"/>
  <c r="CA266" i="132"/>
  <c r="BD271" i="132"/>
  <c r="AY271" i="132"/>
  <c r="BC271" i="132"/>
  <c r="AM287" i="132"/>
  <c r="AQ287" i="132"/>
  <c r="AS287" i="132" s="1"/>
  <c r="AR287" i="132"/>
  <c r="KL15" i="132"/>
  <c r="DF173" i="132"/>
  <c r="EB173" i="132" s="1"/>
  <c r="CY161" i="132"/>
  <c r="DE161" i="132" s="1"/>
  <c r="KA11" i="132" s="1"/>
  <c r="CO272" i="132" l="1"/>
  <c r="DD260" i="132"/>
  <c r="CQ272" i="132"/>
  <c r="CK272" i="132"/>
  <c r="BK292" i="132"/>
  <c r="BP292" i="132"/>
  <c r="BO292" i="132"/>
  <c r="BQ292" i="132" s="1"/>
  <c r="BY266" i="132"/>
  <c r="BZ265" i="132"/>
  <c r="CC266" i="132"/>
  <c r="DC254" i="132"/>
  <c r="CE266" i="132"/>
  <c r="BE271" i="132"/>
  <c r="DA259" i="132"/>
  <c r="BG271" i="132"/>
  <c r="BA271" i="132"/>
  <c r="BB270" i="132"/>
  <c r="AU287" i="132"/>
  <c r="AO287" i="132"/>
  <c r="AP286" i="132"/>
  <c r="KM15" i="132"/>
  <c r="DB266" i="132"/>
  <c r="CZ272" i="132"/>
  <c r="DF174" i="132"/>
  <c r="CY162" i="132"/>
  <c r="DE162" i="132" s="1"/>
  <c r="KB11" i="132" s="1"/>
  <c r="KA18" i="132"/>
  <c r="KA17" i="132"/>
  <c r="KM10" i="132"/>
  <c r="CI273" i="132" l="1"/>
  <c r="CN273" i="132"/>
  <c r="CM273" i="132"/>
  <c r="BS292" i="132"/>
  <c r="BM292" i="132"/>
  <c r="BN291" i="132"/>
  <c r="BW267" i="132"/>
  <c r="CB267" i="132"/>
  <c r="CA267" i="132"/>
  <c r="BD272" i="132"/>
  <c r="AY272" i="132"/>
  <c r="BC272" i="132"/>
  <c r="BG272" i="132" s="1"/>
  <c r="AM288" i="132"/>
  <c r="AR288" i="132"/>
  <c r="AQ288" i="132"/>
  <c r="AS288" i="132" s="1"/>
  <c r="KB18" i="132"/>
  <c r="KB17" i="132"/>
  <c r="KN10" i="132"/>
  <c r="EB174" i="132"/>
  <c r="CO273" i="132" l="1"/>
  <c r="DD261" i="132"/>
  <c r="CQ273" i="132"/>
  <c r="CK273" i="132"/>
  <c r="CL272" i="132"/>
  <c r="BP293" i="132"/>
  <c r="BO293" i="132"/>
  <c r="BK293" i="132"/>
  <c r="CC267" i="132"/>
  <c r="DC255" i="132"/>
  <c r="CE267" i="132"/>
  <c r="BY267" i="132"/>
  <c r="BZ266" i="132"/>
  <c r="BD273" i="132"/>
  <c r="AY273" i="132"/>
  <c r="BC273" i="132"/>
  <c r="BA272" i="132"/>
  <c r="BB272" i="132"/>
  <c r="BB271" i="132"/>
  <c r="BE272" i="132"/>
  <c r="DA260" i="132"/>
  <c r="AU288" i="132"/>
  <c r="AO288" i="132"/>
  <c r="AP287" i="132"/>
  <c r="DF175" i="132"/>
  <c r="EB175" i="132" s="1"/>
  <c r="CY163" i="132"/>
  <c r="DE163" i="132" s="1"/>
  <c r="KC11" i="132" s="1"/>
  <c r="CZ273" i="132"/>
  <c r="DB267" i="132"/>
  <c r="KN15" i="132"/>
  <c r="CI274" i="132" l="1"/>
  <c r="CN274" i="132"/>
  <c r="CM274" i="132"/>
  <c r="BQ293" i="132"/>
  <c r="BS293" i="132"/>
  <c r="BP294" i="132" s="1"/>
  <c r="BK294" i="132"/>
  <c r="BN293" i="132" s="1"/>
  <c r="BM293" i="132"/>
  <c r="BN292" i="132"/>
  <c r="BW268" i="132"/>
  <c r="CB268" i="132"/>
  <c r="CA268" i="132"/>
  <c r="BE273" i="132"/>
  <c r="DA261" i="132"/>
  <c r="BG273" i="132"/>
  <c r="BA273" i="132"/>
  <c r="AR289" i="132"/>
  <c r="AM289" i="132"/>
  <c r="AQ289" i="132"/>
  <c r="AS289" i="132" s="1"/>
  <c r="KC18" i="132"/>
  <c r="KC17" i="132"/>
  <c r="KO15" i="132"/>
  <c r="KO10" i="132"/>
  <c r="CO274" i="132" l="1"/>
  <c r="DD262" i="132"/>
  <c r="BO294" i="132"/>
  <c r="BQ294" i="132" s="1"/>
  <c r="CQ274" i="132"/>
  <c r="CK274" i="132"/>
  <c r="CL273" i="132"/>
  <c r="BM294" i="132"/>
  <c r="CC268" i="132"/>
  <c r="DC256" i="132"/>
  <c r="CE268" i="132"/>
  <c r="BY268" i="132"/>
  <c r="BZ267" i="132"/>
  <c r="BD274" i="132"/>
  <c r="AY274" i="132"/>
  <c r="BC274" i="132"/>
  <c r="BG274" i="132" s="1"/>
  <c r="AU289" i="132"/>
  <c r="AO289" i="132"/>
  <c r="AP288" i="132"/>
  <c r="DB268" i="132"/>
  <c r="DF176" i="132"/>
  <c r="CY164" i="132"/>
  <c r="DE164" i="132" s="1"/>
  <c r="KD11" i="132" s="1"/>
  <c r="CZ274" i="132"/>
  <c r="BS294" i="132" l="1"/>
  <c r="CI275" i="132"/>
  <c r="CN275" i="132"/>
  <c r="CM275" i="132"/>
  <c r="CQ275" i="132" s="1"/>
  <c r="BK295" i="132"/>
  <c r="BP295" i="132"/>
  <c r="BO295" i="132"/>
  <c r="BS295" i="132" s="1"/>
  <c r="BW269" i="132"/>
  <c r="CB269" i="132"/>
  <c r="CA269" i="132"/>
  <c r="BD275" i="132"/>
  <c r="AY275" i="132"/>
  <c r="BC275" i="132"/>
  <c r="BE274" i="132"/>
  <c r="DA262" i="132"/>
  <c r="BA274" i="132"/>
  <c r="BB274" i="132"/>
  <c r="BB273" i="132"/>
  <c r="AR290" i="132"/>
  <c r="AQ290" i="132"/>
  <c r="AM290" i="132"/>
  <c r="AU290" i="132"/>
  <c r="DF177" i="132"/>
  <c r="CY165" i="132"/>
  <c r="DE165" i="132" s="1"/>
  <c r="KE11" i="132" s="1"/>
  <c r="CZ275" i="132"/>
  <c r="KD18" i="132"/>
  <c r="KD17" i="132"/>
  <c r="KP10" i="132"/>
  <c r="EB176" i="132"/>
  <c r="CI276" i="132" l="1"/>
  <c r="CN276" i="132"/>
  <c r="CM276" i="132"/>
  <c r="CK275" i="132"/>
  <c r="CL275" i="132"/>
  <c r="CL274" i="132"/>
  <c r="AS290" i="132"/>
  <c r="CO275" i="132"/>
  <c r="DD263" i="132"/>
  <c r="BK296" i="132"/>
  <c r="BP296" i="132"/>
  <c r="BO296" i="132"/>
  <c r="BQ295" i="132"/>
  <c r="BM295" i="132"/>
  <c r="BN295" i="132"/>
  <c r="BN294" i="132"/>
  <c r="CC269" i="132"/>
  <c r="DC257" i="132"/>
  <c r="CE269" i="132"/>
  <c r="BY269" i="132"/>
  <c r="BZ268" i="132"/>
  <c r="BE275" i="132"/>
  <c r="DA263" i="132"/>
  <c r="BG275" i="132"/>
  <c r="BA275" i="132"/>
  <c r="AR291" i="132"/>
  <c r="AQ291" i="132"/>
  <c r="AS291" i="132" s="1"/>
  <c r="AM291" i="132"/>
  <c r="AU291" i="132"/>
  <c r="AO290" i="132"/>
  <c r="AP290" i="132"/>
  <c r="AP289" i="132"/>
  <c r="DB269" i="132"/>
  <c r="KP15" i="132"/>
  <c r="EB177" i="132"/>
  <c r="KQ10" i="132"/>
  <c r="KE18" i="132"/>
  <c r="KE17" i="132"/>
  <c r="CO276" i="132" l="1"/>
  <c r="DD264" i="132"/>
  <c r="CQ276" i="132"/>
  <c r="BQ296" i="132"/>
  <c r="CK276" i="132"/>
  <c r="BS296" i="132"/>
  <c r="BM296" i="132"/>
  <c r="CB270" i="132"/>
  <c r="BW270" i="132"/>
  <c r="CA270" i="132"/>
  <c r="BD276" i="132"/>
  <c r="AY276" i="132"/>
  <c r="BC276" i="132"/>
  <c r="AM292" i="132"/>
  <c r="AR292" i="132"/>
  <c r="AQ292" i="132"/>
  <c r="AO291" i="132"/>
  <c r="AP291" i="132"/>
  <c r="KQ15" i="132"/>
  <c r="DF178" i="132"/>
  <c r="CY166" i="132"/>
  <c r="DE166" i="132" s="1"/>
  <c r="KF11" i="132" s="1"/>
  <c r="CZ276" i="132"/>
  <c r="AS292" i="132" l="1"/>
  <c r="CN277" i="132"/>
  <c r="CI277" i="132"/>
  <c r="CM277" i="132"/>
  <c r="CQ277" i="132" s="1"/>
  <c r="BP297" i="132"/>
  <c r="BK297" i="132"/>
  <c r="BO297" i="132"/>
  <c r="BQ297" i="132" s="1"/>
  <c r="CC270" i="132"/>
  <c r="DC258" i="132"/>
  <c r="CE270" i="132"/>
  <c r="BY270" i="132"/>
  <c r="BZ269" i="132"/>
  <c r="BE276" i="132"/>
  <c r="DA264" i="132"/>
  <c r="BG276" i="132"/>
  <c r="BA276" i="132"/>
  <c r="BB275" i="132"/>
  <c r="AU292" i="132"/>
  <c r="AO292" i="132"/>
  <c r="DB270" i="132"/>
  <c r="ES24" i="132"/>
  <c r="KF18" i="132"/>
  <c r="ES31" i="132" s="1"/>
  <c r="KF17" i="132"/>
  <c r="ES30" i="132" s="1"/>
  <c r="CZ277" i="132"/>
  <c r="KR10" i="132"/>
  <c r="ET23" i="132" s="1"/>
  <c r="EB178" i="132"/>
  <c r="CI278" i="132" l="1"/>
  <c r="CN278" i="132"/>
  <c r="CM278" i="132"/>
  <c r="CK277" i="132"/>
  <c r="CL277" i="132"/>
  <c r="CL276" i="132"/>
  <c r="CO277" i="132"/>
  <c r="DD265" i="132"/>
  <c r="BS297" i="132"/>
  <c r="BM297" i="132"/>
  <c r="BN296" i="132"/>
  <c r="CB271" i="132"/>
  <c r="BW271" i="132"/>
  <c r="CA271" i="132"/>
  <c r="BD277" i="132"/>
  <c r="AY277" i="132"/>
  <c r="BC277" i="132"/>
  <c r="BG277" i="132" s="1"/>
  <c r="AQ293" i="132"/>
  <c r="AM293" i="132"/>
  <c r="AR293" i="132"/>
  <c r="AU293" i="132"/>
  <c r="KR15" i="132"/>
  <c r="DF179" i="132"/>
  <c r="EB179" i="132" s="1"/>
  <c r="CY167" i="132"/>
  <c r="DE167" i="132" s="1"/>
  <c r="KG11" i="132" s="1"/>
  <c r="CO278" i="132" l="1"/>
  <c r="DD266" i="132"/>
  <c r="CQ278" i="132"/>
  <c r="CK278" i="132"/>
  <c r="BO298" i="132"/>
  <c r="BK298" i="132"/>
  <c r="BP298" i="132"/>
  <c r="BP299" i="132" s="1"/>
  <c r="BS298" i="132"/>
  <c r="BS299" i="132" s="1"/>
  <c r="CC271" i="132"/>
  <c r="DC259" i="132"/>
  <c r="BY271" i="132"/>
  <c r="BZ270" i="132"/>
  <c r="CE271" i="132"/>
  <c r="BD278" i="132"/>
  <c r="AY278" i="132"/>
  <c r="BB277" i="132" s="1"/>
  <c r="BC278" i="132"/>
  <c r="BA277" i="132"/>
  <c r="BB276" i="132"/>
  <c r="BE277" i="132"/>
  <c r="DA265" i="132"/>
  <c r="AM294" i="132"/>
  <c r="AR294" i="132"/>
  <c r="AQ294" i="132"/>
  <c r="AO293" i="132"/>
  <c r="AP293" i="132"/>
  <c r="AP292" i="132"/>
  <c r="AS293" i="132"/>
  <c r="ET28" i="132"/>
  <c r="KG18" i="132"/>
  <c r="KG17" i="132"/>
  <c r="DB271" i="132"/>
  <c r="KS10" i="132"/>
  <c r="KS15" i="132"/>
  <c r="CZ278" i="132"/>
  <c r="AS294" i="132" l="1"/>
  <c r="CI279" i="132"/>
  <c r="CN279" i="132"/>
  <c r="CM279" i="132"/>
  <c r="BN298" i="132"/>
  <c r="BM298" i="132"/>
  <c r="BN297" i="132"/>
  <c r="BQ298" i="132"/>
  <c r="BQ299" i="132" s="1"/>
  <c r="BO299" i="132"/>
  <c r="BW272" i="132"/>
  <c r="CB272" i="132"/>
  <c r="CA272" i="132"/>
  <c r="BE278" i="132"/>
  <c r="DA266" i="132"/>
  <c r="BG278" i="132"/>
  <c r="BA278" i="132"/>
  <c r="AU294" i="132"/>
  <c r="AO294" i="132"/>
  <c r="CZ279" i="132"/>
  <c r="DF180" i="132"/>
  <c r="CY168" i="132"/>
  <c r="DE168" i="132" s="1"/>
  <c r="KH11" i="132" s="1"/>
  <c r="CK279" i="132" l="1"/>
  <c r="CL278" i="132"/>
  <c r="CO279" i="132"/>
  <c r="DD267" i="132"/>
  <c r="CQ279" i="132"/>
  <c r="CC272" i="132"/>
  <c r="DC260" i="132"/>
  <c r="CE272" i="132"/>
  <c r="BY272" i="132"/>
  <c r="BZ271" i="132"/>
  <c r="BD279" i="132"/>
  <c r="AY279" i="132"/>
  <c r="BC279" i="132"/>
  <c r="AR295" i="132"/>
  <c r="AM295" i="132"/>
  <c r="AQ295" i="132"/>
  <c r="AS295" i="132" s="1"/>
  <c r="DB272" i="132"/>
  <c r="KT10" i="132"/>
  <c r="EB180" i="132"/>
  <c r="KH18" i="132"/>
  <c r="KH17" i="132"/>
  <c r="CI280" i="132" l="1"/>
  <c r="CN280" i="132"/>
  <c r="CM280" i="132"/>
  <c r="BW273" i="132"/>
  <c r="CB273" i="132"/>
  <c r="CA273" i="132"/>
  <c r="BE279" i="132"/>
  <c r="DA267" i="132"/>
  <c r="BA279" i="132"/>
  <c r="BB278" i="132"/>
  <c r="BG279" i="132"/>
  <c r="AO295" i="132"/>
  <c r="AP294" i="132"/>
  <c r="AU295" i="132"/>
  <c r="CZ280" i="132"/>
  <c r="DF181" i="132"/>
  <c r="CY169" i="132"/>
  <c r="DE169" i="132" s="1"/>
  <c r="KI11" i="132" s="1"/>
  <c r="KT15" i="132"/>
  <c r="CO280" i="132" l="1"/>
  <c r="DD268" i="132"/>
  <c r="CQ280" i="132"/>
  <c r="CK280" i="132"/>
  <c r="CL279" i="132"/>
  <c r="CC273" i="132"/>
  <c r="DC261" i="132"/>
  <c r="CE273" i="132"/>
  <c r="BY273" i="132"/>
  <c r="BZ272" i="132"/>
  <c r="AY280" i="132"/>
  <c r="BD280" i="132"/>
  <c r="BC280" i="132"/>
  <c r="AQ296" i="132"/>
  <c r="AU296" i="132" s="1"/>
  <c r="AM296" i="132"/>
  <c r="AR296" i="132"/>
  <c r="KI18" i="132"/>
  <c r="KI17" i="132"/>
  <c r="KU10" i="132"/>
  <c r="EB181" i="132"/>
  <c r="DB273" i="132"/>
  <c r="CN281" i="132" l="1"/>
  <c r="CI281" i="132"/>
  <c r="CM281" i="132"/>
  <c r="BW274" i="132"/>
  <c r="CB274" i="132"/>
  <c r="CA274" i="132"/>
  <c r="BE280" i="132"/>
  <c r="DA268" i="132"/>
  <c r="BG280" i="132"/>
  <c r="BA280" i="132"/>
  <c r="BB279" i="132"/>
  <c r="AM297" i="132"/>
  <c r="AQ297" i="132"/>
  <c r="AR297" i="132"/>
  <c r="AU297" i="132"/>
  <c r="AO296" i="132"/>
  <c r="AP296" i="132"/>
  <c r="AP295" i="132"/>
  <c r="AS296" i="132"/>
  <c r="CZ281" i="132"/>
  <c r="DF182" i="132"/>
  <c r="EB182" i="132" s="1"/>
  <c r="CY170" i="132"/>
  <c r="DE170" i="132" s="1"/>
  <c r="KJ11" i="132" s="1"/>
  <c r="KU15" i="132"/>
  <c r="CO281" i="132" l="1"/>
  <c r="DD269" i="132"/>
  <c r="CK281" i="132"/>
  <c r="CL280" i="132"/>
  <c r="CQ281" i="132"/>
  <c r="CC274" i="132"/>
  <c r="DC262" i="132"/>
  <c r="CE274" i="132"/>
  <c r="BY274" i="132"/>
  <c r="BZ273" i="132"/>
  <c r="BD281" i="132"/>
  <c r="AY281" i="132"/>
  <c r="BC281" i="132"/>
  <c r="BG281" i="132" s="1"/>
  <c r="AS297" i="132"/>
  <c r="AM298" i="132"/>
  <c r="AQ298" i="132"/>
  <c r="AU298" i="132" s="1"/>
  <c r="AU299" i="132" s="1"/>
  <c r="AR298" i="132"/>
  <c r="AR299" i="132" s="1"/>
  <c r="AO297" i="132"/>
  <c r="AP297" i="132"/>
  <c r="DB274" i="132"/>
  <c r="KJ18" i="132"/>
  <c r="KJ17" i="132"/>
  <c r="KV15" i="132"/>
  <c r="KV10" i="132"/>
  <c r="CI282" i="132" l="1"/>
  <c r="CN282" i="132"/>
  <c r="CM282" i="132"/>
  <c r="CB275" i="132"/>
  <c r="BW275" i="132"/>
  <c r="CA275" i="132"/>
  <c r="BD282" i="132"/>
  <c r="AY282" i="132"/>
  <c r="BC282" i="132"/>
  <c r="BG282" i="132" s="1"/>
  <c r="BB281" i="132"/>
  <c r="BA281" i="132"/>
  <c r="BB280" i="132"/>
  <c r="BE281" i="132"/>
  <c r="DA269" i="132"/>
  <c r="AS298" i="132"/>
  <c r="AS299" i="132" s="1"/>
  <c r="AQ299" i="132"/>
  <c r="AP298" i="132"/>
  <c r="AO298" i="132"/>
  <c r="T30" i="131"/>
  <c r="T23" i="131" s="1"/>
  <c r="DF183" i="132"/>
  <c r="CY171" i="132"/>
  <c r="DE171" i="132" s="1"/>
  <c r="KK11" i="132" s="1"/>
  <c r="CZ282" i="132"/>
  <c r="CO282" i="132" l="1"/>
  <c r="DD270" i="132"/>
  <c r="CQ282" i="132"/>
  <c r="CK282" i="132"/>
  <c r="CL281" i="132"/>
  <c r="CC275" i="132"/>
  <c r="DC263" i="132"/>
  <c r="BY275" i="132"/>
  <c r="BZ274" i="132"/>
  <c r="CE275" i="132"/>
  <c r="BD283" i="132"/>
  <c r="AY283" i="132"/>
  <c r="BC283" i="132"/>
  <c r="BE282" i="132"/>
  <c r="DA270" i="132"/>
  <c r="BA282" i="132"/>
  <c r="BB282" i="132"/>
  <c r="DF184" i="132"/>
  <c r="CY172" i="132"/>
  <c r="DE172" i="132" s="1"/>
  <c r="KL11" i="132" s="1"/>
  <c r="KK18" i="132"/>
  <c r="KK17" i="132"/>
  <c r="CZ283" i="132"/>
  <c r="KW10" i="132"/>
  <c r="EB183" i="132"/>
  <c r="DB275" i="132"/>
  <c r="CN283" i="132" l="1"/>
  <c r="CI283" i="132"/>
  <c r="CM283" i="132"/>
  <c r="CB276" i="132"/>
  <c r="BW276" i="132"/>
  <c r="CA276" i="132"/>
  <c r="BE283" i="132"/>
  <c r="DA271" i="132"/>
  <c r="BG283" i="132"/>
  <c r="BA283" i="132"/>
  <c r="KL18" i="132"/>
  <c r="KL17" i="132"/>
  <c r="KW15" i="132"/>
  <c r="EB184" i="132"/>
  <c r="KX10" i="132"/>
  <c r="CZ284" i="132"/>
  <c r="CO283" i="132" l="1"/>
  <c r="DD271" i="132"/>
  <c r="CL282" i="132"/>
  <c r="CK283" i="132"/>
  <c r="CQ283" i="132"/>
  <c r="CC276" i="132"/>
  <c r="DC264" i="132"/>
  <c r="BY276" i="132"/>
  <c r="BZ275" i="132"/>
  <c r="CE276" i="132"/>
  <c r="BD284" i="132"/>
  <c r="AY284" i="132"/>
  <c r="BC284" i="132"/>
  <c r="CZ285" i="132"/>
  <c r="KX15" i="132"/>
  <c r="DF185" i="132"/>
  <c r="CY173" i="132"/>
  <c r="DE173" i="132" s="1"/>
  <c r="KM11" i="132" s="1"/>
  <c r="DB276" i="132"/>
  <c r="CN284" i="132" l="1"/>
  <c r="CI284" i="132"/>
  <c r="CM284" i="132"/>
  <c r="BW277" i="132"/>
  <c r="CB277" i="132"/>
  <c r="CA277" i="132"/>
  <c r="BE284" i="132"/>
  <c r="DA272" i="132"/>
  <c r="BG284" i="132"/>
  <c r="BA284" i="132"/>
  <c r="BB283" i="132"/>
  <c r="DF186" i="132"/>
  <c r="CY174" i="132"/>
  <c r="DE174" i="132" s="1"/>
  <c r="KN11" i="132" s="1"/>
  <c r="KY10" i="132"/>
  <c r="DB277" i="132"/>
  <c r="EB185" i="132"/>
  <c r="KM18" i="132"/>
  <c r="KM17" i="132"/>
  <c r="CO284" i="132" l="1"/>
  <c r="DD272" i="132"/>
  <c r="CK284" i="132"/>
  <c r="CL283" i="132"/>
  <c r="CQ284" i="132"/>
  <c r="CC277" i="132"/>
  <c r="DC265" i="132"/>
  <c r="CE277" i="132"/>
  <c r="BY277" i="132"/>
  <c r="BZ276" i="132"/>
  <c r="BD285" i="132"/>
  <c r="AY285" i="132"/>
  <c r="BC285" i="132"/>
  <c r="KY15" i="132"/>
  <c r="EB186" i="132"/>
  <c r="AO8" i="132"/>
  <c r="CZ297" i="132"/>
  <c r="CZ286" i="132"/>
  <c r="CZ288" i="132"/>
  <c r="CZ287" i="132"/>
  <c r="CZ289" i="132"/>
  <c r="CZ290" i="132"/>
  <c r="CZ293" i="132"/>
  <c r="CZ292" i="132"/>
  <c r="CZ294" i="132"/>
  <c r="CZ295" i="132"/>
  <c r="CZ291" i="132"/>
  <c r="CZ296" i="132"/>
  <c r="KN18" i="132"/>
  <c r="KN17" i="132"/>
  <c r="KZ10" i="132"/>
  <c r="CI285" i="132" l="1"/>
  <c r="CN285" i="132"/>
  <c r="CM285" i="132"/>
  <c r="BW278" i="132"/>
  <c r="CB278" i="132"/>
  <c r="CA278" i="132"/>
  <c r="CE278" i="132" s="1"/>
  <c r="BE285" i="132"/>
  <c r="DA273" i="132"/>
  <c r="BA285" i="132"/>
  <c r="BB284" i="132"/>
  <c r="BG285" i="132"/>
  <c r="AP8" i="132"/>
  <c r="DB278" i="132"/>
  <c r="KZ15" i="132"/>
  <c r="DF187" i="132"/>
  <c r="CY175" i="132"/>
  <c r="DE175" i="132" s="1"/>
  <c r="KO11" i="132" s="1"/>
  <c r="CO285" i="132" l="1"/>
  <c r="DD273" i="132"/>
  <c r="CQ285" i="132"/>
  <c r="CK285" i="132"/>
  <c r="CL284" i="132"/>
  <c r="CB279" i="132"/>
  <c r="BW279" i="132"/>
  <c r="BZ278" i="132" s="1"/>
  <c r="CA279" i="132"/>
  <c r="CC278" i="132"/>
  <c r="DC266" i="132"/>
  <c r="BY278" i="132"/>
  <c r="BZ277" i="132"/>
  <c r="AY286" i="132"/>
  <c r="BD286" i="132"/>
  <c r="BC286" i="132"/>
  <c r="KO18" i="132"/>
  <c r="KO17" i="132"/>
  <c r="LA10" i="132"/>
  <c r="EB187" i="132"/>
  <c r="CI286" i="132" l="1"/>
  <c r="CN286" i="132"/>
  <c r="CM286" i="132"/>
  <c r="CC279" i="132"/>
  <c r="DC267" i="132"/>
  <c r="CE279" i="132"/>
  <c r="BY279" i="132"/>
  <c r="BE286" i="132"/>
  <c r="DA274" i="132"/>
  <c r="BG286" i="132"/>
  <c r="BA286" i="132"/>
  <c r="BB285" i="132"/>
  <c r="LA15" i="132"/>
  <c r="DF188" i="132"/>
  <c r="CY176" i="132"/>
  <c r="DE176" i="132" s="1"/>
  <c r="KP11" i="132" s="1"/>
  <c r="DB279" i="132"/>
  <c r="CO286" i="132" l="1"/>
  <c r="DD274" i="132"/>
  <c r="CK286" i="132"/>
  <c r="CL285" i="132"/>
  <c r="CQ286" i="132"/>
  <c r="BW280" i="132"/>
  <c r="CB280" i="132"/>
  <c r="CA280" i="132"/>
  <c r="AY287" i="132"/>
  <c r="BD287" i="132"/>
  <c r="BC287" i="132"/>
  <c r="LB10" i="132"/>
  <c r="EB188" i="132"/>
  <c r="KP18" i="132"/>
  <c r="KP17" i="132"/>
  <c r="CI287" i="132" l="1"/>
  <c r="CN287" i="132"/>
  <c r="CM287" i="132"/>
  <c r="CQ287" i="132" s="1"/>
  <c r="CC280" i="132"/>
  <c r="DC268" i="132"/>
  <c r="CE280" i="132"/>
  <c r="BY280" i="132"/>
  <c r="BZ279" i="132"/>
  <c r="BE287" i="132"/>
  <c r="DA275" i="132"/>
  <c r="BG287" i="132"/>
  <c r="BA287" i="132"/>
  <c r="BB286" i="132"/>
  <c r="LB15" i="132"/>
  <c r="DF189" i="132"/>
  <c r="CY177" i="132"/>
  <c r="DE177" i="132" s="1"/>
  <c r="KQ11" i="132" s="1"/>
  <c r="DB280" i="132"/>
  <c r="CN288" i="132" l="1"/>
  <c r="CI288" i="132"/>
  <c r="CM288" i="132"/>
  <c r="CL286" i="132"/>
  <c r="CK287" i="132"/>
  <c r="CL287" i="132"/>
  <c r="CO287" i="132"/>
  <c r="DD275" i="132"/>
  <c r="BW281" i="132"/>
  <c r="CB281" i="132"/>
  <c r="CA281" i="132"/>
  <c r="CE281" i="132" s="1"/>
  <c r="AY288" i="132"/>
  <c r="BD288" i="132"/>
  <c r="BC288" i="132"/>
  <c r="DF190" i="132"/>
  <c r="CY178" i="132"/>
  <c r="DE178" i="132" s="1"/>
  <c r="KR11" i="132" s="1"/>
  <c r="DB281" i="132"/>
  <c r="KQ18" i="132"/>
  <c r="KQ17" i="132"/>
  <c r="LC10" i="132"/>
  <c r="EB189" i="132"/>
  <c r="CO288" i="132" l="1"/>
  <c r="DD276" i="132"/>
  <c r="CQ288" i="132"/>
  <c r="CK288" i="132"/>
  <c r="BW282" i="132"/>
  <c r="CB282" i="132"/>
  <c r="CA282" i="132"/>
  <c r="CC281" i="132"/>
  <c r="DC269" i="132"/>
  <c r="BY281" i="132"/>
  <c r="BZ281" i="132"/>
  <c r="BZ280" i="132"/>
  <c r="BE288" i="132"/>
  <c r="DA276" i="132"/>
  <c r="BG288" i="132"/>
  <c r="BA288" i="132"/>
  <c r="BB287" i="132"/>
  <c r="ET24" i="132"/>
  <c r="KR18" i="132"/>
  <c r="ET31" i="132" s="1"/>
  <c r="KR17" i="132"/>
  <c r="ET30" i="132" s="1"/>
  <c r="LC15" i="132"/>
  <c r="EB190" i="132"/>
  <c r="LD10" i="132"/>
  <c r="EU23" i="132" s="1"/>
  <c r="CN289" i="132" l="1"/>
  <c r="CI289" i="132"/>
  <c r="CM289" i="132"/>
  <c r="CQ289" i="132" s="1"/>
  <c r="CC282" i="132"/>
  <c r="DC270" i="132"/>
  <c r="CE282" i="132"/>
  <c r="BY282" i="132"/>
  <c r="BD289" i="132"/>
  <c r="AY289" i="132"/>
  <c r="BC289" i="132"/>
  <c r="BG289" i="132" s="1"/>
  <c r="DF191" i="132"/>
  <c r="EB191" i="132" s="1"/>
  <c r="CY179" i="132"/>
  <c r="DE179" i="132" s="1"/>
  <c r="KS11" i="132" s="1"/>
  <c r="DB282" i="132"/>
  <c r="LD15" i="132"/>
  <c r="CN290" i="132" l="1"/>
  <c r="CI290" i="132"/>
  <c r="CM290" i="132"/>
  <c r="CO289" i="132"/>
  <c r="DD277" i="132"/>
  <c r="CK289" i="132"/>
  <c r="CL289" i="132"/>
  <c r="CL288" i="132"/>
  <c r="CB283" i="132"/>
  <c r="BW283" i="132"/>
  <c r="CA283" i="132"/>
  <c r="CE283" i="132" s="1"/>
  <c r="BD290" i="132"/>
  <c r="AY290" i="132"/>
  <c r="BC290" i="132"/>
  <c r="BA289" i="132"/>
  <c r="BB289" i="132"/>
  <c r="BB288" i="132"/>
  <c r="BE289" i="132"/>
  <c r="DA277" i="132"/>
  <c r="KS18" i="132"/>
  <c r="KS17" i="132"/>
  <c r="EU28" i="132"/>
  <c r="LE15" i="132"/>
  <c r="LE10" i="132"/>
  <c r="CO290" i="132" l="1"/>
  <c r="DD278" i="132"/>
  <c r="CK290" i="132"/>
  <c r="CQ290" i="132"/>
  <c r="BW284" i="132"/>
  <c r="CB284" i="132"/>
  <c r="CA284" i="132"/>
  <c r="BY283" i="132"/>
  <c r="BZ283" i="132"/>
  <c r="BZ282" i="132"/>
  <c r="CC283" i="132"/>
  <c r="DC271" i="132"/>
  <c r="BE290" i="132"/>
  <c r="DA278" i="132"/>
  <c r="BG290" i="132"/>
  <c r="BA290" i="132"/>
  <c r="DB283" i="132"/>
  <c r="DF192" i="132"/>
  <c r="CY180" i="132"/>
  <c r="DE180" i="132" s="1"/>
  <c r="KT11" i="132" s="1"/>
  <c r="CI291" i="132" l="1"/>
  <c r="CN291" i="132"/>
  <c r="CM291" i="132"/>
  <c r="CC284" i="132"/>
  <c r="DC272" i="132"/>
  <c r="CE284" i="132"/>
  <c r="BY284" i="132"/>
  <c r="BD291" i="132"/>
  <c r="AY291" i="132"/>
  <c r="BC291" i="132"/>
  <c r="BG291" i="132" s="1"/>
  <c r="DF193" i="132"/>
  <c r="CY181" i="132"/>
  <c r="DE181" i="132" s="1"/>
  <c r="KU11" i="132" s="1"/>
  <c r="DB284" i="132"/>
  <c r="KT18" i="132"/>
  <c r="KT17" i="132"/>
  <c r="LF10" i="132"/>
  <c r="EB192" i="132"/>
  <c r="CO291" i="132" l="1"/>
  <c r="DD279" i="132"/>
  <c r="CQ291" i="132"/>
  <c r="CK291" i="132"/>
  <c r="CL290" i="132"/>
  <c r="BW285" i="132"/>
  <c r="CB285" i="132"/>
  <c r="CA285" i="132"/>
  <c r="AY292" i="132"/>
  <c r="BD292" i="132"/>
  <c r="BC292" i="132"/>
  <c r="BE291" i="132"/>
  <c r="DA279" i="132"/>
  <c r="BA291" i="132"/>
  <c r="BB291" i="132"/>
  <c r="BB290" i="132"/>
  <c r="LG10" i="132"/>
  <c r="LF15" i="132"/>
  <c r="EB193" i="132"/>
  <c r="KU18" i="132"/>
  <c r="KU17" i="132"/>
  <c r="CN292" i="132" l="1"/>
  <c r="CI292" i="132"/>
  <c r="CM292" i="132"/>
  <c r="CC285" i="132"/>
  <c r="DC273" i="132"/>
  <c r="CE285" i="132"/>
  <c r="BY285" i="132"/>
  <c r="BZ284" i="132"/>
  <c r="BE292" i="132"/>
  <c r="DA280" i="132"/>
  <c r="BA292" i="132"/>
  <c r="BG292" i="132"/>
  <c r="DB285" i="132"/>
  <c r="DF194" i="132"/>
  <c r="EB194" i="132" s="1"/>
  <c r="CY182" i="132"/>
  <c r="DE182" i="132" s="1"/>
  <c r="KV11" i="132" s="1"/>
  <c r="LG15" i="132"/>
  <c r="CO292" i="132" l="1"/>
  <c r="DD280" i="132"/>
  <c r="CK292" i="132"/>
  <c r="CL291" i="132"/>
  <c r="CQ292" i="132"/>
  <c r="BW286" i="132"/>
  <c r="CB286" i="132"/>
  <c r="CA286" i="132"/>
  <c r="CE286" i="132" s="1"/>
  <c r="AY293" i="132"/>
  <c r="BD293" i="132"/>
  <c r="BC293" i="132"/>
  <c r="KV18" i="132"/>
  <c r="KV17" i="132"/>
  <c r="DF195" i="132"/>
  <c r="CY183" i="132"/>
  <c r="DE183" i="132" s="1"/>
  <c r="KW11" i="132" s="1"/>
  <c r="LH15" i="132"/>
  <c r="LH10" i="132"/>
  <c r="CI293" i="132" l="1"/>
  <c r="CN293" i="132"/>
  <c r="CM293" i="132"/>
  <c r="BW287" i="132"/>
  <c r="CB287" i="132"/>
  <c r="CA287" i="132"/>
  <c r="CC286" i="132"/>
  <c r="DC274" i="132"/>
  <c r="BY286" i="132"/>
  <c r="BZ286" i="132"/>
  <c r="BZ285" i="132"/>
  <c r="BE293" i="132"/>
  <c r="DA281" i="132"/>
  <c r="BG293" i="132"/>
  <c r="BA293" i="132"/>
  <c r="BB292" i="132"/>
  <c r="DB297" i="132"/>
  <c r="DB286" i="132"/>
  <c r="DB287" i="132"/>
  <c r="DB288" i="132"/>
  <c r="DB289" i="132"/>
  <c r="DB292" i="132"/>
  <c r="DB290" i="132"/>
  <c r="DB291" i="132"/>
  <c r="DB295" i="132"/>
  <c r="DB293" i="132"/>
  <c r="DB294" i="132"/>
  <c r="DB296" i="132"/>
  <c r="KW18" i="132"/>
  <c r="KW17" i="132"/>
  <c r="LI10" i="132"/>
  <c r="BM8" i="132"/>
  <c r="BN8" i="132"/>
  <c r="EB195" i="132"/>
  <c r="CO293" i="132" l="1"/>
  <c r="DD281" i="132"/>
  <c r="CQ293" i="132"/>
  <c r="CK293" i="132"/>
  <c r="CL292" i="132"/>
  <c r="CC287" i="132"/>
  <c r="DC275" i="132"/>
  <c r="CE287" i="132"/>
  <c r="BY287" i="132"/>
  <c r="BD294" i="132"/>
  <c r="AY294" i="132"/>
  <c r="BC294" i="132"/>
  <c r="DF196" i="132"/>
  <c r="EB196" i="132" s="1"/>
  <c r="CY184" i="132"/>
  <c r="DE184" i="132" s="1"/>
  <c r="KX11" i="132" s="1"/>
  <c r="LI15" i="132"/>
  <c r="CN294" i="132" l="1"/>
  <c r="CI294" i="132"/>
  <c r="CM294" i="132"/>
  <c r="BW288" i="132"/>
  <c r="CB288" i="132"/>
  <c r="CA288" i="132"/>
  <c r="BA294" i="132"/>
  <c r="BB293" i="132"/>
  <c r="BE294" i="132"/>
  <c r="DA282" i="132"/>
  <c r="BG294" i="132"/>
  <c r="KX18" i="132"/>
  <c r="KX17" i="132"/>
  <c r="LJ15" i="132"/>
  <c r="LJ10" i="132"/>
  <c r="CO294" i="132" l="1"/>
  <c r="DD282" i="132"/>
  <c r="CK294" i="132"/>
  <c r="CL293" i="132"/>
  <c r="CQ294" i="132"/>
  <c r="CC288" i="132"/>
  <c r="DC276" i="132"/>
  <c r="CE288" i="132"/>
  <c r="BY288" i="132"/>
  <c r="BZ287" i="132"/>
  <c r="BD295" i="132"/>
  <c r="AY295" i="132"/>
  <c r="BC295" i="132"/>
  <c r="DF197" i="132"/>
  <c r="CY185" i="132"/>
  <c r="DE185" i="132" s="1"/>
  <c r="KY11" i="132" s="1"/>
  <c r="CN295" i="132" l="1"/>
  <c r="CI295" i="132"/>
  <c r="CM295" i="132"/>
  <c r="BW289" i="132"/>
  <c r="CB289" i="132"/>
  <c r="CA289" i="132"/>
  <c r="BA295" i="132"/>
  <c r="BB294" i="132"/>
  <c r="BE295" i="132"/>
  <c r="DA283" i="132"/>
  <c r="BG295" i="132"/>
  <c r="LK10" i="132"/>
  <c r="EB197" i="132"/>
  <c r="KY18" i="132"/>
  <c r="KY17" i="132"/>
  <c r="CO295" i="132" l="1"/>
  <c r="DD283" i="132"/>
  <c r="CK295" i="132"/>
  <c r="CL294" i="132"/>
  <c r="CQ295" i="132"/>
  <c r="CC289" i="132"/>
  <c r="DC277" i="132"/>
  <c r="CE289" i="132"/>
  <c r="BY289" i="132"/>
  <c r="BZ288" i="132"/>
  <c r="AY296" i="132"/>
  <c r="BD296" i="132"/>
  <c r="BC296" i="132"/>
  <c r="DF198" i="132"/>
  <c r="EB198" i="132" s="1"/>
  <c r="CY186" i="132"/>
  <c r="DE186" i="132" s="1"/>
  <c r="KZ11" i="132" s="1"/>
  <c r="LK15" i="132"/>
  <c r="CI296" i="132" l="1"/>
  <c r="CN296" i="132"/>
  <c r="CM296" i="132"/>
  <c r="BW290" i="132"/>
  <c r="CB290" i="132"/>
  <c r="CA290" i="132"/>
  <c r="BE296" i="132"/>
  <c r="DA284" i="132"/>
  <c r="BG296" i="132"/>
  <c r="BA296" i="132"/>
  <c r="BB295" i="132"/>
  <c r="KZ18" i="132"/>
  <c r="KZ17" i="132"/>
  <c r="LL15" i="132"/>
  <c r="LL10" i="132"/>
  <c r="CO296" i="132" l="1"/>
  <c r="DD284" i="132"/>
  <c r="CQ296" i="132"/>
  <c r="CK296" i="132"/>
  <c r="CL295" i="132"/>
  <c r="CC290" i="132"/>
  <c r="DC278" i="132"/>
  <c r="CE290" i="132"/>
  <c r="BY290" i="132"/>
  <c r="BZ289" i="132"/>
  <c r="AY297" i="132"/>
  <c r="BD297" i="132"/>
  <c r="BC297" i="132"/>
  <c r="DF199" i="132"/>
  <c r="CY187" i="132"/>
  <c r="DE187" i="132" s="1"/>
  <c r="LA11" i="132" s="1"/>
  <c r="CN297" i="132" l="1"/>
  <c r="CI297" i="132"/>
  <c r="CM297" i="132"/>
  <c r="CB291" i="132"/>
  <c r="BW291" i="132"/>
  <c r="CA291" i="132"/>
  <c r="BE297" i="132"/>
  <c r="DA285" i="132"/>
  <c r="BG297" i="132"/>
  <c r="BA297" i="132"/>
  <c r="BB296" i="132"/>
  <c r="LM10" i="132"/>
  <c r="EB199" i="132"/>
  <c r="LA18" i="132"/>
  <c r="LA17" i="132"/>
  <c r="CO297" i="132" l="1"/>
  <c r="DD285" i="132"/>
  <c r="CK297" i="132"/>
  <c r="CL296" i="132"/>
  <c r="CQ297" i="132"/>
  <c r="BY291" i="132"/>
  <c r="BZ290" i="132"/>
  <c r="CC291" i="132"/>
  <c r="DC279" i="132"/>
  <c r="CE291" i="132"/>
  <c r="BD298" i="132"/>
  <c r="BD299" i="132" s="1"/>
  <c r="AY298" i="132"/>
  <c r="BC298" i="132"/>
  <c r="LM15" i="132"/>
  <c r="DF200" i="132"/>
  <c r="CY188" i="132"/>
  <c r="DE188" i="132" s="1"/>
  <c r="LB11" i="132" s="1"/>
  <c r="CN298" i="132" l="1"/>
  <c r="CN299" i="132" s="1"/>
  <c r="CI298" i="132"/>
  <c r="CQ298" i="132"/>
  <c r="CQ299" i="132" s="1"/>
  <c r="CM298" i="132"/>
  <c r="BW292" i="132"/>
  <c r="CB292" i="132"/>
  <c r="CA292" i="132"/>
  <c r="CE292" i="132" s="1"/>
  <c r="BE298" i="132"/>
  <c r="BE299" i="132" s="1"/>
  <c r="BC299" i="132"/>
  <c r="DA297" i="132"/>
  <c r="DA286" i="132"/>
  <c r="DA287" i="132"/>
  <c r="DA288" i="132"/>
  <c r="DA289" i="132"/>
  <c r="DA290" i="132"/>
  <c r="DA291" i="132"/>
  <c r="DA294" i="132"/>
  <c r="DA296" i="132"/>
  <c r="DA295" i="132"/>
  <c r="DA292" i="132"/>
  <c r="DA293" i="132"/>
  <c r="BG298" i="132"/>
  <c r="BG299" i="132" s="1"/>
  <c r="BB298" i="132"/>
  <c r="BA298" i="132"/>
  <c r="BA8" i="132" s="1"/>
  <c r="BB297" i="132"/>
  <c r="LN10" i="132"/>
  <c r="LB18" i="132"/>
  <c r="LB17" i="132"/>
  <c r="EB200" i="132"/>
  <c r="BB8" i="132" l="1"/>
  <c r="CO298" i="132"/>
  <c r="CO299" i="132" s="1"/>
  <c r="CM299" i="132"/>
  <c r="DD297" i="132"/>
  <c r="DD288" i="132"/>
  <c r="DD287" i="132"/>
  <c r="DD286" i="132"/>
  <c r="DD289" i="132"/>
  <c r="DD290" i="132"/>
  <c r="DD291" i="132"/>
  <c r="DD295" i="132"/>
  <c r="DD294" i="132"/>
  <c r="DD296" i="132"/>
  <c r="DD292" i="132"/>
  <c r="DD293" i="132"/>
  <c r="CK298" i="132"/>
  <c r="CK8" i="132" s="1"/>
  <c r="CL298" i="132"/>
  <c r="CL297" i="132"/>
  <c r="BW293" i="132"/>
  <c r="CB293" i="132"/>
  <c r="CA293" i="132"/>
  <c r="CE293" i="132" s="1"/>
  <c r="CC292" i="132"/>
  <c r="DC280" i="132"/>
  <c r="BY292" i="132"/>
  <c r="BZ292" i="132"/>
  <c r="BZ291" i="132"/>
  <c r="DF201" i="132"/>
  <c r="EB201" i="132" s="1"/>
  <c r="CY189" i="132"/>
  <c r="DE189" i="132" s="1"/>
  <c r="LC11" i="132" s="1"/>
  <c r="LN15" i="132"/>
  <c r="CL8" i="132" l="1"/>
  <c r="CB294" i="132"/>
  <c r="BW294" i="132"/>
  <c r="BZ293" i="132" s="1"/>
  <c r="CA294" i="132"/>
  <c r="CC293" i="132"/>
  <c r="DC281" i="132"/>
  <c r="BY293" i="132"/>
  <c r="LO15" i="132"/>
  <c r="LO10" i="132"/>
  <c r="LC18" i="132"/>
  <c r="LC17" i="132"/>
  <c r="CC294" i="132" l="1"/>
  <c r="DC282" i="132"/>
  <c r="CE294" i="132"/>
  <c r="BY294" i="132"/>
  <c r="DF202" i="132"/>
  <c r="CY190" i="132"/>
  <c r="DE190" i="132" s="1"/>
  <c r="LD11" i="132" s="1"/>
  <c r="BW295" i="132" l="1"/>
  <c r="CB295" i="132"/>
  <c r="CA295" i="132"/>
  <c r="LD18" i="132"/>
  <c r="EU31" i="132" s="1"/>
  <c r="EU24" i="132"/>
  <c r="LD17" i="132"/>
  <c r="EU30" i="132" s="1"/>
  <c r="LP10" i="132"/>
  <c r="EV23" i="132" s="1"/>
  <c r="EB202" i="132"/>
  <c r="CC295" i="132" l="1"/>
  <c r="DC283" i="132"/>
  <c r="CE295" i="132"/>
  <c r="BY295" i="132"/>
  <c r="BZ294" i="132"/>
  <c r="DF203" i="132"/>
  <c r="EB203" i="132" s="1"/>
  <c r="CY191" i="132"/>
  <c r="DE191" i="132" s="1"/>
  <c r="LE11" i="132" s="1"/>
  <c r="LP15" i="132"/>
  <c r="BW296" i="132" l="1"/>
  <c r="CB296" i="132"/>
  <c r="CA296" i="132"/>
  <c r="LE18" i="132"/>
  <c r="LE17" i="132"/>
  <c r="LQ15" i="132"/>
  <c r="EV28" i="132"/>
  <c r="LQ10" i="132"/>
  <c r="CC296" i="132" l="1"/>
  <c r="DC284" i="132"/>
  <c r="CE296" i="132"/>
  <c r="BY296" i="132"/>
  <c r="BZ295" i="132"/>
  <c r="DF204" i="132"/>
  <c r="CY192" i="132"/>
  <c r="DE192" i="132" s="1"/>
  <c r="LF11" i="132" s="1"/>
  <c r="BW297" i="132" l="1"/>
  <c r="CB297" i="132"/>
  <c r="CA297" i="132"/>
  <c r="LR10" i="132"/>
  <c r="EB204" i="132"/>
  <c r="LF18" i="132"/>
  <c r="LF17" i="132"/>
  <c r="CC297" i="132" l="1"/>
  <c r="DC285" i="132"/>
  <c r="CE297" i="132"/>
  <c r="BY297" i="132"/>
  <c r="BZ296" i="132"/>
  <c r="LR15" i="132"/>
  <c r="DF205" i="132"/>
  <c r="EB205" i="132" s="1"/>
  <c r="CY193" i="132"/>
  <c r="DE193" i="132" s="1"/>
  <c r="LG11" i="132" s="1"/>
  <c r="BW298" i="132" l="1"/>
  <c r="CB298" i="132"/>
  <c r="CB299" i="132" s="1"/>
  <c r="CA298" i="132"/>
  <c r="DF206" i="132"/>
  <c r="CY194" i="132"/>
  <c r="DE194" i="132" s="1"/>
  <c r="LH11" i="132" s="1"/>
  <c r="LS10" i="132"/>
  <c r="LG18" i="132"/>
  <c r="LG17" i="132"/>
  <c r="LS15" i="132"/>
  <c r="CC298" i="132" l="1"/>
  <c r="CC299" i="132" s="1"/>
  <c r="CA299" i="132"/>
  <c r="DC297" i="132"/>
  <c r="DC286" i="132"/>
  <c r="DC287" i="132"/>
  <c r="DC288" i="132"/>
  <c r="DC289" i="132"/>
  <c r="DC291" i="132"/>
  <c r="DC290" i="132"/>
  <c r="DC292" i="132"/>
  <c r="DC296" i="132"/>
  <c r="DC295" i="132"/>
  <c r="DC294" i="132"/>
  <c r="DC293" i="132"/>
  <c r="CE298" i="132"/>
  <c r="CE299" i="132" s="1"/>
  <c r="BZ298" i="132"/>
  <c r="BZ8" i="132" s="1"/>
  <c r="BY298" i="132"/>
  <c r="BY8" i="132" s="1"/>
  <c r="BZ297" i="132"/>
  <c r="LT10" i="132"/>
  <c r="LH18" i="132"/>
  <c r="LH17" i="132"/>
  <c r="EB206" i="132"/>
  <c r="LT15" i="132" l="1"/>
  <c r="DF207" i="132"/>
  <c r="CY195" i="132"/>
  <c r="DE195" i="132" s="1"/>
  <c r="LI11" i="132" s="1"/>
  <c r="LU10" i="132" l="1"/>
  <c r="EB207" i="132"/>
  <c r="LI18" i="132"/>
  <c r="LI17" i="132"/>
  <c r="LU15" i="132" l="1"/>
  <c r="DF208" i="132"/>
  <c r="EB208" i="132" s="1"/>
  <c r="CY196" i="132"/>
  <c r="DE196" i="132" s="1"/>
  <c r="LJ11" i="132" s="1"/>
  <c r="LV15" i="132" l="1"/>
  <c r="LV10" i="132"/>
  <c r="LJ18" i="132"/>
  <c r="LJ17" i="132"/>
  <c r="DF209" i="132" l="1"/>
  <c r="CY197" i="132"/>
  <c r="DE197" i="132" s="1"/>
  <c r="LK11" i="132" s="1"/>
  <c r="LK18" i="132" l="1"/>
  <c r="LK17" i="132"/>
  <c r="LW10" i="132"/>
  <c r="EB209" i="132"/>
  <c r="DF210" i="132" l="1"/>
  <c r="EB210" i="132" s="1"/>
  <c r="CY198" i="132"/>
  <c r="DE198" i="132" s="1"/>
  <c r="LL11" i="132" s="1"/>
  <c r="LW15" i="132"/>
  <c r="LX10" i="132" l="1"/>
  <c r="DF211" i="132"/>
  <c r="EB211" i="132" s="1"/>
  <c r="CY199" i="132"/>
  <c r="DE199" i="132" s="1"/>
  <c r="LM11" i="132" s="1"/>
  <c r="LL18" i="132"/>
  <c r="LL17" i="132"/>
  <c r="LX15" i="132"/>
  <c r="LY15" i="132" l="1"/>
  <c r="LM18" i="132"/>
  <c r="LM17" i="132"/>
  <c r="LY10" i="132"/>
  <c r="DF212" i="132" l="1"/>
  <c r="CY200" i="132"/>
  <c r="DE200" i="132" s="1"/>
  <c r="LN11" i="132" s="1"/>
  <c r="DF213" i="132" l="1"/>
  <c r="CY201" i="132"/>
  <c r="DE201" i="132" s="1"/>
  <c r="LO11" i="132" s="1"/>
  <c r="LN18" i="132"/>
  <c r="LN17" i="132"/>
  <c r="LZ10" i="132"/>
  <c r="EB212" i="132"/>
  <c r="LO18" i="132" l="1"/>
  <c r="LO17" i="132"/>
  <c r="MA10" i="132"/>
  <c r="LZ15" i="132"/>
  <c r="EB213" i="132"/>
  <c r="MA15" i="132" l="1"/>
  <c r="DF214" i="132"/>
  <c r="EB214" i="132" s="1"/>
  <c r="CY202" i="132"/>
  <c r="DE202" i="132" s="1"/>
  <c r="LP11" i="132" s="1"/>
  <c r="MB15" i="132" l="1"/>
  <c r="MB10" i="132"/>
  <c r="EW23" i="132" s="1"/>
  <c r="LP18" i="132"/>
  <c r="EV31" i="132" s="1"/>
  <c r="EV24" i="132"/>
  <c r="LP17" i="132"/>
  <c r="EV30" i="132" s="1"/>
  <c r="EW28" i="132" l="1"/>
  <c r="DF215" i="132"/>
  <c r="CY203" i="132"/>
  <c r="DE203" i="132" s="1"/>
  <c r="LQ11" i="132" s="1"/>
  <c r="LQ18" i="132" l="1"/>
  <c r="LQ17" i="132"/>
  <c r="MC10" i="132"/>
  <c r="EB215" i="132"/>
  <c r="MC15" i="132" l="1"/>
  <c r="DF216" i="132"/>
  <c r="EB216" i="132" s="1"/>
  <c r="CY204" i="132"/>
  <c r="DE204" i="132" s="1"/>
  <c r="LR11" i="132" s="1"/>
  <c r="MD15" i="132" l="1"/>
  <c r="LR18" i="132"/>
  <c r="LR17" i="132"/>
  <c r="MD10" i="132"/>
  <c r="DF217" i="132"/>
  <c r="CY205" i="132"/>
  <c r="DE205" i="132" s="1"/>
  <c r="LS11" i="132" s="1"/>
  <c r="ME10" i="132" l="1"/>
  <c r="EB217" i="132"/>
  <c r="LS18" i="132"/>
  <c r="LS17" i="132"/>
  <c r="DF218" i="132" l="1"/>
  <c r="EB218" i="132" s="1"/>
  <c r="CY206" i="132"/>
  <c r="DE206" i="132" s="1"/>
  <c r="LT11" i="132" s="1"/>
  <c r="ME15" i="132"/>
  <c r="LT18" i="132" l="1"/>
  <c r="LT17" i="132"/>
  <c r="MF15" i="132"/>
  <c r="MF10" i="132"/>
  <c r="DF219" i="132" l="1"/>
  <c r="CY207" i="132"/>
  <c r="DE207" i="132" s="1"/>
  <c r="LU11" i="132" s="1"/>
  <c r="LU18" i="132" l="1"/>
  <c r="LU17" i="132"/>
  <c r="MG10" i="132"/>
  <c r="EB219" i="132"/>
  <c r="DF220" i="132"/>
  <c r="CY208" i="132"/>
  <c r="DE208" i="132" s="1"/>
  <c r="LV11" i="132" s="1"/>
  <c r="MH10" i="132" l="1"/>
  <c r="DF221" i="132"/>
  <c r="CY209" i="132"/>
  <c r="DE209" i="132" s="1"/>
  <c r="LW11" i="132" s="1"/>
  <c r="LV18" i="132"/>
  <c r="LV17" i="132"/>
  <c r="EB220" i="132"/>
  <c r="MG15" i="132"/>
  <c r="EB221" i="132" l="1"/>
  <c r="MH15" i="132"/>
  <c r="LW18" i="132"/>
  <c r="LW17" i="132"/>
  <c r="MI10" i="132"/>
  <c r="MI15" i="132" l="1"/>
  <c r="DF222" i="132"/>
  <c r="EB222" i="132" s="1"/>
  <c r="CY210" i="132"/>
  <c r="DE210" i="132" s="1"/>
  <c r="LX11" i="132" s="1"/>
  <c r="DF223" i="132" l="1"/>
  <c r="EB223" i="132" s="1"/>
  <c r="CY211" i="132"/>
  <c r="DE211" i="132" s="1"/>
  <c r="LY11" i="132" s="1"/>
  <c r="LX18" i="132"/>
  <c r="LX17" i="132"/>
  <c r="MJ15" i="132"/>
  <c r="MJ10" i="132"/>
  <c r="LY18" i="132" l="1"/>
  <c r="LY17" i="132"/>
  <c r="MK15" i="132"/>
  <c r="MK10" i="132"/>
  <c r="DF224" i="132" l="1"/>
  <c r="CY212" i="132"/>
  <c r="DE212" i="132" s="1"/>
  <c r="LZ11" i="132" s="1"/>
  <c r="ML10" i="132" l="1"/>
  <c r="EB224" i="132"/>
  <c r="LZ18" i="132"/>
  <c r="LZ17" i="132"/>
  <c r="ML15" i="132" l="1"/>
  <c r="DF225" i="132"/>
  <c r="CY213" i="132"/>
  <c r="DE213" i="132" s="1"/>
  <c r="MA11" i="132" s="1"/>
  <c r="DF226" i="132" l="1"/>
  <c r="CY214" i="132"/>
  <c r="DE214" i="132" s="1"/>
  <c r="MB11" i="132" s="1"/>
  <c r="MA18" i="132"/>
  <c r="MA17" i="132"/>
  <c r="MM10" i="132"/>
  <c r="EB225" i="132"/>
  <c r="EB226" i="132" l="1"/>
  <c r="MM15" i="132"/>
  <c r="MN10" i="132"/>
  <c r="MB18" i="132"/>
  <c r="EW31" i="132" s="1"/>
  <c r="EW24" i="132"/>
  <c r="MB17" i="132"/>
  <c r="EW30" i="132" s="1"/>
  <c r="DF227" i="132" l="1"/>
  <c r="EB227" i="132" s="1"/>
  <c r="CY215" i="132"/>
  <c r="DE215" i="132" s="1"/>
  <c r="MC11" i="132" s="1"/>
  <c r="MN15" i="132"/>
  <c r="MO15" i="132" l="1"/>
  <c r="MO10" i="132"/>
  <c r="MC18" i="132"/>
  <c r="MC17" i="132"/>
  <c r="DF228" i="132" l="1"/>
  <c r="CY216" i="132"/>
  <c r="DE216" i="132" s="1"/>
  <c r="MD11" i="132" s="1"/>
  <c r="MP10" i="132" l="1"/>
  <c r="EB228" i="132"/>
  <c r="DF229" i="132"/>
  <c r="CY217" i="132"/>
  <c r="DE217" i="132" s="1"/>
  <c r="ME11" i="132" s="1"/>
  <c r="MD18" i="132"/>
  <c r="MD17" i="132"/>
  <c r="MP15" i="132" l="1"/>
  <c r="EB229" i="132"/>
  <c r="ME18" i="132"/>
  <c r="ME17" i="132"/>
  <c r="MQ10" i="132"/>
  <c r="DF230" i="132" l="1"/>
  <c r="EB230" i="132" s="1"/>
  <c r="CY218" i="132"/>
  <c r="DE218" i="132" s="1"/>
  <c r="MF11" i="132" s="1"/>
  <c r="MQ15" i="132"/>
  <c r="MR15" i="132" l="1"/>
  <c r="MR10" i="132"/>
  <c r="MF18" i="132"/>
  <c r="MF17" i="132"/>
  <c r="DF231" i="132" l="1"/>
  <c r="CY219" i="132"/>
  <c r="DE219" i="132" s="1"/>
  <c r="MG11" i="132" s="1"/>
  <c r="MG18" i="132" l="1"/>
  <c r="MG17" i="132"/>
  <c r="MS10" i="132"/>
  <c r="EB231" i="132"/>
  <c r="DF232" i="132" l="1"/>
  <c r="EB232" i="132" s="1"/>
  <c r="CY220" i="132"/>
  <c r="DE220" i="132" s="1"/>
  <c r="MH11" i="132" s="1"/>
  <c r="MS15" i="132"/>
  <c r="MH18" i="132" l="1"/>
  <c r="MH17" i="132"/>
  <c r="MT15" i="132"/>
  <c r="MT10" i="132"/>
  <c r="DF233" i="132" l="1"/>
  <c r="CY221" i="132"/>
  <c r="DE221" i="132" s="1"/>
  <c r="MI11" i="132" s="1"/>
  <c r="MI18" i="132" l="1"/>
  <c r="MI17" i="132"/>
  <c r="MU10" i="132"/>
  <c r="EB233" i="132"/>
  <c r="MU15" i="132" l="1"/>
  <c r="DF234" i="132"/>
  <c r="CY222" i="132"/>
  <c r="DE222" i="132" s="1"/>
  <c r="MJ11" i="132" s="1"/>
  <c r="MV10" i="132" l="1"/>
  <c r="EB234" i="132"/>
  <c r="MJ18" i="132"/>
  <c r="MJ17" i="132"/>
  <c r="DF235" i="132" l="1"/>
  <c r="CY223" i="132"/>
  <c r="DE223" i="132" s="1"/>
  <c r="MK11" i="132" s="1"/>
  <c r="MV15" i="132"/>
  <c r="MW10" i="132" l="1"/>
  <c r="MK18" i="132"/>
  <c r="MK17" i="132"/>
  <c r="EB235" i="132"/>
  <c r="MW15" i="132" l="1"/>
  <c r="DF236" i="132"/>
  <c r="CY224" i="132"/>
  <c r="DE224" i="132" s="1"/>
  <c r="ML11" i="132" s="1"/>
  <c r="ML18" i="132" l="1"/>
  <c r="ML17" i="132"/>
  <c r="MX10" i="132"/>
  <c r="EB236" i="132"/>
  <c r="MX15" i="132" l="1"/>
  <c r="DF237" i="132"/>
  <c r="CY225" i="132"/>
  <c r="DE225" i="132" s="1"/>
  <c r="MM11" i="132" s="1"/>
  <c r="CY231" i="132"/>
  <c r="DE231" i="132" s="1"/>
  <c r="MS11" i="132" s="1"/>
  <c r="MY10" i="132" l="1"/>
  <c r="NE10" i="132"/>
  <c r="MS18" i="132"/>
  <c r="MS17" i="132"/>
  <c r="MM18" i="132"/>
  <c r="MM17" i="132"/>
  <c r="EB237" i="132"/>
  <c r="NE15" i="132" l="1"/>
  <c r="MY15" i="132"/>
  <c r="DF238" i="132"/>
  <c r="EB238" i="132" s="1"/>
  <c r="CY226" i="132"/>
  <c r="DE226" i="132" s="1"/>
  <c r="MN11" i="132" s="1"/>
  <c r="DF239" i="132" l="1"/>
  <c r="EB239" i="132" s="1"/>
  <c r="CY227" i="132"/>
  <c r="DE227" i="132" s="1"/>
  <c r="MO11" i="132" s="1"/>
  <c r="MN18" i="132"/>
  <c r="MN17" i="132"/>
  <c r="MZ15" i="132"/>
  <c r="MZ10" i="132"/>
  <c r="NA15" i="132" l="1"/>
  <c r="MO18" i="132"/>
  <c r="MO17" i="132"/>
  <c r="NA10" i="132"/>
  <c r="DF240" i="132" l="1"/>
  <c r="CY228" i="132"/>
  <c r="DE228" i="132" s="1"/>
  <c r="MP11" i="132" s="1"/>
  <c r="DF241" i="132" l="1"/>
  <c r="CY229" i="132"/>
  <c r="DE229" i="132" s="1"/>
  <c r="MQ11" i="132" s="1"/>
  <c r="MP18" i="132"/>
  <c r="MP17" i="132"/>
  <c r="NB10" i="132"/>
  <c r="EB240" i="132"/>
  <c r="MQ18" i="132" l="1"/>
  <c r="MQ17" i="132"/>
  <c r="NC10" i="132"/>
  <c r="NB15" i="132"/>
  <c r="EB241" i="132"/>
  <c r="NC15" i="132" l="1"/>
  <c r="DF242" i="132"/>
  <c r="CY230" i="132"/>
  <c r="DE230" i="132" s="1"/>
  <c r="MR11" i="132" s="1"/>
  <c r="MR18" i="132" l="1"/>
  <c r="MR17" i="132"/>
  <c r="ND10" i="132"/>
  <c r="EB242" i="132"/>
  <c r="DF243" i="132" l="1"/>
  <c r="ND15" i="132"/>
  <c r="EB243" i="132" l="1"/>
  <c r="DF244" i="132"/>
  <c r="CY232" i="132"/>
  <c r="DE232" i="132" s="1"/>
  <c r="MT11" i="132" s="1"/>
  <c r="EB244" i="132" l="1"/>
  <c r="MT18" i="132"/>
  <c r="MT17" i="132"/>
  <c r="NF15" i="132"/>
  <c r="DF245" i="132"/>
  <c r="CY233" i="132"/>
  <c r="DE233" i="132" s="1"/>
  <c r="MU11" i="132" s="1"/>
  <c r="NF10" i="132"/>
  <c r="MU18" i="132" l="1"/>
  <c r="MU17" i="132"/>
  <c r="NG10" i="132"/>
  <c r="EB245" i="132"/>
  <c r="NG15" i="132" l="1"/>
  <c r="DF246" i="132"/>
  <c r="CY234" i="132"/>
  <c r="DE234" i="132" s="1"/>
  <c r="MV11" i="132" s="1"/>
  <c r="MV18" i="132" l="1"/>
  <c r="MV17" i="132"/>
  <c r="NH10" i="132"/>
  <c r="EB246" i="132"/>
  <c r="NH15" i="132" l="1"/>
  <c r="DF247" i="132"/>
  <c r="CY235" i="132"/>
  <c r="DE235" i="132" s="1"/>
  <c r="MW11" i="132" s="1"/>
  <c r="MW18" i="132" l="1"/>
  <c r="MW17" i="132"/>
  <c r="DF248" i="132"/>
  <c r="CY236" i="132"/>
  <c r="DE236" i="132" s="1"/>
  <c r="MX11" i="132" s="1"/>
  <c r="NI10" i="132"/>
  <c r="EB247" i="132"/>
  <c r="MX18" i="132" l="1"/>
  <c r="MX17" i="132"/>
  <c r="NJ10" i="132"/>
  <c r="EB248" i="132"/>
  <c r="NI15" i="132"/>
  <c r="DF249" i="132" l="1"/>
  <c r="EB249" i="132" s="1"/>
  <c r="CY237" i="132"/>
  <c r="NJ15" i="132"/>
  <c r="NK15" i="132" l="1"/>
  <c r="DE237" i="132"/>
  <c r="DE243" i="132"/>
  <c r="NK10" i="132"/>
  <c r="DF250" i="132" l="1"/>
  <c r="CY238" i="132"/>
  <c r="DE238" i="132" s="1"/>
  <c r="MZ11" i="132" s="1"/>
  <c r="MY11" i="132"/>
  <c r="NE11" i="132"/>
  <c r="MZ18" i="132" l="1"/>
  <c r="MZ17" i="132"/>
  <c r="NE18" i="132"/>
  <c r="NE17" i="132"/>
  <c r="NL10" i="132"/>
  <c r="EB250" i="132"/>
  <c r="MY18" i="132"/>
  <c r="MY17" i="132"/>
  <c r="NL15" i="132" l="1"/>
  <c r="DF251" i="132"/>
  <c r="EB251" i="132" s="1"/>
  <c r="CY239" i="132"/>
  <c r="DE239" i="132" s="1"/>
  <c r="NA11" i="132" s="1"/>
  <c r="NM15" i="132" l="1"/>
  <c r="NM10" i="132"/>
  <c r="NA18" i="132"/>
  <c r="NA17" i="132"/>
  <c r="DF252" i="132" l="1"/>
  <c r="CY240" i="132"/>
  <c r="DE240" i="132" s="1"/>
  <c r="NB11" i="132" s="1"/>
  <c r="NB18" i="132" l="1"/>
  <c r="NB17" i="132"/>
  <c r="NN10" i="132"/>
  <c r="EB252" i="132"/>
  <c r="NN15" i="132" l="1"/>
  <c r="DF253" i="132"/>
  <c r="CY241" i="132"/>
  <c r="DE241" i="132" s="1"/>
  <c r="NC11" i="132" s="1"/>
  <c r="DF254" i="132" l="1"/>
  <c r="CY242" i="132"/>
  <c r="DE242" i="132" s="1"/>
  <c r="ND11" i="132" s="1"/>
  <c r="NO10" i="132"/>
  <c r="EB253" i="132"/>
  <c r="NC18" i="132"/>
  <c r="NC17" i="132"/>
  <c r="NP10" i="132" l="1"/>
  <c r="ND18" i="132"/>
  <c r="ND17" i="132"/>
  <c r="NO15" i="132"/>
  <c r="EB254" i="132"/>
  <c r="DF255" i="132" l="1"/>
  <c r="CY243" i="132"/>
  <c r="NP15" i="132"/>
  <c r="NQ10" i="132" l="1"/>
  <c r="EB255" i="132"/>
  <c r="NQ15" i="132" l="1"/>
  <c r="DF256" i="132"/>
  <c r="EB256" i="132" s="1"/>
  <c r="CY244" i="132"/>
  <c r="DE244" i="132" s="1"/>
  <c r="NF11" i="132" s="1"/>
  <c r="NR15" i="132" l="1"/>
  <c r="NR10" i="132"/>
  <c r="NF18" i="132"/>
  <c r="NF17" i="132"/>
  <c r="DF257" i="132" l="1"/>
  <c r="CY245" i="132"/>
  <c r="DE245" i="132" s="1"/>
  <c r="NG11" i="132" s="1"/>
  <c r="NG18" i="132" l="1"/>
  <c r="NG17" i="132"/>
  <c r="DF258" i="132"/>
  <c r="CY246" i="132"/>
  <c r="DE246" i="132" s="1"/>
  <c r="NH11" i="132" s="1"/>
  <c r="NS10" i="132"/>
  <c r="EB257" i="132"/>
  <c r="NH18" i="132" l="1"/>
  <c r="NH17" i="132"/>
  <c r="NT10" i="132"/>
  <c r="NS15" i="132"/>
  <c r="EB258" i="132"/>
  <c r="DF259" i="132" l="1"/>
  <c r="EB259" i="132" s="1"/>
  <c r="CY247" i="132"/>
  <c r="DE247" i="132" s="1"/>
  <c r="NI11" i="132" s="1"/>
  <c r="NT15" i="132"/>
  <c r="DF260" i="132" l="1"/>
  <c r="CY248" i="132"/>
  <c r="DE248" i="132" s="1"/>
  <c r="NJ11" i="132" s="1"/>
  <c r="NI18" i="132"/>
  <c r="NI17" i="132"/>
  <c r="NU15" i="132"/>
  <c r="NU10" i="132"/>
  <c r="NV10" i="132" l="1"/>
  <c r="NJ18" i="132"/>
  <c r="NJ17" i="132"/>
  <c r="EB260" i="132"/>
  <c r="NV15" i="132" l="1"/>
  <c r="DF261" i="132"/>
  <c r="EB261" i="132" s="1"/>
  <c r="CY249" i="132"/>
  <c r="DE249" i="132" s="1"/>
  <c r="NK11" i="132" s="1"/>
  <c r="NW15" i="132" l="1"/>
  <c r="NK18" i="132"/>
  <c r="NK17" i="132"/>
  <c r="NW10" i="132"/>
  <c r="DF262" i="132"/>
  <c r="CY250" i="132"/>
  <c r="DE250" i="132" s="1"/>
  <c r="NL11" i="132" s="1"/>
  <c r="NL18" i="132" l="1"/>
  <c r="NL17" i="132"/>
  <c r="NX10" i="132"/>
  <c r="EB262" i="132"/>
  <c r="NX15" i="132" l="1"/>
  <c r="DF263" i="132"/>
  <c r="EB263" i="132" s="1"/>
  <c r="CY251" i="132"/>
  <c r="DE251" i="132" s="1"/>
  <c r="NM11" i="132" s="1"/>
  <c r="DF264" i="132" l="1"/>
  <c r="EB264" i="132" s="1"/>
  <c r="CY252" i="132"/>
  <c r="DE252" i="132" s="1"/>
  <c r="NN11" i="132" s="1"/>
  <c r="NY15" i="132"/>
  <c r="NM18" i="132"/>
  <c r="NM17" i="132"/>
  <c r="NY10" i="132"/>
  <c r="NZ15" i="132" l="1"/>
  <c r="NN18" i="132"/>
  <c r="NN17" i="132"/>
  <c r="NZ10" i="132"/>
  <c r="DF265" i="132" l="1"/>
  <c r="CY253" i="132"/>
  <c r="DE253" i="132" s="1"/>
  <c r="NO11" i="132" s="1"/>
  <c r="DF266" i="132" l="1"/>
  <c r="CY254" i="132"/>
  <c r="DE254" i="132" s="1"/>
  <c r="NP11" i="132" s="1"/>
  <c r="OA10" i="132"/>
  <c r="EB265" i="132"/>
  <c r="NO18" i="132"/>
  <c r="NO17" i="132"/>
  <c r="NP18" i="132" l="1"/>
  <c r="NP17" i="132"/>
  <c r="OB10" i="132"/>
  <c r="EB266" i="132"/>
  <c r="OA15" i="132"/>
  <c r="DF267" i="132" l="1"/>
  <c r="EB267" i="132" s="1"/>
  <c r="CY255" i="132"/>
  <c r="DE255" i="132" s="1"/>
  <c r="NQ11" i="132" s="1"/>
  <c r="OB15" i="132"/>
  <c r="OC15" i="132" l="1"/>
  <c r="NQ18" i="132"/>
  <c r="NQ17" i="132"/>
  <c r="OC10" i="132"/>
  <c r="DF268" i="132" l="1"/>
  <c r="CY256" i="132"/>
  <c r="DE256" i="132" s="1"/>
  <c r="NR11" i="132" s="1"/>
  <c r="DF269" i="132" l="1"/>
  <c r="CY257" i="132"/>
  <c r="DE257" i="132" s="1"/>
  <c r="NS11" i="132" s="1"/>
  <c r="OD10" i="132"/>
  <c r="EB268" i="132"/>
  <c r="NR18" i="132"/>
  <c r="NR17" i="132"/>
  <c r="EB269" i="132" l="1"/>
  <c r="OD15" i="132"/>
  <c r="NS18" i="132"/>
  <c r="NS17" i="132"/>
  <c r="OE10" i="132"/>
  <c r="DF270" i="132" l="1"/>
  <c r="EB270" i="132" s="1"/>
  <c r="CY258" i="132"/>
  <c r="DE258" i="132" s="1"/>
  <c r="NT11" i="132" s="1"/>
  <c r="OE15" i="132"/>
  <c r="DF271" i="132" l="1"/>
  <c r="EB271" i="132" s="1"/>
  <c r="CY259" i="132"/>
  <c r="DE259" i="132" s="1"/>
  <c r="NU11" i="132" s="1"/>
  <c r="NT18" i="132"/>
  <c r="NT17" i="132"/>
  <c r="OF15" i="132"/>
  <c r="OF10" i="132"/>
  <c r="OG15" i="132" l="1"/>
  <c r="NU18" i="132"/>
  <c r="NU17" i="132"/>
  <c r="OG10" i="132"/>
  <c r="DF272" i="132" l="1"/>
  <c r="CY260" i="132"/>
  <c r="DE260" i="132" s="1"/>
  <c r="NV11" i="132" s="1"/>
  <c r="NV18" i="132" l="1"/>
  <c r="NV17" i="132"/>
  <c r="DF273" i="132"/>
  <c r="CY261" i="132"/>
  <c r="DE261" i="132" s="1"/>
  <c r="NW11" i="132" s="1"/>
  <c r="OH10" i="132"/>
  <c r="EB272" i="132"/>
  <c r="EB273" i="132" l="1"/>
  <c r="OH15" i="132"/>
  <c r="NW18" i="132"/>
  <c r="NW17" i="132"/>
  <c r="OI10" i="132"/>
  <c r="DF274" i="132" l="1"/>
  <c r="CY262" i="132"/>
  <c r="DE262" i="132" s="1"/>
  <c r="NX11" i="132" s="1"/>
  <c r="OI15" i="132"/>
  <c r="OJ10" i="132" l="1"/>
  <c r="DF275" i="132"/>
  <c r="CY263" i="132"/>
  <c r="DE263" i="132" s="1"/>
  <c r="NY11" i="132" s="1"/>
  <c r="EB274" i="132"/>
  <c r="NX18" i="132"/>
  <c r="NX17" i="132"/>
  <c r="NY18" i="132" l="1"/>
  <c r="NY17" i="132"/>
  <c r="OK10" i="132"/>
  <c r="OJ15" i="132"/>
  <c r="EB275" i="132"/>
  <c r="DF276" i="132" l="1"/>
  <c r="CY264" i="132"/>
  <c r="DE264" i="132" s="1"/>
  <c r="NZ11" i="132" s="1"/>
  <c r="OK15" i="132"/>
  <c r="NZ18" i="132" l="1"/>
  <c r="NZ17" i="132"/>
  <c r="OL10" i="132"/>
  <c r="EB276" i="132"/>
  <c r="DF277" i="132" l="1"/>
  <c r="EB277" i="132" s="1"/>
  <c r="CY265" i="132"/>
  <c r="DE265" i="132" s="1"/>
  <c r="OA11" i="132" s="1"/>
  <c r="OL15" i="132"/>
  <c r="OM15" i="132" l="1"/>
  <c r="OM10" i="132"/>
  <c r="OA18" i="132"/>
  <c r="OA17" i="132"/>
  <c r="DF278" i="132" l="1"/>
  <c r="CY266" i="132"/>
  <c r="DE266" i="132" s="1"/>
  <c r="OB11" i="132" s="1"/>
  <c r="OB18" i="132" l="1"/>
  <c r="OB17" i="132"/>
  <c r="ON10" i="132"/>
  <c r="EB278" i="132"/>
  <c r="DF279" i="132" l="1"/>
  <c r="EB279" i="132" s="1"/>
  <c r="CY267" i="132"/>
  <c r="DE267" i="132" s="1"/>
  <c r="OC11" i="132" s="1"/>
  <c r="ON15" i="132"/>
  <c r="OC18" i="132" l="1"/>
  <c r="OC17" i="132"/>
  <c r="OO15" i="132"/>
  <c r="OO10" i="132"/>
  <c r="DF280" i="132" l="1"/>
  <c r="CY268" i="132"/>
  <c r="DE268" i="132" s="1"/>
  <c r="OD11" i="132" s="1"/>
  <c r="DF281" i="132" l="1"/>
  <c r="CY269" i="132"/>
  <c r="DE269" i="132" s="1"/>
  <c r="OE11" i="132" s="1"/>
  <c r="OP10" i="132"/>
  <c r="EB280" i="132"/>
  <c r="OD18" i="132"/>
  <c r="OD17" i="132"/>
  <c r="OE18" i="132" l="1"/>
  <c r="OE17" i="132"/>
  <c r="OQ10" i="132"/>
  <c r="OP15" i="132"/>
  <c r="EB281" i="132"/>
  <c r="OQ15" i="132" l="1"/>
  <c r="DF282" i="132"/>
  <c r="EB282" i="132" s="1"/>
  <c r="CY270" i="132"/>
  <c r="DE270" i="132" s="1"/>
  <c r="OF11" i="132" s="1"/>
  <c r="OR15" i="132" l="1"/>
  <c r="DF283" i="132"/>
  <c r="CY271" i="132"/>
  <c r="DE271" i="132" s="1"/>
  <c r="OG11" i="132" s="1"/>
  <c r="OF18" i="132"/>
  <c r="OF17" i="132"/>
  <c r="OR10" i="132"/>
  <c r="OS10" i="132" l="1"/>
  <c r="OG18" i="132"/>
  <c r="OG17" i="132"/>
  <c r="EB283" i="132"/>
  <c r="OS15" i="132" l="1"/>
  <c r="DF284" i="132"/>
  <c r="CY272" i="132"/>
  <c r="DE272" i="132" s="1"/>
  <c r="OH11" i="132" s="1"/>
  <c r="OT10" i="132" l="1"/>
  <c r="EB284" i="132"/>
  <c r="OH18" i="132"/>
  <c r="OH17" i="132"/>
  <c r="OT15" i="132" l="1"/>
  <c r="DF285" i="132"/>
  <c r="EB285" i="132" s="1"/>
  <c r="CY273" i="132"/>
  <c r="DE273" i="132" s="1"/>
  <c r="OI11" i="132" s="1"/>
  <c r="OU15" i="132" l="1"/>
  <c r="DF286" i="132"/>
  <c r="CY274" i="132"/>
  <c r="DE274" i="132" s="1"/>
  <c r="OJ11" i="132" s="1"/>
  <c r="OU10" i="132"/>
  <c r="OI18" i="132"/>
  <c r="OI17" i="132"/>
  <c r="OJ18" i="132" l="1"/>
  <c r="OJ17" i="132"/>
  <c r="OV10" i="132"/>
  <c r="EB286" i="132"/>
  <c r="OV15" i="132" l="1"/>
  <c r="DF287" i="132"/>
  <c r="CY275" i="132"/>
  <c r="DE275" i="132" s="1"/>
  <c r="OK11" i="132" s="1"/>
  <c r="DF288" i="132" l="1"/>
  <c r="CY276" i="132"/>
  <c r="DE276" i="132" s="1"/>
  <c r="OL11" i="132" s="1"/>
  <c r="OK18" i="132"/>
  <c r="OK17" i="132"/>
  <c r="OW10" i="132"/>
  <c r="EB287" i="132"/>
  <c r="OL18" i="132" l="1"/>
  <c r="OL17" i="132"/>
  <c r="OW15" i="132"/>
  <c r="EB288" i="132"/>
  <c r="OX10" i="132"/>
  <c r="DF289" i="132" l="1"/>
  <c r="EB289" i="132" s="1"/>
  <c r="CY277" i="132"/>
  <c r="DE277" i="132" s="1"/>
  <c r="OM11" i="132" s="1"/>
  <c r="OX15" i="132"/>
  <c r="DF290" i="132" l="1"/>
  <c r="CY278" i="132"/>
  <c r="DE278" i="132" s="1"/>
  <c r="ON11" i="132" s="1"/>
  <c r="OY15" i="132"/>
  <c r="OM18" i="132"/>
  <c r="OM17" i="132"/>
  <c r="OY10" i="132"/>
  <c r="OZ10" i="132" l="1"/>
  <c r="ON18" i="132"/>
  <c r="ON17" i="132"/>
  <c r="EB290" i="132"/>
  <c r="DF291" i="132" l="1"/>
  <c r="EB291" i="132" s="1"/>
  <c r="CY279" i="132"/>
  <c r="DE279" i="132" s="1"/>
  <c r="OO11" i="132" s="1"/>
  <c r="OZ15" i="132"/>
  <c r="OO18" i="132" l="1"/>
  <c r="OO17" i="132"/>
  <c r="PA15" i="132"/>
  <c r="PA10" i="132"/>
  <c r="DF292" i="132" l="1"/>
  <c r="CY280" i="132"/>
  <c r="DE280" i="132" s="1"/>
  <c r="OP11" i="132" s="1"/>
  <c r="OP18" i="132" l="1"/>
  <c r="OP17" i="132"/>
  <c r="PB10" i="132"/>
  <c r="EB292" i="132"/>
  <c r="DF293" i="132" l="1"/>
  <c r="CY281" i="132"/>
  <c r="DE281" i="132" s="1"/>
  <c r="OQ11" i="132" s="1"/>
  <c r="PB15" i="132"/>
  <c r="OQ18" i="132" l="1"/>
  <c r="OQ17" i="132"/>
  <c r="PC10" i="132"/>
  <c r="EB293" i="132"/>
  <c r="DF294" i="132" l="1"/>
  <c r="EB294" i="132" s="1"/>
  <c r="CY282" i="132"/>
  <c r="DE282" i="132" s="1"/>
  <c r="OR11" i="132" s="1"/>
  <c r="PC15" i="132"/>
  <c r="OR18" i="132" l="1"/>
  <c r="OR17" i="132"/>
  <c r="PD15" i="132"/>
  <c r="PD10" i="132"/>
  <c r="DF295" i="132" l="1"/>
  <c r="CY283" i="132"/>
  <c r="DE283" i="132" s="1"/>
  <c r="OS11" i="132" s="1"/>
  <c r="OS18" i="132" l="1"/>
  <c r="OS17" i="132"/>
  <c r="PE10" i="132"/>
  <c r="EB295" i="132"/>
  <c r="DF296" i="132" l="1"/>
  <c r="EB296" i="132" s="1"/>
  <c r="CY284" i="132"/>
  <c r="DE284" i="132" s="1"/>
  <c r="OT11" i="132" s="1"/>
  <c r="PE15" i="132"/>
  <c r="OT18" i="132" l="1"/>
  <c r="OT17" i="132"/>
  <c r="PF15" i="132"/>
  <c r="PF10" i="132"/>
  <c r="DF297" i="132" l="1"/>
  <c r="CY285" i="132"/>
  <c r="DE285" i="132" s="1"/>
  <c r="OU11" i="132" s="1"/>
  <c r="CY297" i="132" l="1"/>
  <c r="DE297" i="132" s="1"/>
  <c r="PG11" i="132" s="1"/>
  <c r="PG18" i="132" s="1"/>
  <c r="DF298" i="132"/>
  <c r="CY286" i="132"/>
  <c r="DE286" i="132" s="1"/>
  <c r="OV11" i="132" s="1"/>
  <c r="CY287" i="132"/>
  <c r="DE287" i="132" s="1"/>
  <c r="OW11" i="132" s="1"/>
  <c r="CY288" i="132"/>
  <c r="DE288" i="132" s="1"/>
  <c r="OX11" i="132" s="1"/>
  <c r="CY289" i="132"/>
  <c r="DE289" i="132" s="1"/>
  <c r="OY11" i="132" s="1"/>
  <c r="CY290" i="132"/>
  <c r="DE290" i="132" s="1"/>
  <c r="OZ11" i="132" s="1"/>
  <c r="CY291" i="132"/>
  <c r="DE291" i="132" s="1"/>
  <c r="PA11" i="132" s="1"/>
  <c r="PG10" i="132"/>
  <c r="EB297" i="132"/>
  <c r="CY292" i="132"/>
  <c r="DE292" i="132" s="1"/>
  <c r="PB11" i="132" s="1"/>
  <c r="CY293" i="132"/>
  <c r="DE293" i="132" s="1"/>
  <c r="PC11" i="132" s="1"/>
  <c r="CY294" i="132"/>
  <c r="DE294" i="132" s="1"/>
  <c r="PD11" i="132" s="1"/>
  <c r="CY296" i="132"/>
  <c r="DE296" i="132" s="1"/>
  <c r="PF11" i="132" s="1"/>
  <c r="CY295" i="132"/>
  <c r="DE295" i="132" s="1"/>
  <c r="PE11" i="132" s="1"/>
  <c r="OU18" i="132"/>
  <c r="OU17" i="132"/>
  <c r="PG15" i="132" l="1"/>
  <c r="PG17" i="132" s="1"/>
  <c r="EB298" i="132"/>
  <c r="OY18" i="132"/>
  <c r="OY17" i="132"/>
  <c r="OX18" i="132"/>
  <c r="OX17" i="132"/>
  <c r="PE18" i="132"/>
  <c r="PE17" i="132"/>
  <c r="PF18" i="132"/>
  <c r="PF17" i="132"/>
  <c r="PD18" i="132"/>
  <c r="PD17" i="132"/>
  <c r="PA18" i="132"/>
  <c r="PA17" i="132"/>
  <c r="PH10" i="132"/>
  <c r="DF299" i="132"/>
  <c r="PB18" i="132"/>
  <c r="PB17" i="132"/>
  <c r="OW18" i="132"/>
  <c r="OW17" i="132"/>
  <c r="OV18" i="132"/>
  <c r="OV17" i="132"/>
  <c r="PC18" i="132"/>
  <c r="PC17" i="132"/>
  <c r="OZ18" i="132"/>
  <c r="OZ17" i="132"/>
  <c r="PH15" i="132" l="1"/>
  <c r="PH17" i="132" s="1"/>
  <c r="EB299" i="132"/>
  <c r="R30" i="131" l="1"/>
  <c r="R23" i="131" s="1"/>
  <c r="Q30" i="131"/>
  <c r="Q23" i="131" s="1"/>
  <c r="H22" i="132" l="1"/>
  <c r="DY255" i="132" l="1"/>
  <c r="DY174" i="132"/>
  <c r="DY178" i="132"/>
  <c r="DY155" i="132"/>
  <c r="DY164" i="132"/>
  <c r="DY293" i="132"/>
  <c r="DY223" i="132"/>
  <c r="DY273" i="132"/>
  <c r="DY193" i="132"/>
  <c r="DY159" i="132"/>
  <c r="DY172" i="132"/>
  <c r="DY206" i="132"/>
  <c r="DY149" i="132"/>
  <c r="DY201" i="132"/>
  <c r="DY259" i="132"/>
  <c r="DY175" i="132"/>
  <c r="DY239" i="132"/>
  <c r="DY249" i="132"/>
  <c r="DY147" i="132"/>
  <c r="DY236" i="132"/>
  <c r="DY176" i="132"/>
  <c r="DY203" i="132"/>
  <c r="DY188" i="132"/>
  <c r="DY187" i="132"/>
  <c r="DY208" i="132"/>
  <c r="DY234" i="132"/>
  <c r="DY269" i="132"/>
  <c r="DY154" i="132"/>
  <c r="DY22" i="132"/>
  <c r="I22" i="132"/>
  <c r="DY288" i="132"/>
  <c r="DY200" i="132"/>
  <c r="DY144" i="132"/>
  <c r="DY177" i="132"/>
  <c r="DY215" i="132"/>
  <c r="DY190" i="132"/>
  <c r="DY214" i="132"/>
  <c r="DY181" i="132"/>
  <c r="DY233" i="132"/>
  <c r="DY226" i="132"/>
  <c r="DY224" i="132"/>
  <c r="DY272" i="132"/>
  <c r="DY168" i="132"/>
  <c r="DY167" i="132"/>
  <c r="DY221" i="132"/>
  <c r="DY222" i="132"/>
  <c r="DY284" i="132"/>
  <c r="DY283" i="132"/>
  <c r="DY297" i="132"/>
  <c r="DY183" i="132"/>
  <c r="DY257" i="132"/>
  <c r="DY265" i="132"/>
  <c r="DY296" i="132"/>
  <c r="DY179" i="132"/>
  <c r="DY243" i="132"/>
  <c r="DZ243" i="132" s="1"/>
  <c r="DY194" i="132"/>
  <c r="DY251" i="132"/>
  <c r="DY218" i="132"/>
  <c r="DY291" i="132"/>
  <c r="DY150" i="132"/>
  <c r="DY163" i="132"/>
  <c r="DY153" i="132"/>
  <c r="DY260" i="132"/>
  <c r="DY294" i="132"/>
  <c r="DY212" i="132"/>
  <c r="DY157" i="132"/>
  <c r="DY258" i="132"/>
  <c r="DY238" i="132"/>
  <c r="DY282" i="132"/>
  <c r="DY250" i="132"/>
  <c r="DY237" i="132"/>
  <c r="DY277" i="132"/>
  <c r="DY145" i="132"/>
  <c r="DY161" i="132"/>
  <c r="DY232" i="132"/>
  <c r="DY280" i="132"/>
  <c r="DY270" i="132"/>
  <c r="DY189" i="132"/>
  <c r="DY254" i="132"/>
  <c r="DY207" i="132"/>
  <c r="DY186" i="132"/>
  <c r="DY231" i="132"/>
  <c r="DY262" i="132"/>
  <c r="DY216" i="132"/>
  <c r="DY276" i="132"/>
  <c r="DY290" i="132"/>
  <c r="DY279" i="132"/>
  <c r="DY263" i="132"/>
  <c r="DY240" i="132"/>
  <c r="DY247" i="132"/>
  <c r="DY242" i="132"/>
  <c r="DY182" i="132"/>
  <c r="DY295" i="132"/>
  <c r="DY271" i="132"/>
  <c r="DY211" i="132"/>
  <c r="DY209" i="132"/>
  <c r="DY173" i="132"/>
  <c r="DY166" i="132"/>
  <c r="DY165" i="132"/>
  <c r="DY204" i="132"/>
  <c r="DY281" i="132"/>
  <c r="DY287" i="132"/>
  <c r="DY256" i="132"/>
  <c r="DY230" i="132"/>
  <c r="DY227" i="132"/>
  <c r="DY235" i="132"/>
  <c r="DY197" i="132"/>
  <c r="DY286" i="132"/>
  <c r="DY160" i="132"/>
  <c r="DY151" i="132"/>
  <c r="DY158" i="132"/>
  <c r="DY246" i="132"/>
  <c r="DY191" i="132"/>
  <c r="DY199" i="132"/>
  <c r="DY219" i="132"/>
  <c r="DY268" i="132"/>
  <c r="DY241" i="132"/>
  <c r="DY289" i="132"/>
  <c r="DY171" i="132"/>
  <c r="DY195" i="132"/>
  <c r="DY196" i="132"/>
  <c r="DY253" i="132"/>
  <c r="DY248" i="132"/>
  <c r="DY210" i="132"/>
  <c r="DY146" i="132"/>
  <c r="DY148" i="132"/>
  <c r="DY275" i="132"/>
  <c r="DY217" i="132"/>
  <c r="DY298" i="132"/>
  <c r="DY244" i="132"/>
  <c r="DY185" i="132"/>
  <c r="DY261" i="132"/>
  <c r="DY245" i="132"/>
  <c r="DY202" i="132"/>
  <c r="DY220" i="132"/>
  <c r="DY198" i="132"/>
  <c r="DY169" i="132"/>
  <c r="DY229" i="132"/>
  <c r="DY266" i="132"/>
  <c r="DY228" i="132"/>
  <c r="DY192" i="132"/>
  <c r="DY292" i="132"/>
  <c r="DY278" i="132"/>
  <c r="DY184" i="132"/>
  <c r="DY225" i="132"/>
  <c r="DY264" i="132"/>
  <c r="DY152" i="132"/>
  <c r="DY213" i="132"/>
  <c r="DY170" i="132"/>
  <c r="DY274" i="132"/>
  <c r="DY156" i="132"/>
  <c r="DY285" i="132"/>
  <c r="DY180" i="132"/>
  <c r="DY252" i="132"/>
  <c r="DY205" i="132"/>
  <c r="DY267" i="132"/>
  <c r="DY162" i="132"/>
  <c r="OC12" i="132" l="1"/>
  <c r="DZ267" i="132"/>
  <c r="OC13" i="132" s="1"/>
  <c r="MA12" i="132"/>
  <c r="DZ213" i="132"/>
  <c r="MA13" i="132" s="1"/>
  <c r="MM12" i="132"/>
  <c r="DZ225" i="132"/>
  <c r="MM13" i="132" s="1"/>
  <c r="ON12" i="132"/>
  <c r="DZ278" i="132"/>
  <c r="ON13" i="132" s="1"/>
  <c r="DZ229" i="132"/>
  <c r="MQ13" i="132" s="1"/>
  <c r="MQ12" i="132"/>
  <c r="NO12" i="132"/>
  <c r="DZ253" i="132"/>
  <c r="NO13" i="132" s="1"/>
  <c r="KK12" i="132"/>
  <c r="DZ171" i="132"/>
  <c r="KK13" i="132" s="1"/>
  <c r="LM12" i="132"/>
  <c r="DZ199" i="132"/>
  <c r="LM13" i="132" s="1"/>
  <c r="DZ158" i="132"/>
  <c r="JX13" i="132" s="1"/>
  <c r="JX12" i="132"/>
  <c r="DZ235" i="132"/>
  <c r="MW13" i="132" s="1"/>
  <c r="MW12" i="132"/>
  <c r="OW12" i="132"/>
  <c r="DZ287" i="132"/>
  <c r="OW13" i="132" s="1"/>
  <c r="DZ240" i="132"/>
  <c r="NB13" i="132" s="1"/>
  <c r="NB12" i="132"/>
  <c r="DZ276" i="132"/>
  <c r="OL13" i="132" s="1"/>
  <c r="OL12" i="132"/>
  <c r="DZ231" i="132"/>
  <c r="MS13" i="132" s="1"/>
  <c r="MS12" i="132"/>
  <c r="NP12" i="132"/>
  <c r="DZ254" i="132"/>
  <c r="NP13" i="132" s="1"/>
  <c r="DZ250" i="132"/>
  <c r="NL13" i="132" s="1"/>
  <c r="NL12" i="132"/>
  <c r="DZ282" i="132"/>
  <c r="OR13" i="132" s="1"/>
  <c r="OR12" i="132"/>
  <c r="PA12" i="132"/>
  <c r="DZ291" i="132"/>
  <c r="PA13" i="132" s="1"/>
  <c r="DZ222" i="132"/>
  <c r="MJ13" i="132" s="1"/>
  <c r="MJ12" i="132"/>
  <c r="DZ272" i="132"/>
  <c r="OH13" i="132" s="1"/>
  <c r="OH12" i="132"/>
  <c r="KU12" i="132"/>
  <c r="DZ181" i="132"/>
  <c r="KU13" i="132" s="1"/>
  <c r="LN12" i="132"/>
  <c r="DZ200" i="132"/>
  <c r="LN13" i="132" s="1"/>
  <c r="LA12" i="132"/>
  <c r="DZ187" i="132"/>
  <c r="LA13" i="132" s="1"/>
  <c r="DZ159" i="132"/>
  <c r="JY13" i="132" s="1"/>
  <c r="JY12" i="132"/>
  <c r="OU12" i="132"/>
  <c r="DZ285" i="132"/>
  <c r="OU13" i="132" s="1"/>
  <c r="DZ274" i="132"/>
  <c r="OJ13" i="132" s="1"/>
  <c r="OJ12" i="132"/>
  <c r="DZ289" i="132"/>
  <c r="OY13" i="132" s="1"/>
  <c r="OY12" i="132"/>
  <c r="MO12" i="132"/>
  <c r="DZ227" i="132"/>
  <c r="MO13" i="132" s="1"/>
  <c r="OQ12" i="132"/>
  <c r="DZ281" i="132"/>
  <c r="OQ13" i="132" s="1"/>
  <c r="KM12" i="132"/>
  <c r="DZ173" i="132"/>
  <c r="KM13" i="132" s="1"/>
  <c r="DZ163" i="132"/>
  <c r="KC13" i="132" s="1"/>
  <c r="KC12" i="132"/>
  <c r="DZ251" i="132"/>
  <c r="NM13" i="132" s="1"/>
  <c r="NM12" i="132"/>
  <c r="DZ179" i="132"/>
  <c r="KS13" i="132" s="1"/>
  <c r="KS12" i="132"/>
  <c r="NS12" i="132"/>
  <c r="DZ257" i="132"/>
  <c r="NS13" i="132" s="1"/>
  <c r="ML12" i="132"/>
  <c r="DZ224" i="132"/>
  <c r="ML13" i="132" s="1"/>
  <c r="KP12" i="132"/>
  <c r="DZ176" i="132"/>
  <c r="KP13" i="132" s="1"/>
  <c r="DZ239" i="132"/>
  <c r="NA13" i="132" s="1"/>
  <c r="NA12" i="132"/>
  <c r="JO12" i="132"/>
  <c r="DZ149" i="132"/>
  <c r="JO13" i="132" s="1"/>
  <c r="DZ178" i="132"/>
  <c r="KR13" i="132" s="1"/>
  <c r="KR12" i="132"/>
  <c r="KT12" i="132"/>
  <c r="DZ180" i="132"/>
  <c r="KT13" i="132" s="1"/>
  <c r="DZ152" i="132"/>
  <c r="JR13" i="132" s="1"/>
  <c r="JR12" i="132"/>
  <c r="LL12" i="132"/>
  <c r="DZ198" i="132"/>
  <c r="LL13" i="132" s="1"/>
  <c r="DZ245" i="132"/>
  <c r="NG13" i="132" s="1"/>
  <c r="NG12" i="132"/>
  <c r="ME12" i="132"/>
  <c r="DZ217" i="132"/>
  <c r="ME13" i="132" s="1"/>
  <c r="LX12" i="132"/>
  <c r="DZ210" i="132"/>
  <c r="LX13" i="132" s="1"/>
  <c r="DZ196" i="132"/>
  <c r="LJ13" i="132" s="1"/>
  <c r="LJ12" i="132"/>
  <c r="DZ219" i="132"/>
  <c r="MG13" i="132" s="1"/>
  <c r="MG12" i="132"/>
  <c r="DZ166" i="132"/>
  <c r="KF13" i="132" s="1"/>
  <c r="KF12" i="132"/>
  <c r="LY12" i="132"/>
  <c r="DZ211" i="132"/>
  <c r="LY13" i="132" s="1"/>
  <c r="KV12" i="132"/>
  <c r="DZ182" i="132"/>
  <c r="KV13" i="132" s="1"/>
  <c r="DZ263" i="132"/>
  <c r="NY13" i="132" s="1"/>
  <c r="NY12" i="132"/>
  <c r="DZ237" i="132"/>
  <c r="MY12" i="132"/>
  <c r="NE12" i="132"/>
  <c r="DZ238" i="132"/>
  <c r="MZ13" i="132" s="1"/>
  <c r="MZ12" i="132"/>
  <c r="OS12" i="132"/>
  <c r="DZ283" i="132"/>
  <c r="OS13" i="132" s="1"/>
  <c r="MI12" i="132"/>
  <c r="DZ221" i="132"/>
  <c r="MI13" i="132" s="1"/>
  <c r="KH12" i="132"/>
  <c r="DZ168" i="132"/>
  <c r="KH13" i="132" s="1"/>
  <c r="DZ288" i="132"/>
  <c r="OX13" i="132" s="1"/>
  <c r="OX12" i="132"/>
  <c r="KN12" i="132"/>
  <c r="DZ174" i="132"/>
  <c r="KN13" i="132" s="1"/>
  <c r="DZ170" i="132"/>
  <c r="KJ13" i="132" s="1"/>
  <c r="KJ12" i="132"/>
  <c r="DZ292" i="132"/>
  <c r="PB13" i="132" s="1"/>
  <c r="PB12" i="132"/>
  <c r="OB12" i="132"/>
  <c r="DZ266" i="132"/>
  <c r="OB13" i="132" s="1"/>
  <c r="MH12" i="132"/>
  <c r="DZ220" i="132"/>
  <c r="MH13" i="132" s="1"/>
  <c r="DZ244" i="132"/>
  <c r="NF13" i="132" s="1"/>
  <c r="NF12" i="132"/>
  <c r="OK12" i="132"/>
  <c r="DZ275" i="132"/>
  <c r="OK13" i="132" s="1"/>
  <c r="JL12" i="132"/>
  <c r="DZ146" i="132"/>
  <c r="JL13" i="132" s="1"/>
  <c r="NC12" i="132"/>
  <c r="DZ241" i="132"/>
  <c r="NC13" i="132" s="1"/>
  <c r="DZ191" i="132"/>
  <c r="LE13" i="132" s="1"/>
  <c r="LE12" i="132"/>
  <c r="DZ242" i="132"/>
  <c r="ND13" i="132" s="1"/>
  <c r="ND12" i="132"/>
  <c r="KZ12" i="132"/>
  <c r="DZ186" i="132"/>
  <c r="KZ13" i="132" s="1"/>
  <c r="LC12" i="132"/>
  <c r="DZ189" i="132"/>
  <c r="LC13" i="132" s="1"/>
  <c r="NT12" i="132"/>
  <c r="DZ258" i="132"/>
  <c r="NT13" i="132" s="1"/>
  <c r="DZ212" i="132"/>
  <c r="LZ13" i="132" s="1"/>
  <c r="LZ12" i="132"/>
  <c r="DZ150" i="132"/>
  <c r="JP13" i="132" s="1"/>
  <c r="JP12" i="132"/>
  <c r="DZ296" i="132"/>
  <c r="PF13" i="132" s="1"/>
  <c r="PF12" i="132"/>
  <c r="DZ183" i="132"/>
  <c r="KW13" i="132" s="1"/>
  <c r="KW12" i="132"/>
  <c r="DZ284" i="132"/>
  <c r="OT13" i="132" s="1"/>
  <c r="OT12" i="132"/>
  <c r="DZ226" i="132"/>
  <c r="MN13" i="132" s="1"/>
  <c r="MN12" i="132"/>
  <c r="MC12" i="132"/>
  <c r="DZ215" i="132"/>
  <c r="MC13" i="132" s="1"/>
  <c r="DZ154" i="132"/>
  <c r="JT13" i="132" s="1"/>
  <c r="JT12" i="132"/>
  <c r="DZ208" i="132"/>
  <c r="LV13" i="132" s="1"/>
  <c r="LV12" i="132"/>
  <c r="KO12" i="132"/>
  <c r="DZ175" i="132"/>
  <c r="KO13" i="132" s="1"/>
  <c r="LT12" i="132"/>
  <c r="DZ206" i="132"/>
  <c r="LT13" i="132" s="1"/>
  <c r="LG12" i="132"/>
  <c r="DZ193" i="132"/>
  <c r="LG13" i="132" s="1"/>
  <c r="PC12" i="132"/>
  <c r="DZ293" i="132"/>
  <c r="PC13" i="132" s="1"/>
  <c r="DZ264" i="132"/>
  <c r="NZ13" i="132" s="1"/>
  <c r="NZ12" i="132"/>
  <c r="KI12" i="132"/>
  <c r="DZ169" i="132"/>
  <c r="KI13" i="132" s="1"/>
  <c r="JQ12" i="132"/>
  <c r="DZ151" i="132"/>
  <c r="JQ13" i="132" s="1"/>
  <c r="DZ286" i="132"/>
  <c r="OV13" i="132" s="1"/>
  <c r="OV12" i="132"/>
  <c r="DZ230" i="132"/>
  <c r="MR13" i="132" s="1"/>
  <c r="MR12" i="132"/>
  <c r="LR12" i="132"/>
  <c r="DZ204" i="132"/>
  <c r="LR13" i="132" s="1"/>
  <c r="LW12" i="132"/>
  <c r="DZ209" i="132"/>
  <c r="LW13" i="132" s="1"/>
  <c r="OG12" i="132"/>
  <c r="DZ271" i="132"/>
  <c r="OG13" i="132" s="1"/>
  <c r="DZ279" i="132"/>
  <c r="OO13" i="132" s="1"/>
  <c r="OO12" i="132"/>
  <c r="MD12" i="132"/>
  <c r="DZ216" i="132"/>
  <c r="MD13" i="132" s="1"/>
  <c r="DZ280" i="132"/>
  <c r="OP13" i="132" s="1"/>
  <c r="OP12" i="132"/>
  <c r="DZ145" i="132"/>
  <c r="JK13" i="132" s="1"/>
  <c r="JK12" i="132"/>
  <c r="DZ260" i="132"/>
  <c r="NV13" i="132" s="1"/>
  <c r="NV12" i="132"/>
  <c r="DZ167" i="132"/>
  <c r="KG13" i="132" s="1"/>
  <c r="KG12" i="132"/>
  <c r="DZ214" i="132"/>
  <c r="MB13" i="132" s="1"/>
  <c r="MB12" i="132"/>
  <c r="JM12" i="132"/>
  <c r="DZ147" i="132"/>
  <c r="JM13" i="132" s="1"/>
  <c r="KL12" i="132"/>
  <c r="DZ172" i="132"/>
  <c r="KL13" i="132" s="1"/>
  <c r="JV12" i="132"/>
  <c r="DZ156" i="132"/>
  <c r="JV13" i="132" s="1"/>
  <c r="DZ261" i="132"/>
  <c r="NW13" i="132" s="1"/>
  <c r="NW12" i="132"/>
  <c r="DZ148" i="132"/>
  <c r="JN13" i="132" s="1"/>
  <c r="JN12" i="132"/>
  <c r="MT12" i="132"/>
  <c r="DZ232" i="132"/>
  <c r="MT13" i="132" s="1"/>
  <c r="PD12" i="132"/>
  <c r="DZ294" i="132"/>
  <c r="PD13" i="132" s="1"/>
  <c r="OE12" i="132"/>
  <c r="DZ269" i="132"/>
  <c r="OE13" i="132" s="1"/>
  <c r="LB12" i="132"/>
  <c r="DZ188" i="132"/>
  <c r="LB13" i="132" s="1"/>
  <c r="NU12" i="132"/>
  <c r="DZ259" i="132"/>
  <c r="NU13" i="132" s="1"/>
  <c r="DZ273" i="132"/>
  <c r="OI13" i="132" s="1"/>
  <c r="OI12" i="132"/>
  <c r="KD12" i="132"/>
  <c r="DZ164" i="132"/>
  <c r="KD13" i="132" s="1"/>
  <c r="NN12" i="132"/>
  <c r="DZ252" i="132"/>
  <c r="NN13" i="132" s="1"/>
  <c r="DZ184" i="132"/>
  <c r="KX13" i="132" s="1"/>
  <c r="KX12" i="132"/>
  <c r="LS12" i="132"/>
  <c r="DZ205" i="132"/>
  <c r="LS13" i="132" s="1"/>
  <c r="NJ12" i="132"/>
  <c r="DZ248" i="132"/>
  <c r="NJ13" i="132" s="1"/>
  <c r="LI12" i="132"/>
  <c r="DZ195" i="132"/>
  <c r="LI13" i="132" s="1"/>
  <c r="NH12" i="132"/>
  <c r="DZ246" i="132"/>
  <c r="NH13" i="132" s="1"/>
  <c r="JZ12" i="132"/>
  <c r="DZ160" i="132"/>
  <c r="JZ13" i="132" s="1"/>
  <c r="DZ197" i="132"/>
  <c r="LK13" i="132" s="1"/>
  <c r="LK12" i="132"/>
  <c r="DZ256" i="132"/>
  <c r="NR13" i="132" s="1"/>
  <c r="NR12" i="132"/>
  <c r="KE12" i="132"/>
  <c r="DZ165" i="132"/>
  <c r="KE13" i="132" s="1"/>
  <c r="DZ295" i="132"/>
  <c r="PE13" i="132" s="1"/>
  <c r="PE12" i="132"/>
  <c r="NI12" i="132"/>
  <c r="DZ247" i="132"/>
  <c r="NI13" i="132" s="1"/>
  <c r="DZ290" i="132"/>
  <c r="OZ13" i="132" s="1"/>
  <c r="OZ12" i="132"/>
  <c r="DZ262" i="132"/>
  <c r="NX13" i="132" s="1"/>
  <c r="NX12" i="132"/>
  <c r="LU12" i="132"/>
  <c r="DZ207" i="132"/>
  <c r="LU13" i="132" s="1"/>
  <c r="DZ270" i="132"/>
  <c r="OF13" i="132" s="1"/>
  <c r="OF12" i="132"/>
  <c r="KA12" i="132"/>
  <c r="DZ161" i="132"/>
  <c r="KA13" i="132" s="1"/>
  <c r="OM12" i="132"/>
  <c r="DZ277" i="132"/>
  <c r="OM13" i="132" s="1"/>
  <c r="DZ157" i="132"/>
  <c r="JW13" i="132" s="1"/>
  <c r="JW12" i="132"/>
  <c r="MF12" i="132"/>
  <c r="DZ218" i="132"/>
  <c r="MF13" i="132" s="1"/>
  <c r="DZ194" i="132"/>
  <c r="LH13" i="132" s="1"/>
  <c r="LH12" i="132"/>
  <c r="DZ233" i="132"/>
  <c r="MU13" i="132" s="1"/>
  <c r="MU12" i="132"/>
  <c r="KQ12" i="132"/>
  <c r="DZ177" i="132"/>
  <c r="KQ13" i="132" s="1"/>
  <c r="JJ12" i="132"/>
  <c r="DZ144" i="132"/>
  <c r="JJ13" i="132" s="1"/>
  <c r="MV12" i="132"/>
  <c r="DZ234" i="132"/>
  <c r="MV13" i="132" s="1"/>
  <c r="DZ162" i="132"/>
  <c r="KB13" i="132" s="1"/>
  <c r="KB12" i="132"/>
  <c r="DZ192" i="132"/>
  <c r="LF13" i="132" s="1"/>
  <c r="LF12" i="132"/>
  <c r="DZ228" i="132"/>
  <c r="MP13" i="132" s="1"/>
  <c r="MP12" i="132"/>
  <c r="DZ202" i="132"/>
  <c r="LP13" i="132" s="1"/>
  <c r="LP12" i="132"/>
  <c r="KY12" i="132"/>
  <c r="DZ185" i="132"/>
  <c r="KY13" i="132" s="1"/>
  <c r="DZ298" i="132"/>
  <c r="PH13" i="132" s="1"/>
  <c r="PH12" i="132"/>
  <c r="DZ268" i="132"/>
  <c r="OD13" i="132" s="1"/>
  <c r="OD12" i="132"/>
  <c r="DZ153" i="132"/>
  <c r="JS13" i="132" s="1"/>
  <c r="JS12" i="132"/>
  <c r="DZ265" i="132"/>
  <c r="OA13" i="132" s="1"/>
  <c r="OA12" i="132"/>
  <c r="PG12" i="132"/>
  <c r="DZ297" i="132"/>
  <c r="PG13" i="132" s="1"/>
  <c r="LD12" i="132"/>
  <c r="DZ190" i="132"/>
  <c r="LD13" i="132" s="1"/>
  <c r="DZ22" i="132"/>
  <c r="ER12" i="132"/>
  <c r="EG25" i="132" s="1"/>
  <c r="DZ203" i="132"/>
  <c r="LQ13" i="132" s="1"/>
  <c r="LQ12" i="132"/>
  <c r="MX12" i="132"/>
  <c r="DZ236" i="132"/>
  <c r="MX13" i="132" s="1"/>
  <c r="NK12" i="132"/>
  <c r="DZ249" i="132"/>
  <c r="NK13" i="132" s="1"/>
  <c r="LO12" i="132"/>
  <c r="DZ201" i="132"/>
  <c r="LO13" i="132" s="1"/>
  <c r="DZ223" i="132"/>
  <c r="MK13" i="132" s="1"/>
  <c r="MK12" i="132"/>
  <c r="DZ155" i="132"/>
  <c r="JU13" i="132" s="1"/>
  <c r="JU12" i="132"/>
  <c r="DZ255" i="132"/>
  <c r="NQ13" i="132" s="1"/>
  <c r="NQ12" i="132"/>
  <c r="ES25" i="132" l="1"/>
  <c r="S17" i="131" s="1"/>
  <c r="S39" i="131" s="1"/>
  <c r="S37" i="131" s="1"/>
  <c r="ES26" i="132"/>
  <c r="EW26" i="132"/>
  <c r="EW25" i="132"/>
  <c r="ER13" i="132"/>
  <c r="EG26" i="132" s="1"/>
  <c r="NE13" i="132"/>
  <c r="MY13" i="132"/>
  <c r="EU25" i="132"/>
  <c r="ET25" i="132"/>
  <c r="T17" i="131" s="1"/>
  <c r="EU26" i="132"/>
  <c r="ET26" i="132"/>
  <c r="EV25" i="132"/>
  <c r="EV26" i="132"/>
  <c r="S42" i="131" l="1"/>
  <c r="T42" i="131"/>
  <c r="T39" i="131"/>
  <c r="T37" i="131" s="1"/>
  <c r="H139" i="132"/>
  <c r="I139" i="132" s="1"/>
  <c r="H140" i="132"/>
  <c r="I140" i="132" s="1"/>
  <c r="H141" i="132"/>
  <c r="I141" i="132" s="1"/>
  <c r="H142" i="132"/>
  <c r="I142" i="132" s="1"/>
  <c r="H143" i="132"/>
  <c r="I143" i="132" s="1"/>
  <c r="H26" i="132"/>
  <c r="H52" i="132"/>
  <c r="H57" i="132"/>
  <c r="H68" i="132"/>
  <c r="H79" i="132"/>
  <c r="H90" i="132"/>
  <c r="H96" i="132"/>
  <c r="H108" i="132"/>
  <c r="H119" i="132"/>
  <c r="H126" i="132"/>
  <c r="H131" i="132"/>
  <c r="H137" i="132"/>
  <c r="H44" i="132"/>
  <c r="H53" i="132"/>
  <c r="H69" i="132"/>
  <c r="H74" i="132"/>
  <c r="H80" i="132"/>
  <c r="H86" i="132"/>
  <c r="H91" i="132"/>
  <c r="H97" i="132"/>
  <c r="H109" i="132"/>
  <c r="H114" i="132"/>
  <c r="H120" i="132"/>
  <c r="H132" i="132"/>
  <c r="H47" i="132"/>
  <c r="H58" i="132"/>
  <c r="H63" i="132"/>
  <c r="H70" i="132"/>
  <c r="H75" i="132"/>
  <c r="H81" i="132"/>
  <c r="H92" i="132"/>
  <c r="H103" i="132"/>
  <c r="H110" i="132"/>
  <c r="H115" i="132"/>
  <c r="H121" i="132"/>
  <c r="H133" i="132"/>
  <c r="H138" i="132"/>
  <c r="H48" i="132"/>
  <c r="H54" i="132"/>
  <c r="H59" i="132"/>
  <c r="H64" i="132"/>
  <c r="H76" i="132"/>
  <c r="H93" i="132"/>
  <c r="H98" i="132"/>
  <c r="H104" i="132"/>
  <c r="H116" i="132"/>
  <c r="H127" i="132"/>
  <c r="H134" i="132"/>
  <c r="H28" i="132"/>
  <c r="H49" i="132"/>
  <c r="H60" i="132"/>
  <c r="H65" i="132"/>
  <c r="H77" i="132"/>
  <c r="H82" i="132"/>
  <c r="H87" i="132"/>
  <c r="H94" i="132"/>
  <c r="H99" i="132"/>
  <c r="H105" i="132"/>
  <c r="H117" i="132"/>
  <c r="H122" i="132"/>
  <c r="H128" i="132"/>
  <c r="H36" i="132"/>
  <c r="H61" i="132"/>
  <c r="H71" i="132"/>
  <c r="H78" i="132"/>
  <c r="H83" i="132"/>
  <c r="H88" i="132"/>
  <c r="H100" i="132"/>
  <c r="H111" i="132"/>
  <c r="H118" i="132"/>
  <c r="H123" i="132"/>
  <c r="H129" i="132"/>
  <c r="H39" i="132"/>
  <c r="H50" i="132"/>
  <c r="H55" i="132"/>
  <c r="H66" i="132"/>
  <c r="H72" i="132"/>
  <c r="H84" i="132"/>
  <c r="H89" i="132"/>
  <c r="H101" i="132"/>
  <c r="H106" i="132"/>
  <c r="H112" i="132"/>
  <c r="H124" i="132"/>
  <c r="H135" i="132"/>
  <c r="H41" i="132"/>
  <c r="H51" i="132"/>
  <c r="H56" i="132"/>
  <c r="H62" i="132"/>
  <c r="H67" i="132"/>
  <c r="H73" i="132"/>
  <c r="H85" i="132"/>
  <c r="H95" i="132"/>
  <c r="H102" i="132"/>
  <c r="H107" i="132"/>
  <c r="H113" i="132"/>
  <c r="H125" i="132"/>
  <c r="H130" i="132"/>
  <c r="H136" i="132"/>
  <c r="H31" i="132"/>
  <c r="H35" i="132"/>
  <c r="H42" i="132"/>
  <c r="H34" i="132"/>
  <c r="H40" i="132"/>
  <c r="H32" i="132"/>
  <c r="H23" i="132"/>
  <c r="H27" i="132"/>
  <c r="H33" i="132"/>
  <c r="H25" i="132"/>
  <c r="H46" i="132"/>
  <c r="H24" i="132"/>
  <c r="H38" i="132"/>
  <c r="H45" i="132"/>
  <c r="H37" i="132"/>
  <c r="H43" i="132"/>
  <c r="H30" i="132"/>
  <c r="H29" i="132"/>
  <c r="DY30" i="132" l="1"/>
  <c r="I30" i="132"/>
  <c r="I33" i="132"/>
  <c r="DY33" i="132"/>
  <c r="I31" i="132"/>
  <c r="DY31" i="132"/>
  <c r="DY85" i="132"/>
  <c r="I85" i="132"/>
  <c r="DY135" i="132"/>
  <c r="I135" i="132"/>
  <c r="DY66" i="132"/>
  <c r="I66" i="132"/>
  <c r="DY111" i="132"/>
  <c r="I111" i="132"/>
  <c r="DY140" i="132"/>
  <c r="DY82" i="132"/>
  <c r="I82" i="132"/>
  <c r="DY127" i="132"/>
  <c r="I127" i="132"/>
  <c r="DY54" i="132"/>
  <c r="I54" i="132"/>
  <c r="DY92" i="132"/>
  <c r="I92" i="132"/>
  <c r="DY132" i="132"/>
  <c r="I132" i="132"/>
  <c r="DY74" i="132"/>
  <c r="I74" i="132"/>
  <c r="DY108" i="132"/>
  <c r="I108" i="132"/>
  <c r="DY43" i="132"/>
  <c r="I43" i="132"/>
  <c r="DY27" i="132"/>
  <c r="I27" i="132"/>
  <c r="DY136" i="132"/>
  <c r="I136" i="132"/>
  <c r="DY73" i="132"/>
  <c r="I73" i="132"/>
  <c r="DY124" i="132"/>
  <c r="I124" i="132"/>
  <c r="DY55" i="132"/>
  <c r="I55" i="132"/>
  <c r="DY100" i="132"/>
  <c r="I100" i="132"/>
  <c r="DY128" i="132"/>
  <c r="I128" i="132"/>
  <c r="DY77" i="132"/>
  <c r="I77" i="132"/>
  <c r="DY116" i="132"/>
  <c r="I116" i="132"/>
  <c r="DY48" i="132"/>
  <c r="I48" i="132"/>
  <c r="I81" i="132"/>
  <c r="DY81" i="132"/>
  <c r="DY120" i="132"/>
  <c r="I120" i="132"/>
  <c r="DY69" i="132"/>
  <c r="I69" i="132"/>
  <c r="DY96" i="132"/>
  <c r="I96" i="132"/>
  <c r="DY37" i="132"/>
  <c r="I37" i="132"/>
  <c r="DY23" i="132"/>
  <c r="I23" i="132"/>
  <c r="H299" i="132"/>
  <c r="DY130" i="132"/>
  <c r="I130" i="132"/>
  <c r="DY67" i="132"/>
  <c r="I67" i="132"/>
  <c r="DY112" i="132"/>
  <c r="I112" i="132"/>
  <c r="DY50" i="132"/>
  <c r="I50" i="132"/>
  <c r="DY88" i="132"/>
  <c r="I88" i="132"/>
  <c r="DY122" i="132"/>
  <c r="I122" i="132"/>
  <c r="I65" i="132"/>
  <c r="DY65" i="132"/>
  <c r="DY104" i="132"/>
  <c r="I104" i="132"/>
  <c r="DY138" i="132"/>
  <c r="I138" i="132"/>
  <c r="DY75" i="132"/>
  <c r="I75" i="132"/>
  <c r="DY114" i="132"/>
  <c r="I114" i="132"/>
  <c r="DY53" i="132"/>
  <c r="I53" i="132"/>
  <c r="DY90" i="132"/>
  <c r="I90" i="132"/>
  <c r="I45" i="132"/>
  <c r="DY45" i="132"/>
  <c r="DY32" i="132"/>
  <c r="I32" i="132"/>
  <c r="DY125" i="132"/>
  <c r="I125" i="132"/>
  <c r="DY62" i="132"/>
  <c r="I62" i="132"/>
  <c r="DY106" i="132"/>
  <c r="I106" i="132"/>
  <c r="DY39" i="132"/>
  <c r="I39" i="132"/>
  <c r="DY83" i="132"/>
  <c r="I83" i="132"/>
  <c r="DY117" i="132"/>
  <c r="I117" i="132"/>
  <c r="DY60" i="132"/>
  <c r="I60" i="132"/>
  <c r="DY98" i="132"/>
  <c r="I98" i="132"/>
  <c r="DY133" i="132"/>
  <c r="I133" i="132"/>
  <c r="DY70" i="132"/>
  <c r="I70" i="132"/>
  <c r="DY109" i="132"/>
  <c r="I109" i="132"/>
  <c r="DY44" i="132"/>
  <c r="I44" i="132"/>
  <c r="DY79" i="132"/>
  <c r="I79" i="132"/>
  <c r="I38" i="132"/>
  <c r="DY38" i="132"/>
  <c r="I40" i="132"/>
  <c r="DY40" i="132"/>
  <c r="DY113" i="132"/>
  <c r="I113" i="132"/>
  <c r="DY56" i="132"/>
  <c r="I56" i="132"/>
  <c r="DY101" i="132"/>
  <c r="I101" i="132"/>
  <c r="DY141" i="132"/>
  <c r="DY78" i="132"/>
  <c r="I78" i="132"/>
  <c r="I105" i="132"/>
  <c r="DY105" i="132"/>
  <c r="I49" i="132"/>
  <c r="DY49" i="132"/>
  <c r="DY93" i="132"/>
  <c r="I93" i="132"/>
  <c r="I121" i="132"/>
  <c r="DY121" i="132"/>
  <c r="DY63" i="132"/>
  <c r="I63" i="132"/>
  <c r="DY97" i="132"/>
  <c r="I97" i="132"/>
  <c r="DY137" i="132"/>
  <c r="I137" i="132"/>
  <c r="DY68" i="132"/>
  <c r="I68" i="132"/>
  <c r="DY24" i="132"/>
  <c r="I24" i="132"/>
  <c r="DY34" i="132"/>
  <c r="I34" i="132"/>
  <c r="DY107" i="132"/>
  <c r="I107" i="132"/>
  <c r="DY51" i="132"/>
  <c r="I51" i="132"/>
  <c r="I89" i="132"/>
  <c r="DY89" i="132"/>
  <c r="I129" i="132"/>
  <c r="DY129" i="132"/>
  <c r="DY71" i="132"/>
  <c r="I71" i="132"/>
  <c r="DY99" i="132"/>
  <c r="I99" i="132"/>
  <c r="DY28" i="132"/>
  <c r="I28" i="132"/>
  <c r="DY76" i="132"/>
  <c r="I76" i="132"/>
  <c r="DY115" i="132"/>
  <c r="I115" i="132"/>
  <c r="DY58" i="132"/>
  <c r="I58" i="132"/>
  <c r="DY91" i="132"/>
  <c r="I91" i="132"/>
  <c r="DY131" i="132"/>
  <c r="I131" i="132"/>
  <c r="DY57" i="132"/>
  <c r="I57" i="132"/>
  <c r="DY46" i="132"/>
  <c r="I46" i="132"/>
  <c r="DY42" i="132"/>
  <c r="I42" i="132"/>
  <c r="DY102" i="132"/>
  <c r="I102" i="132"/>
  <c r="DY41" i="132"/>
  <c r="I41" i="132"/>
  <c r="DY84" i="132"/>
  <c r="I84" i="132"/>
  <c r="DY123" i="132"/>
  <c r="I123" i="132"/>
  <c r="DY61" i="132"/>
  <c r="I61" i="132"/>
  <c r="DY94" i="132"/>
  <c r="I94" i="132"/>
  <c r="DY139" i="132"/>
  <c r="DY64" i="132"/>
  <c r="I64" i="132"/>
  <c r="DY110" i="132"/>
  <c r="I110" i="132"/>
  <c r="DY47" i="132"/>
  <c r="I47" i="132"/>
  <c r="DY86" i="132"/>
  <c r="I86" i="132"/>
  <c r="DY126" i="132"/>
  <c r="I126" i="132"/>
  <c r="DY52" i="132"/>
  <c r="I52" i="132"/>
  <c r="I29" i="132"/>
  <c r="DY29" i="132"/>
  <c r="DY25" i="132"/>
  <c r="I25" i="132"/>
  <c r="I35" i="132"/>
  <c r="DY35" i="132"/>
  <c r="DY95" i="132"/>
  <c r="I95" i="132"/>
  <c r="DY142" i="132"/>
  <c r="DY72" i="132"/>
  <c r="I72" i="132"/>
  <c r="DY118" i="132"/>
  <c r="I118" i="132"/>
  <c r="DY36" i="132"/>
  <c r="I36" i="132"/>
  <c r="DY87" i="132"/>
  <c r="I87" i="132"/>
  <c r="DY134" i="132"/>
  <c r="I134" i="132"/>
  <c r="DY59" i="132"/>
  <c r="I59" i="132"/>
  <c r="DY103" i="132"/>
  <c r="I103" i="132"/>
  <c r="DY143" i="132"/>
  <c r="DY80" i="132"/>
  <c r="I80" i="132"/>
  <c r="DY119" i="132"/>
  <c r="I119" i="132"/>
  <c r="DY26" i="132"/>
  <c r="I26" i="132"/>
  <c r="HW12" i="132" l="1"/>
  <c r="DZ105" i="132"/>
  <c r="HW13" i="132" s="1"/>
  <c r="GC12" i="132"/>
  <c r="DZ59" i="132"/>
  <c r="GC13" i="132" s="1"/>
  <c r="DZ126" i="132"/>
  <c r="IR13" i="132" s="1"/>
  <c r="IR12" i="132"/>
  <c r="GH12" i="132"/>
  <c r="DZ64" i="132"/>
  <c r="GH13" i="132" s="1"/>
  <c r="IO12" i="132"/>
  <c r="DZ123" i="132"/>
  <c r="IO13" i="132" s="1"/>
  <c r="FL12" i="132"/>
  <c r="DZ42" i="132"/>
  <c r="FL13" i="132" s="1"/>
  <c r="HI12" i="132"/>
  <c r="DZ91" i="132"/>
  <c r="HI13" i="132" s="1"/>
  <c r="EX12" i="132"/>
  <c r="DZ28" i="132"/>
  <c r="EX13" i="132" s="1"/>
  <c r="DZ24" i="132"/>
  <c r="ET13" i="132" s="1"/>
  <c r="ET12" i="132"/>
  <c r="GG12" i="132"/>
  <c r="DZ63" i="132"/>
  <c r="GG13" i="132" s="1"/>
  <c r="FZ12" i="132"/>
  <c r="DZ56" i="132"/>
  <c r="FZ13" i="132" s="1"/>
  <c r="GW12" i="132"/>
  <c r="DZ79" i="132"/>
  <c r="GW13" i="132" s="1"/>
  <c r="IY12" i="132"/>
  <c r="DZ133" i="132"/>
  <c r="IY13" i="132" s="1"/>
  <c r="HA12" i="132"/>
  <c r="DZ83" i="132"/>
  <c r="HA13" i="132" s="1"/>
  <c r="IQ12" i="132"/>
  <c r="DZ125" i="132"/>
  <c r="IQ13" i="132" s="1"/>
  <c r="FW12" i="132"/>
  <c r="DZ53" i="132"/>
  <c r="FW13" i="132" s="1"/>
  <c r="HV12" i="132"/>
  <c r="DZ104" i="132"/>
  <c r="HV13" i="132" s="1"/>
  <c r="FT12" i="132"/>
  <c r="DZ50" i="132"/>
  <c r="FT13" i="132" s="1"/>
  <c r="I299" i="132"/>
  <c r="HG12" i="132"/>
  <c r="DZ89" i="132"/>
  <c r="HG13" i="132" s="1"/>
  <c r="IK12" i="132"/>
  <c r="DZ119" i="132"/>
  <c r="IK13" i="132" s="1"/>
  <c r="DZ118" i="132"/>
  <c r="IJ13" i="132" s="1"/>
  <c r="IJ12" i="132"/>
  <c r="IM12" i="132"/>
  <c r="DZ121" i="132"/>
  <c r="IM13" i="132" s="1"/>
  <c r="GI12" i="132"/>
  <c r="DZ65" i="132"/>
  <c r="GI13" i="132" s="1"/>
  <c r="ES12" i="132"/>
  <c r="DY299" i="132"/>
  <c r="DZ23" i="132"/>
  <c r="IL12" i="132"/>
  <c r="DZ120" i="132"/>
  <c r="IL13" i="132" s="1"/>
  <c r="GU12" i="132"/>
  <c r="DZ77" i="132"/>
  <c r="GU13" i="132" s="1"/>
  <c r="IP12" i="132"/>
  <c r="DZ124" i="132"/>
  <c r="IP13" i="132" s="1"/>
  <c r="DZ43" i="132"/>
  <c r="FM13" i="132" s="1"/>
  <c r="FM12" i="132"/>
  <c r="HJ12" i="132"/>
  <c r="DZ92" i="132"/>
  <c r="HJ13" i="132" s="1"/>
  <c r="JF12" i="132"/>
  <c r="DZ140" i="132"/>
  <c r="JF13" i="132" s="1"/>
  <c r="HC12" i="132"/>
  <c r="DZ85" i="132"/>
  <c r="HC13" i="132" s="1"/>
  <c r="GX12" i="132"/>
  <c r="DZ80" i="132"/>
  <c r="GX13" i="132" s="1"/>
  <c r="GP12" i="132"/>
  <c r="DZ72" i="132"/>
  <c r="GP13" i="132" s="1"/>
  <c r="DZ86" i="132"/>
  <c r="HD13" i="132" s="1"/>
  <c r="HD12" i="132"/>
  <c r="JE12" i="132"/>
  <c r="DZ139" i="132"/>
  <c r="JE13" i="132" s="1"/>
  <c r="FP12" i="132"/>
  <c r="DZ46" i="132"/>
  <c r="FP13" i="132" s="1"/>
  <c r="HQ12" i="132"/>
  <c r="DZ99" i="132"/>
  <c r="HQ13" i="132" s="1"/>
  <c r="FU12" i="132"/>
  <c r="DZ51" i="132"/>
  <c r="FU13" i="132" s="1"/>
  <c r="GL12" i="132"/>
  <c r="DZ68" i="132"/>
  <c r="GL13" i="132" s="1"/>
  <c r="DZ78" i="132"/>
  <c r="GV13" i="132" s="1"/>
  <c r="GV12" i="132"/>
  <c r="IE12" i="132"/>
  <c r="DZ113" i="132"/>
  <c r="IE13" i="132" s="1"/>
  <c r="FN12" i="132"/>
  <c r="DZ44" i="132"/>
  <c r="FN13" i="132" s="1"/>
  <c r="HP12" i="132"/>
  <c r="DZ98" i="132"/>
  <c r="HP13" i="132" s="1"/>
  <c r="FI12" i="132"/>
  <c r="DZ39" i="132"/>
  <c r="FI13" i="132" s="1"/>
  <c r="FB12" i="132"/>
  <c r="DZ32" i="132"/>
  <c r="FB13" i="132" s="1"/>
  <c r="IF12" i="132"/>
  <c r="DZ114" i="132"/>
  <c r="IF13" i="132" s="1"/>
  <c r="ID12" i="132"/>
  <c r="DZ112" i="132"/>
  <c r="ID13" i="132" s="1"/>
  <c r="GY12" i="132"/>
  <c r="DZ81" i="132"/>
  <c r="GY13" i="132" s="1"/>
  <c r="FA12" i="132"/>
  <c r="DZ31" i="132"/>
  <c r="FA13" i="132" s="1"/>
  <c r="FE12" i="132"/>
  <c r="DZ35" i="132"/>
  <c r="FE13" i="132" s="1"/>
  <c r="DZ134" i="132"/>
  <c r="IZ13" i="132" s="1"/>
  <c r="IZ12" i="132"/>
  <c r="EU12" i="132"/>
  <c r="DZ25" i="132"/>
  <c r="EU13" i="132" s="1"/>
  <c r="HB12" i="132"/>
  <c r="DZ84" i="132"/>
  <c r="HB13" i="132" s="1"/>
  <c r="GB12" i="132"/>
  <c r="DZ58" i="132"/>
  <c r="GB13" i="132" s="1"/>
  <c r="EY12" i="132"/>
  <c r="DZ29" i="132"/>
  <c r="EY13" i="132" s="1"/>
  <c r="FJ12" i="132"/>
  <c r="DZ40" i="132"/>
  <c r="FJ13" i="132" s="1"/>
  <c r="FO12" i="132"/>
  <c r="DZ45" i="132"/>
  <c r="FO13" i="132" s="1"/>
  <c r="FG12" i="132"/>
  <c r="DZ37" i="132"/>
  <c r="FG13" i="132" s="1"/>
  <c r="IT12" i="132"/>
  <c r="DZ128" i="132"/>
  <c r="IT13" i="132" s="1"/>
  <c r="GQ12" i="132"/>
  <c r="DZ73" i="132"/>
  <c r="GQ13" i="132" s="1"/>
  <c r="HZ12" i="132"/>
  <c r="DZ108" i="132"/>
  <c r="HZ13" i="132" s="1"/>
  <c r="DZ54" i="132"/>
  <c r="FX13" i="132" s="1"/>
  <c r="FX12" i="132"/>
  <c r="IC12" i="132"/>
  <c r="DZ111" i="132"/>
  <c r="IC13" i="132" s="1"/>
  <c r="JI12" i="132"/>
  <c r="ER25" i="132" s="1"/>
  <c r="R17" i="131" s="1"/>
  <c r="DZ143" i="132"/>
  <c r="JI13" i="132" s="1"/>
  <c r="ER26" i="132" s="1"/>
  <c r="HE12" i="132"/>
  <c r="DZ87" i="132"/>
  <c r="HE13" i="132" s="1"/>
  <c r="FQ12" i="132"/>
  <c r="DZ47" i="132"/>
  <c r="FQ13" i="132" s="1"/>
  <c r="DZ94" i="132"/>
  <c r="HL13" i="132" s="1"/>
  <c r="HL12" i="132"/>
  <c r="GA12" i="132"/>
  <c r="DZ57" i="132"/>
  <c r="GA13" i="132" s="1"/>
  <c r="IG12" i="132"/>
  <c r="DZ115" i="132"/>
  <c r="IG13" i="132" s="1"/>
  <c r="GO12" i="132"/>
  <c r="DZ71" i="132"/>
  <c r="GO13" i="132" s="1"/>
  <c r="HY12" i="132"/>
  <c r="DZ107" i="132"/>
  <c r="HY13" i="132" s="1"/>
  <c r="JC12" i="132"/>
  <c r="DZ137" i="132"/>
  <c r="JC13" i="132" s="1"/>
  <c r="HK12" i="132"/>
  <c r="DZ93" i="132"/>
  <c r="HK13" i="132" s="1"/>
  <c r="JG12" i="132"/>
  <c r="DZ141" i="132"/>
  <c r="JG13" i="132" s="1"/>
  <c r="IA12" i="132"/>
  <c r="DZ109" i="132"/>
  <c r="IA13" i="132" s="1"/>
  <c r="GD12" i="132"/>
  <c r="DZ60" i="132"/>
  <c r="GD13" i="132" s="1"/>
  <c r="HX12" i="132"/>
  <c r="DZ106" i="132"/>
  <c r="HX13" i="132" s="1"/>
  <c r="GS12" i="132"/>
  <c r="DZ75" i="132"/>
  <c r="GS13" i="132" s="1"/>
  <c r="IN12" i="132"/>
  <c r="DZ122" i="132"/>
  <c r="IN13" i="132" s="1"/>
  <c r="GK12" i="132"/>
  <c r="DZ67" i="132"/>
  <c r="GK13" i="132" s="1"/>
  <c r="FC12" i="132"/>
  <c r="DZ33" i="132"/>
  <c r="FC13" i="132" s="1"/>
  <c r="JH12" i="132"/>
  <c r="DZ142" i="132"/>
  <c r="JH13" i="132" s="1"/>
  <c r="FK12" i="132"/>
  <c r="DZ41" i="132"/>
  <c r="FK13" i="132" s="1"/>
  <c r="IU12" i="132"/>
  <c r="DZ129" i="132"/>
  <c r="IU13" i="132" s="1"/>
  <c r="FS12" i="132"/>
  <c r="DZ49" i="132"/>
  <c r="FS13" i="132" s="1"/>
  <c r="FH12" i="132"/>
  <c r="DZ38" i="132"/>
  <c r="FH13" i="132" s="1"/>
  <c r="HN12" i="132"/>
  <c r="DZ96" i="132"/>
  <c r="HN13" i="132" s="1"/>
  <c r="FR12" i="132"/>
  <c r="DZ48" i="132"/>
  <c r="FR13" i="132" s="1"/>
  <c r="HR12" i="132"/>
  <c r="DZ100" i="132"/>
  <c r="HR13" i="132" s="1"/>
  <c r="JB12" i="132"/>
  <c r="DZ136" i="132"/>
  <c r="JB13" i="132" s="1"/>
  <c r="GR12" i="132"/>
  <c r="DZ74" i="132"/>
  <c r="GR13" i="132" s="1"/>
  <c r="IS12" i="132"/>
  <c r="DZ127" i="132"/>
  <c r="IS13" i="132" s="1"/>
  <c r="GJ12" i="132"/>
  <c r="DZ66" i="132"/>
  <c r="GJ13" i="132" s="1"/>
  <c r="EV12" i="132"/>
  <c r="DZ26" i="132"/>
  <c r="EV13" i="132" s="1"/>
  <c r="HU12" i="132"/>
  <c r="DZ103" i="132"/>
  <c r="HU13" i="132" s="1"/>
  <c r="FF12" i="132"/>
  <c r="DZ36" i="132"/>
  <c r="FF13" i="132" s="1"/>
  <c r="HM12" i="132"/>
  <c r="DZ95" i="132"/>
  <c r="HM13" i="132" s="1"/>
  <c r="FV12" i="132"/>
  <c r="DZ52" i="132"/>
  <c r="FV13" i="132" s="1"/>
  <c r="DZ110" i="132"/>
  <c r="IB13" i="132" s="1"/>
  <c r="IB12" i="132"/>
  <c r="GE12" i="132"/>
  <c r="DZ61" i="132"/>
  <c r="GE13" i="132" s="1"/>
  <c r="HT12" i="132"/>
  <c r="DZ102" i="132"/>
  <c r="HT13" i="132" s="1"/>
  <c r="IW12" i="132"/>
  <c r="DZ131" i="132"/>
  <c r="IW13" i="132" s="1"/>
  <c r="GT12" i="132"/>
  <c r="DZ76" i="132"/>
  <c r="GT13" i="132" s="1"/>
  <c r="FD12" i="132"/>
  <c r="DZ34" i="132"/>
  <c r="FD13" i="132" s="1"/>
  <c r="HO12" i="132"/>
  <c r="DZ97" i="132"/>
  <c r="HO13" i="132" s="1"/>
  <c r="HS12" i="132"/>
  <c r="DZ101" i="132"/>
  <c r="HS13" i="132" s="1"/>
  <c r="DZ70" i="132"/>
  <c r="GN13" i="132" s="1"/>
  <c r="GN12" i="132"/>
  <c r="II12" i="132"/>
  <c r="DZ117" i="132"/>
  <c r="II13" i="132" s="1"/>
  <c r="GF12" i="132"/>
  <c r="DZ62" i="132"/>
  <c r="GF13" i="132" s="1"/>
  <c r="HH12" i="132"/>
  <c r="DZ90" i="132"/>
  <c r="HH13" i="132" s="1"/>
  <c r="JD12" i="132"/>
  <c r="DZ138" i="132"/>
  <c r="JD13" i="132" s="1"/>
  <c r="HF12" i="132"/>
  <c r="DZ88" i="132"/>
  <c r="HF13" i="132" s="1"/>
  <c r="IV12" i="132"/>
  <c r="DZ130" i="132"/>
  <c r="IV13" i="132" s="1"/>
  <c r="GM12" i="132"/>
  <c r="DZ69" i="132"/>
  <c r="GM13" i="132" s="1"/>
  <c r="IH12" i="132"/>
  <c r="DZ116" i="132"/>
  <c r="IH13" i="132" s="1"/>
  <c r="FY12" i="132"/>
  <c r="DZ55" i="132"/>
  <c r="FY13" i="132" s="1"/>
  <c r="EW12" i="132"/>
  <c r="DZ27" i="132"/>
  <c r="EW13" i="132" s="1"/>
  <c r="IX12" i="132"/>
  <c r="DZ132" i="132"/>
  <c r="IX13" i="132" s="1"/>
  <c r="GZ12" i="132"/>
  <c r="DZ82" i="132"/>
  <c r="GZ13" i="132" s="1"/>
  <c r="JA12" i="132"/>
  <c r="DZ135" i="132"/>
  <c r="JA13" i="132" s="1"/>
  <c r="EZ12" i="132"/>
  <c r="DZ30" i="132"/>
  <c r="EZ13" i="132" s="1"/>
  <c r="R42" i="131" l="1"/>
  <c r="R39" i="131"/>
  <c r="R37" i="131" s="1"/>
  <c r="T41" i="131"/>
  <c r="EQ26" i="132"/>
  <c r="EO26" i="132"/>
  <c r="EH25" i="132"/>
  <c r="H17" i="131" s="1"/>
  <c r="EP25" i="132"/>
  <c r="P17" i="131" s="1"/>
  <c r="EO25" i="132"/>
  <c r="O17" i="131" s="1"/>
  <c r="EJ26" i="132"/>
  <c r="EI26" i="132"/>
  <c r="EJ25" i="132"/>
  <c r="J17" i="131" s="1"/>
  <c r="EI25" i="132"/>
  <c r="I17" i="131" s="1"/>
  <c r="EK26" i="132"/>
  <c r="EL26" i="132"/>
  <c r="EM26" i="132"/>
  <c r="EN26" i="132"/>
  <c r="EN25" i="132"/>
  <c r="N17" i="131" s="1"/>
  <c r="EM25" i="132"/>
  <c r="M17" i="131" s="1"/>
  <c r="EK25" i="132"/>
  <c r="K17" i="131" s="1"/>
  <c r="EQ25" i="132"/>
  <c r="Q17" i="131" s="1"/>
  <c r="EL25" i="132"/>
  <c r="L17" i="131" s="1"/>
  <c r="ES13" i="132"/>
  <c r="EH26" i="132" s="1"/>
  <c r="DZ299" i="132"/>
  <c r="EP26" i="132"/>
  <c r="T36" i="131" l="1"/>
  <c r="T35" i="131" s="1"/>
  <c r="T44" i="131" s="1"/>
  <c r="L42" i="131"/>
  <c r="L39" i="131"/>
  <c r="N42" i="131"/>
  <c r="N39" i="131"/>
  <c r="J42" i="131"/>
  <c r="J41" i="131" s="1"/>
  <c r="J39" i="131"/>
  <c r="J37" i="131" s="1"/>
  <c r="P42" i="131"/>
  <c r="P41" i="131" s="1"/>
  <c r="P39" i="131"/>
  <c r="K39" i="131"/>
  <c r="K42" i="131"/>
  <c r="K41" i="131" s="1"/>
  <c r="Q39" i="131"/>
  <c r="Q37" i="131" s="1"/>
  <c r="Q42" i="131"/>
  <c r="M39" i="131"/>
  <c r="M42" i="131"/>
  <c r="M41" i="131" s="1"/>
  <c r="I39" i="131"/>
  <c r="I42" i="131"/>
  <c r="I41" i="131" s="1"/>
  <c r="O39" i="131"/>
  <c r="O37" i="131" s="1"/>
  <c r="O42" i="131"/>
  <c r="O41" i="131" s="1"/>
  <c r="H42" i="131"/>
  <c r="H41" i="131" s="1"/>
  <c r="H39" i="131"/>
  <c r="H37" i="131" s="1"/>
  <c r="K37" i="131"/>
  <c r="K36" i="131" s="1"/>
  <c r="P37" i="131"/>
  <c r="I37" i="131"/>
  <c r="I36" i="131" s="1"/>
  <c r="N37" i="131"/>
  <c r="M37" i="131"/>
  <c r="M36" i="131" s="1"/>
  <c r="L37" i="131"/>
  <c r="L41" i="131"/>
  <c r="S41" i="131"/>
  <c r="S36" i="131" s="1"/>
  <c r="Q41" i="131"/>
  <c r="R41" i="131"/>
  <c r="R36" i="131" s="1"/>
  <c r="N41" i="131"/>
  <c r="L36" i="131" l="1"/>
  <c r="N36" i="131"/>
  <c r="O36" i="131"/>
  <c r="P36" i="131"/>
  <c r="Q36" i="131"/>
  <c r="H36" i="131"/>
  <c r="H35" i="131" s="1"/>
  <c r="J36" i="131"/>
  <c r="S35" i="131"/>
  <c r="S44" i="131" s="1"/>
  <c r="L35" i="131"/>
  <c r="L44" i="131" s="1"/>
  <c r="R35" i="131"/>
  <c r="R44" i="131" s="1"/>
  <c r="K35" i="131"/>
  <c r="K44" i="131" s="1"/>
  <c r="M35" i="131"/>
  <c r="M44" i="131" s="1"/>
  <c r="Q35" i="131"/>
  <c r="Q44" i="131" s="1"/>
  <c r="N35" i="131"/>
  <c r="N44" i="131" s="1"/>
  <c r="J35" i="131"/>
  <c r="J44" i="131" s="1"/>
  <c r="P35" i="131"/>
  <c r="P44" i="131" s="1"/>
  <c r="O35" i="131"/>
  <c r="I35" i="131"/>
  <c r="T10" i="131"/>
  <c r="S10" i="131"/>
  <c r="H10" i="131"/>
  <c r="L10" i="131"/>
  <c r="R10" i="131"/>
  <c r="M10" i="131"/>
  <c r="P10" i="131"/>
  <c r="O10" i="131"/>
  <c r="I10" i="131"/>
  <c r="J10" i="131"/>
  <c r="N10" i="131"/>
  <c r="K10" i="131"/>
  <c r="Q10" i="131"/>
  <c r="O44" i="131" l="1"/>
  <c r="I44" i="131"/>
  <c r="H44" i="131"/>
  <c r="S18" i="131"/>
  <c r="S19" i="131" s="1"/>
  <c r="T18" i="131"/>
  <c r="T19" i="131" s="1"/>
  <c r="H18" i="131"/>
  <c r="H19" i="131" s="1"/>
  <c r="K18" i="131"/>
  <c r="K19" i="131" s="1"/>
  <c r="P18" i="131"/>
  <c r="P19" i="131" s="1"/>
  <c r="M18" i="131"/>
  <c r="M19" i="131" s="1"/>
  <c r="N18" i="131"/>
  <c r="N19" i="131" s="1"/>
  <c r="Q18" i="131"/>
  <c r="Q19" i="131" s="1"/>
  <c r="O18" i="131"/>
  <c r="O19" i="131" s="1"/>
  <c r="R18" i="131"/>
  <c r="R19" i="131" s="1"/>
  <c r="I18" i="131"/>
  <c r="I19" i="131" s="1"/>
  <c r="J18" i="131"/>
  <c r="J19" i="131" s="1"/>
  <c r="L18" i="131"/>
  <c r="L19" i="131" s="1"/>
  <c r="T21" i="131" l="1"/>
  <c r="S21" i="131"/>
  <c r="H21" i="131"/>
  <c r="O21" i="131"/>
  <c r="P21" i="131"/>
  <c r="N21" i="131"/>
  <c r="J21" i="131"/>
  <c r="I21" i="131"/>
  <c r="R21" i="131"/>
  <c r="L21" i="131"/>
  <c r="Q21" i="131"/>
  <c r="M21" i="131"/>
  <c r="K21" i="131"/>
</calcChain>
</file>

<file path=xl/sharedStrings.xml><?xml version="1.0" encoding="utf-8"?>
<sst xmlns="http://schemas.openxmlformats.org/spreadsheetml/2006/main" count="272" uniqueCount="119">
  <si>
    <t>- inne</t>
  </si>
  <si>
    <t>odsetki</t>
  </si>
  <si>
    <t>Opolski Regionalny Fundusz Rozwoju Sp. z o.o.</t>
  </si>
  <si>
    <t>Wnioskodawca:</t>
  </si>
  <si>
    <t>Adres siedziby Wnioskodawcy</t>
  </si>
  <si>
    <t>Rodzaj pożyczki:</t>
  </si>
  <si>
    <t>Udział własny:</t>
  </si>
  <si>
    <t>Wnioskowana kwota pożyczki:</t>
  </si>
  <si>
    <t>SUMA</t>
  </si>
  <si>
    <t>Kwota inwestycji / wniosku:</t>
  </si>
  <si>
    <t>Roczna stopa procentowa kredytu:</t>
  </si>
  <si>
    <t>Prowizja bankowa:</t>
  </si>
  <si>
    <t>Data zaciągnięcia kredytu:</t>
  </si>
  <si>
    <t>Planowana data spłaty:</t>
  </si>
  <si>
    <t>Pierwszy okres spłaty</t>
  </si>
  <si>
    <t>Okres kredytowania w m-cach</t>
  </si>
  <si>
    <t>nr raty</t>
  </si>
  <si>
    <t xml:space="preserve">okres </t>
  </si>
  <si>
    <t>rata kapitałowa</t>
  </si>
  <si>
    <t>suma spłat</t>
  </si>
  <si>
    <t>transze wypłaty</t>
  </si>
  <si>
    <t>saldo</t>
  </si>
  <si>
    <t>prowizja</t>
  </si>
  <si>
    <t>RATY 12 M-CY</t>
  </si>
  <si>
    <t>AKTYWACJA ODSETEK</t>
  </si>
  <si>
    <t>ROZLICZENIE</t>
  </si>
  <si>
    <t>rata 12 mies</t>
  </si>
  <si>
    <t>DŁUGOTERMIN</t>
  </si>
  <si>
    <t>KRÓTKOTERMIN</t>
  </si>
  <si>
    <t>AKTYWACJA</t>
  </si>
  <si>
    <t xml:space="preserve">I.A. Przychody ogółem </t>
  </si>
  <si>
    <t>- przychody ze sprzedaży towarów</t>
  </si>
  <si>
    <t>- przychody ze sprzedaży produktów</t>
  </si>
  <si>
    <t>- inne przychody</t>
  </si>
  <si>
    <t xml:space="preserve">  B. Koszty ogółem</t>
  </si>
  <si>
    <t>- wartość sprzedanych towarów i materiałów</t>
  </si>
  <si>
    <t>- wynagodzenia</t>
  </si>
  <si>
    <t>-składki na ubezpieczenia społeczne</t>
  </si>
  <si>
    <t>- czynsz za lokal</t>
  </si>
  <si>
    <t>- pozostałe koszty (bez amortyzacji i odsetek)</t>
  </si>
  <si>
    <t>- amortyzacja</t>
  </si>
  <si>
    <t>- odsetki</t>
  </si>
  <si>
    <t xml:space="preserve">  C. Wynik na sprzedaży </t>
  </si>
  <si>
    <t xml:space="preserve">  D. Wynik finansowy brutto</t>
  </si>
  <si>
    <t>- podatek dochodowy</t>
  </si>
  <si>
    <t xml:space="preserve">  E. Wynik finansowy netto</t>
  </si>
  <si>
    <t>- dywidendy (wypłaty własne Właściciela)</t>
  </si>
  <si>
    <t>II. Aktywa razem, w tym:</t>
  </si>
  <si>
    <t>A. Aktywa trwałe:</t>
  </si>
  <si>
    <t xml:space="preserve">    - grunty (w tym prawo użytk. wieczyst. gruntu)</t>
  </si>
  <si>
    <t xml:space="preserve">    - budynki i lokale </t>
  </si>
  <si>
    <t xml:space="preserve">    - urządzenia techniczne i maszyny</t>
  </si>
  <si>
    <t xml:space="preserve">    - środki transportu</t>
  </si>
  <si>
    <t xml:space="preserve">    - pozostałe aktywa trwałe</t>
  </si>
  <si>
    <t>B. Aktywa obrotowe:</t>
  </si>
  <si>
    <t>-zapasy</t>
  </si>
  <si>
    <t>-należności z tytułu dostaw i usług</t>
  </si>
  <si>
    <t>-środki pieniężne i inne aktywa pieniężne</t>
  </si>
  <si>
    <t>III. Pasywa razem, w tym:</t>
  </si>
  <si>
    <t>A. Kapitał (fundusz) własny</t>
  </si>
  <si>
    <t>B. Zobowiązania krótkoterminowe:</t>
  </si>
  <si>
    <t>-zobowiązania</t>
  </si>
  <si>
    <t>C. Zobowiązania długoterminowe</t>
  </si>
  <si>
    <t>Suma kontrolna (Aktywa razem - Pasywa razem)</t>
  </si>
  <si>
    <t>środki UE [1] lub inne [ ]</t>
  </si>
  <si>
    <t>KPiR [1] lub inne [ ]</t>
  </si>
  <si>
    <t>wnioskowany produkt</t>
  </si>
  <si>
    <t>inny produkt [wpisać jaki]</t>
  </si>
  <si>
    <t>&lt;&lt;&lt; wpisać saldo kapitałowe na dzień oceny</t>
  </si>
  <si>
    <t>&lt;&lt;&lt; dzień oceny [ automat ]</t>
  </si>
  <si>
    <t>&lt;&lt;&lt; wpisać % z umowy</t>
  </si>
  <si>
    <t>&lt;&lt;&lt; wpisać datę z umowy</t>
  </si>
  <si>
    <t>UWAGA: Z UMOWY OD KLIENTA NALEŻY</t>
  </si>
  <si>
    <t>PRZEPISAĆ RATY KAPITAŁOWE</t>
  </si>
  <si>
    <t>wyszczególnienie</t>
  </si>
  <si>
    <t>- kredyty bankowe</t>
  </si>
  <si>
    <t>-krótkoterminowe kredyty bankowe i bieżąca część kredytów długoterminowych</t>
  </si>
  <si>
    <t>-inne</t>
  </si>
  <si>
    <t>START UP [1] lub inne [ ]</t>
  </si>
  <si>
    <t>&lt;&lt; wybrać</t>
  </si>
  <si>
    <t>&lt;&lt; wybrać, jeżeli to zostanie wybrane to doatkowo w przypadku KPiR proszę zaznaczyć komórkę wyżej</t>
  </si>
  <si>
    <t>wersja 2021.2</t>
  </si>
  <si>
    <t>WARTOŚĆ NA KONIEC OKRESU t-2</t>
  </si>
  <si>
    <t>WARTOŚĆ NA KONIEC OKRESU t-1</t>
  </si>
  <si>
    <t>WARTOŚĆ NA KONIEC OKRESU t0</t>
  </si>
  <si>
    <t>WARTOŚĆ NA KONIEC OKRESU t+1</t>
  </si>
  <si>
    <t>WARTOŚĆ NA KONIEC OKRESU t+2</t>
  </si>
  <si>
    <t>WARTOŚĆ NA KONIEC OKRESU t+3</t>
  </si>
  <si>
    <t>WARTOŚĆ NA KONIEC OKRESU t+4</t>
  </si>
  <si>
    <t>WARTOŚĆ NA KONIEC OKRESU t+5</t>
  </si>
  <si>
    <t>WARTOŚĆ NA KONIEC OKRESU t+6</t>
  </si>
  <si>
    <t>WARTOŚĆ NA KONIEC OKRESU t+7</t>
  </si>
  <si>
    <t>WARTOŚĆ NA KONIEC OKRESU t+8</t>
  </si>
  <si>
    <t>WARTOŚĆ NA KONIEC OKRESU t+9</t>
  </si>
  <si>
    <t>WARTOŚĆ NA KONIEC OKRESU t+10</t>
  </si>
  <si>
    <t>WARTOŚĆ NA KONIEC OKRESU t+11</t>
  </si>
  <si>
    <t>WARTOŚĆ NA KONIEC OKRESU t+12</t>
  </si>
  <si>
    <t>WARTOŚĆ NA KONIEC OKRESU t+13</t>
  </si>
  <si>
    <t>_ _ - _ _ - 2 0 _ _ r.</t>
  </si>
  <si>
    <t>Opolski Regionalny Fundusz Rozwoju Sp z o.o.
Załącznik do wniosku o pożyczkę</t>
  </si>
  <si>
    <t>ELEMENTY SPRAWOZDAŃ FINANSOWYCH</t>
  </si>
  <si>
    <t>DLA FIRM PROWADZĄCYCH UPROSZCZONĄ KSIĘGOWOŚĆ ( książka przychodów i rozchodów/ ryczałt ewidencjonowany/ karta podatkowa )</t>
  </si>
  <si>
    <t>Roczna stopa procentowa kredytu - wartość do analizatora:</t>
  </si>
  <si>
    <t>31 - 12 - 2 0 26 r.</t>
  </si>
  <si>
    <t>31 - 12 - 2 0 28 r.</t>
  </si>
  <si>
    <t>31 - 12 - 2 0 30 r.</t>
  </si>
  <si>
    <t>31- 12 - 2 0 31 r.</t>
  </si>
  <si>
    <t>31 - 12 - 2 0 18 r.</t>
  </si>
  <si>
    <t>WARTOŚĆ NA KONIEC OKRESU t-3</t>
  </si>
  <si>
    <t>31 - 12 - 2 0 21 r.</t>
  </si>
  <si>
    <t>31 - 12- 2 0 22 r.</t>
  </si>
  <si>
    <t>…..- …..- 2 0 23 r.</t>
  </si>
  <si>
    <t>31 - 12- 2 0 23 r.</t>
  </si>
  <si>
    <t>31- 12 - 2 0 24 r.</t>
  </si>
  <si>
    <t>31 - 12 - 2 0 25 r.</t>
  </si>
  <si>
    <t>31- 12 - 2 0 27 r.</t>
  </si>
  <si>
    <t>31 - 12 - 2 0 29 r.</t>
  </si>
  <si>
    <t>31 - 12 - 2 0 32 r.</t>
  </si>
  <si>
    <t>31- 12 - 2 0 33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</si>
</sst>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yyyy/mm"/>
    <numFmt numFmtId="168" formatCode="0.000"/>
    <numFmt numFmtId="169" formatCode="_-* #,##0\ &quot;zł&quot;_-;\-* #,##0\ &quot;zł&quot;_-;_-* &quot;-&quot;??\ &quot;zł&quot;_-;_-@_-"/>
    <numFmt numFmtId="170" formatCode="d\ mmmm\ yyyy"/>
    <numFmt numFmtId="171" formatCode="&quot; &quot;#,##0.00&quot;      &quot;;&quot;-&quot;#,##0.00&quot;      &quot;;&quot; -&quot;#&quot;      &quot;;@&quot; &quot;"/>
  </numFmts>
  <fonts count="58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b/>
      <sz val="22"/>
      <name val="Times New Roman"/>
      <family val="1"/>
      <charset val="238"/>
    </font>
    <font>
      <b/>
      <sz val="22"/>
      <name val="Arial CE"/>
      <charset val="238"/>
    </font>
    <font>
      <b/>
      <sz val="3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rgb="FF222222"/>
      <name val="Times New Roman"/>
      <family val="1"/>
      <charset val="238"/>
    </font>
    <font>
      <b/>
      <sz val="15"/>
      <name val="Times New Roman"/>
      <family val="1"/>
      <charset val="238"/>
    </font>
    <font>
      <sz val="9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  <font>
      <b/>
      <sz val="14"/>
      <color rgb="FFFF0000"/>
      <name val="Arial CE"/>
      <charset val="238"/>
    </font>
    <font>
      <sz val="12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8"/>
      <color rgb="FFFF000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7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color indexed="9"/>
      <name val="Cambria"/>
      <family val="1"/>
      <charset val="238"/>
      <scheme val="major"/>
    </font>
    <font>
      <sz val="12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name val="Arial Narrow CE"/>
      <charset val="238"/>
    </font>
    <font>
      <b/>
      <sz val="8"/>
      <color indexed="8"/>
      <name val="Times New Roman CE"/>
      <family val="1"/>
      <charset val="238"/>
    </font>
    <font>
      <b/>
      <sz val="7.5"/>
      <color indexed="8"/>
      <name val="Times New Roman CE"/>
      <charset val="238"/>
    </font>
    <font>
      <sz val="8"/>
      <color indexed="8"/>
      <name val="Times New Roman CE"/>
      <charset val="238"/>
    </font>
    <font>
      <sz val="7.5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7"/>
      <color indexed="8"/>
      <name val="Arial CE"/>
      <charset val="238"/>
    </font>
    <font>
      <b/>
      <i/>
      <sz val="12"/>
      <color rgb="FFFF0000"/>
      <name val="Cambria"/>
      <family val="1"/>
      <charset val="238"/>
      <scheme val="major"/>
    </font>
    <font>
      <i/>
      <sz val="12"/>
      <color rgb="FFFF0000"/>
      <name val="Cambria"/>
      <family val="1"/>
      <charset val="238"/>
      <scheme val="major"/>
    </font>
    <font>
      <b/>
      <i/>
      <sz val="10"/>
      <color rgb="FFFF0000"/>
      <name val="Cambria"/>
      <family val="1"/>
      <charset val="238"/>
      <scheme val="major"/>
    </font>
    <font>
      <i/>
      <sz val="9"/>
      <color indexed="8"/>
      <name val="Cambria"/>
      <family val="1"/>
      <charset val="238"/>
      <scheme val="major"/>
    </font>
    <font>
      <sz val="7.5"/>
      <color indexed="8"/>
      <name val="Times New Roman CE"/>
      <charset val="238"/>
    </font>
    <font>
      <sz val="14"/>
      <color rgb="FFFF0000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b/>
      <sz val="12"/>
      <color indexed="8"/>
      <name val="Arial CE"/>
      <charset val="238"/>
    </font>
    <font>
      <sz val="11"/>
      <color indexed="8"/>
      <name val="Arial CE"/>
      <charset val="238"/>
    </font>
    <font>
      <sz val="10"/>
      <color theme="1"/>
      <name val="Arial CE"/>
      <charset val="238"/>
    </font>
    <font>
      <sz val="7.5"/>
      <color rgb="FF000000"/>
      <name val="Times New Roman CE1"/>
      <charset val="238"/>
    </font>
    <font>
      <sz val="7.5"/>
      <color rgb="FF000000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1" tint="0.499984740745262"/>
      </bottom>
      <diagonal/>
    </border>
    <border>
      <left/>
      <right/>
      <top style="thick">
        <color theme="0"/>
      </top>
      <bottom style="thin">
        <color theme="1" tint="0.499984740745262"/>
      </bottom>
      <diagonal/>
    </border>
    <border>
      <left/>
      <right style="thick">
        <color theme="0"/>
      </right>
      <top style="thick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/>
      </left>
      <right/>
      <top style="thin">
        <color theme="1" tint="0.499984740745262"/>
      </top>
      <bottom style="thick">
        <color theme="0"/>
      </bottom>
      <diagonal/>
    </border>
    <border>
      <left/>
      <right/>
      <top style="thin">
        <color theme="1" tint="0.499984740745262"/>
      </top>
      <bottom style="thick">
        <color theme="0"/>
      </bottom>
      <diagonal/>
    </border>
    <border>
      <left/>
      <right style="thick">
        <color theme="0"/>
      </right>
      <top style="thin">
        <color theme="1" tint="0.499984740745262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171" fontId="55" fillId="0" borderId="0"/>
  </cellStyleXfs>
  <cellXfs count="195">
    <xf numFmtId="0" fontId="0" fillId="0" borderId="0" xfId="0"/>
    <xf numFmtId="0" fontId="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65" fontId="14" fillId="2" borderId="2" xfId="3" applyNumberFormat="1" applyFont="1" applyFill="1" applyBorder="1" applyAlignment="1">
      <alignment vertical="center"/>
    </xf>
    <xf numFmtId="165" fontId="14" fillId="3" borderId="3" xfId="3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8" fontId="19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5" fillId="2" borderId="18" xfId="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0" fillId="2" borderId="0" xfId="0" applyNumberFormat="1" applyFont="1" applyFill="1" applyAlignment="1">
      <alignment horizontal="center" vertical="center"/>
    </xf>
    <xf numFmtId="167" fontId="18" fillId="2" borderId="18" xfId="0" applyNumberFormat="1" applyFont="1" applyFill="1" applyBorder="1" applyAlignment="1">
      <alignment horizontal="center" vertical="center" wrapText="1"/>
    </xf>
    <xf numFmtId="164" fontId="27" fillId="2" borderId="5" xfId="1" applyFont="1" applyFill="1" applyBorder="1" applyAlignment="1">
      <alignment horizontal="center" vertical="center"/>
    </xf>
    <xf numFmtId="166" fontId="25" fillId="2" borderId="18" xfId="0" applyNumberFormat="1" applyFont="1" applyFill="1" applyBorder="1" applyAlignment="1">
      <alignment horizontal="center" vertical="center"/>
    </xf>
    <xf numFmtId="170" fontId="27" fillId="2" borderId="5" xfId="0" applyNumberFormat="1" applyFont="1" applyFill="1" applyBorder="1" applyAlignment="1">
      <alignment horizontal="center" vertical="center"/>
    </xf>
    <xf numFmtId="166" fontId="25" fillId="2" borderId="21" xfId="0" applyNumberFormat="1" applyFont="1" applyFill="1" applyBorder="1" applyAlignment="1">
      <alignment horizontal="center" vertical="center"/>
    </xf>
    <xf numFmtId="2" fontId="26" fillId="2" borderId="5" xfId="0" applyNumberFormat="1" applyFont="1" applyFill="1" applyBorder="1" applyAlignment="1">
      <alignment horizontal="right" vertical="center"/>
    </xf>
    <xf numFmtId="0" fontId="28" fillId="4" borderId="22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 wrapText="1"/>
    </xf>
    <xf numFmtId="165" fontId="29" fillId="4" borderId="22" xfId="3" applyNumberFormat="1" applyFont="1" applyFill="1" applyBorder="1" applyAlignment="1">
      <alignment horizontal="center" vertical="center" wrapText="1"/>
    </xf>
    <xf numFmtId="165" fontId="28" fillId="4" borderId="22" xfId="3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/>
    </xf>
    <xf numFmtId="167" fontId="31" fillId="1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7" xfId="0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67" fontId="32" fillId="0" borderId="7" xfId="0" applyNumberFormat="1" applyFont="1" applyBorder="1" applyAlignment="1">
      <alignment horizontal="right" vertical="center"/>
    </xf>
    <xf numFmtId="164" fontId="32" fillId="0" borderId="6" xfId="1" applyFont="1" applyFill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166" fontId="32" fillId="0" borderId="7" xfId="1" applyNumberFormat="1" applyFont="1" applyFill="1" applyBorder="1" applyAlignment="1">
      <alignment horizontal="right" vertical="center"/>
    </xf>
    <xf numFmtId="1" fontId="32" fillId="0" borderId="7" xfId="0" applyNumberFormat="1" applyFont="1" applyBorder="1" applyAlignment="1">
      <alignment horizontal="center" vertical="center"/>
    </xf>
    <xf numFmtId="164" fontId="32" fillId="0" borderId="7" xfId="1" applyFont="1" applyFill="1" applyBorder="1" applyAlignment="1">
      <alignment horizontal="right" vertical="center"/>
    </xf>
    <xf numFmtId="0" fontId="32" fillId="0" borderId="22" xfId="0" applyFont="1" applyBorder="1" applyAlignment="1">
      <alignment horizontal="center" vertical="center"/>
    </xf>
    <xf numFmtId="167" fontId="32" fillId="0" borderId="22" xfId="0" applyNumberFormat="1" applyFont="1" applyBorder="1" applyAlignment="1">
      <alignment horizontal="right" vertical="center"/>
    </xf>
    <xf numFmtId="166" fontId="32" fillId="0" borderId="22" xfId="0" applyNumberFormat="1" applyFont="1" applyBorder="1" applyAlignment="1">
      <alignment horizontal="right" vertical="center"/>
    </xf>
    <xf numFmtId="166" fontId="32" fillId="0" borderId="22" xfId="1" applyNumberFormat="1" applyFont="1" applyFill="1" applyBorder="1" applyAlignment="1">
      <alignment horizontal="right" vertical="center"/>
    </xf>
    <xf numFmtId="164" fontId="32" fillId="0" borderId="22" xfId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2" fillId="0" borderId="1" xfId="1" applyFont="1" applyFill="1" applyBorder="1" applyAlignment="1">
      <alignment horizontal="center" vertical="center"/>
    </xf>
    <xf numFmtId="166" fontId="31" fillId="0" borderId="1" xfId="1" applyNumberFormat="1" applyFont="1" applyFill="1" applyBorder="1" applyAlignment="1">
      <alignment horizontal="right" vertical="center"/>
    </xf>
    <xf numFmtId="166" fontId="32" fillId="0" borderId="7" xfId="0" applyNumberFormat="1" applyFont="1" applyBorder="1" applyAlignment="1">
      <alignment horizontal="right" vertical="center"/>
    </xf>
    <xf numFmtId="166" fontId="21" fillId="2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/>
    </xf>
    <xf numFmtId="164" fontId="15" fillId="0" borderId="0" xfId="1" applyFont="1" applyFill="1" applyAlignment="1">
      <alignment vertical="center"/>
    </xf>
    <xf numFmtId="164" fontId="20" fillId="2" borderId="0" xfId="0" applyNumberFormat="1" applyFont="1" applyFill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167" fontId="34" fillId="1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66" fontId="31" fillId="0" borderId="0" xfId="0" applyNumberFormat="1" applyFont="1" applyAlignment="1">
      <alignment vertical="center"/>
    </xf>
    <xf numFmtId="166" fontId="32" fillId="11" borderId="7" xfId="1" applyNumberFormat="1" applyFont="1" applyFill="1" applyBorder="1" applyAlignment="1">
      <alignment horizontal="right" vertical="center"/>
    </xf>
    <xf numFmtId="0" fontId="32" fillId="11" borderId="22" xfId="0" applyFont="1" applyFill="1" applyBorder="1" applyAlignment="1">
      <alignment horizontal="center" vertical="center"/>
    </xf>
    <xf numFmtId="166" fontId="32" fillId="11" borderId="22" xfId="0" applyNumberFormat="1" applyFont="1" applyFill="1" applyBorder="1" applyAlignment="1">
      <alignment horizontal="right" vertical="center"/>
    </xf>
    <xf numFmtId="166" fontId="32" fillId="11" borderId="22" xfId="1" applyNumberFormat="1" applyFont="1" applyFill="1" applyBorder="1" applyAlignment="1">
      <alignment horizontal="right" vertical="center"/>
    </xf>
    <xf numFmtId="0" fontId="20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/>
    </xf>
    <xf numFmtId="1" fontId="32" fillId="0" borderId="8" xfId="0" applyNumberFormat="1" applyFont="1" applyBorder="1" applyAlignment="1">
      <alignment horizontal="center" vertical="center"/>
    </xf>
    <xf numFmtId="166" fontId="28" fillId="7" borderId="5" xfId="1" applyNumberFormat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right" vertical="center"/>
    </xf>
    <xf numFmtId="166" fontId="28" fillId="7" borderId="22" xfId="1" applyNumberFormat="1" applyFont="1" applyFill="1" applyBorder="1" applyAlignment="1">
      <alignment horizontal="center" vertical="center"/>
    </xf>
    <xf numFmtId="164" fontId="28" fillId="7" borderId="22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15" fillId="0" borderId="0" xfId="1" applyFont="1" applyFill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44" fontId="15" fillId="0" borderId="0" xfId="4" applyFont="1" applyFill="1" applyAlignment="1">
      <alignment vertical="center"/>
    </xf>
    <xf numFmtId="166" fontId="15" fillId="0" borderId="0" xfId="1" applyNumberFormat="1" applyFont="1" applyFill="1" applyAlignment="1">
      <alignment horizontal="right" vertical="center"/>
    </xf>
    <xf numFmtId="166" fontId="32" fillId="0" borderId="0" xfId="1" applyNumberFormat="1" applyFont="1" applyFill="1" applyAlignment="1">
      <alignment horizontal="right" vertical="center"/>
    </xf>
    <xf numFmtId="164" fontId="32" fillId="0" borderId="0" xfId="1" applyFont="1" applyFill="1" applyAlignment="1">
      <alignment horizontal="right" vertical="center"/>
    </xf>
    <xf numFmtId="0" fontId="35" fillId="0" borderId="0" xfId="0" applyFont="1" applyAlignment="1" applyProtection="1">
      <alignment vertical="center"/>
      <protection locked="0" hidden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7" fontId="11" fillId="2" borderId="4" xfId="1" applyNumberFormat="1" applyFont="1" applyFill="1" applyBorder="1" applyAlignment="1">
      <alignment horizontal="center" vertical="center"/>
    </xf>
    <xf numFmtId="0" fontId="38" fillId="0" borderId="23" xfId="5" applyFont="1" applyBorder="1" applyAlignment="1">
      <alignment vertical="center"/>
    </xf>
    <xf numFmtId="164" fontId="39" fillId="0" borderId="1" xfId="1" applyFont="1" applyBorder="1" applyAlignment="1">
      <alignment vertical="center"/>
    </xf>
    <xf numFmtId="0" fontId="40" fillId="0" borderId="23" xfId="5" quotePrefix="1" applyFont="1" applyBorder="1" applyAlignment="1">
      <alignment vertical="center"/>
    </xf>
    <xf numFmtId="164" fontId="41" fillId="0" borderId="1" xfId="1" applyFont="1" applyBorder="1" applyAlignment="1">
      <alignment vertical="center"/>
    </xf>
    <xf numFmtId="0" fontId="42" fillId="0" borderId="23" xfId="5" quotePrefix="1" applyFont="1" applyBorder="1" applyAlignment="1">
      <alignment vertical="center"/>
    </xf>
    <xf numFmtId="0" fontId="43" fillId="0" borderId="23" xfId="5" quotePrefix="1" applyFont="1" applyBorder="1" applyAlignment="1">
      <alignment vertical="center"/>
    </xf>
    <xf numFmtId="49" fontId="42" fillId="0" borderId="23" xfId="5" quotePrefix="1" applyNumberFormat="1" applyFont="1" applyBorder="1" applyAlignment="1">
      <alignment vertical="center" wrapText="1"/>
    </xf>
    <xf numFmtId="0" fontId="44" fillId="0" borderId="23" xfId="5" applyFont="1" applyBorder="1" applyAlignment="1">
      <alignment vertical="center"/>
    </xf>
    <xf numFmtId="0" fontId="40" fillId="0" borderId="23" xfId="5" applyFont="1" applyBorder="1" applyAlignment="1">
      <alignment vertical="center"/>
    </xf>
    <xf numFmtId="0" fontId="40" fillId="0" borderId="0" xfId="5" applyFont="1" applyAlignment="1">
      <alignment vertical="center"/>
    </xf>
    <xf numFmtId="164" fontId="45" fillId="0" borderId="0" xfId="0" applyNumberFormat="1" applyFont="1" applyAlignment="1">
      <alignment vertical="center"/>
    </xf>
    <xf numFmtId="10" fontId="25" fillId="2" borderId="18" xfId="3" applyNumberFormat="1" applyFont="1" applyFill="1" applyBorder="1" applyAlignment="1" applyProtection="1">
      <alignment horizontal="center" vertical="center"/>
      <protection locked="0"/>
    </xf>
    <xf numFmtId="0" fontId="28" fillId="5" borderId="5" xfId="0" applyFont="1" applyFill="1" applyBorder="1" applyAlignment="1">
      <alignment horizontal="center" vertical="center" wrapText="1"/>
    </xf>
    <xf numFmtId="2" fontId="28" fillId="5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167" fontId="28" fillId="5" borderId="5" xfId="0" applyNumberFormat="1" applyFont="1" applyFill="1" applyBorder="1" applyAlignment="1">
      <alignment horizontal="center" vertical="center"/>
    </xf>
    <xf numFmtId="44" fontId="18" fillId="4" borderId="13" xfId="4" applyFont="1" applyFill="1" applyBorder="1" applyAlignment="1">
      <alignment horizontal="center" vertical="center"/>
    </xf>
    <xf numFmtId="169" fontId="48" fillId="2" borderId="13" xfId="4" applyNumberFormat="1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23" fillId="0" borderId="0" xfId="0" applyFont="1" applyAlignment="1" applyProtection="1">
      <alignment horizontal="center" vertical="center"/>
      <protection locked="0" hidden="1"/>
    </xf>
    <xf numFmtId="167" fontId="11" fillId="10" borderId="4" xfId="1" applyNumberFormat="1" applyFont="1" applyFill="1" applyBorder="1" applyAlignment="1">
      <alignment horizontal="center" vertical="center"/>
    </xf>
    <xf numFmtId="0" fontId="38" fillId="7" borderId="23" xfId="5" applyFont="1" applyFill="1" applyBorder="1" applyAlignment="1">
      <alignment vertical="center"/>
    </xf>
    <xf numFmtId="164" fontId="41" fillId="7" borderId="1" xfId="1" applyFont="1" applyFill="1" applyBorder="1" applyAlignment="1">
      <alignment vertical="center"/>
    </xf>
    <xf numFmtId="0" fontId="38" fillId="13" borderId="23" xfId="5" applyFont="1" applyFill="1" applyBorder="1" applyAlignment="1">
      <alignment vertical="center"/>
    </xf>
    <xf numFmtId="164" fontId="41" fillId="13" borderId="1" xfId="1" applyFont="1" applyFill="1" applyBorder="1" applyAlignment="1">
      <alignment vertical="center"/>
    </xf>
    <xf numFmtId="0" fontId="38" fillId="9" borderId="23" xfId="5" applyFont="1" applyFill="1" applyBorder="1" applyAlignment="1">
      <alignment vertical="center"/>
    </xf>
    <xf numFmtId="164" fontId="41" fillId="9" borderId="1" xfId="1" applyFont="1" applyFill="1" applyBorder="1" applyAlignment="1">
      <alignment vertical="center"/>
    </xf>
    <xf numFmtId="164" fontId="41" fillId="0" borderId="1" xfId="1" applyFont="1" applyBorder="1" applyAlignment="1" applyProtection="1">
      <alignment vertical="center"/>
      <protection locked="0"/>
    </xf>
    <xf numFmtId="0" fontId="38" fillId="8" borderId="23" xfId="5" applyFont="1" applyFill="1" applyBorder="1" applyAlignment="1">
      <alignment vertical="center"/>
    </xf>
    <xf numFmtId="164" fontId="41" fillId="8" borderId="1" xfId="1" applyFont="1" applyFill="1" applyBorder="1" applyAlignment="1">
      <alignment vertical="center"/>
    </xf>
    <xf numFmtId="164" fontId="50" fillId="0" borderId="1" xfId="1" applyFont="1" applyBorder="1" applyAlignment="1" applyProtection="1">
      <alignment vertical="center"/>
      <protection locked="0"/>
    </xf>
    <xf numFmtId="164" fontId="39" fillId="7" borderId="1" xfId="1" applyFont="1" applyFill="1" applyBorder="1" applyAlignment="1">
      <alignment vertical="center"/>
    </xf>
    <xf numFmtId="0" fontId="44" fillId="7" borderId="23" xfId="5" applyFont="1" applyFill="1" applyBorder="1" applyAlignment="1">
      <alignment vertical="center"/>
    </xf>
    <xf numFmtId="0" fontId="40" fillId="0" borderId="23" xfId="5" quotePrefix="1" applyFont="1" applyBorder="1" applyAlignment="1">
      <alignment vertical="center" wrapText="1"/>
    </xf>
    <xf numFmtId="164" fontId="50" fillId="0" borderId="1" xfId="1" applyFont="1" applyBorder="1" applyAlignment="1" applyProtection="1">
      <alignment vertical="center"/>
    </xf>
    <xf numFmtId="166" fontId="25" fillId="9" borderId="18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167" fontId="12" fillId="10" borderId="4" xfId="1" applyNumberFormat="1" applyFont="1" applyFill="1" applyBorder="1" applyAlignment="1">
      <alignment horizontal="center" vertical="center" wrapText="1"/>
    </xf>
    <xf numFmtId="167" fontId="12" fillId="2" borderId="4" xfId="1" applyNumberFormat="1" applyFont="1" applyFill="1" applyBorder="1" applyAlignment="1">
      <alignment horizontal="center" vertical="center" wrapText="1"/>
    </xf>
    <xf numFmtId="167" fontId="52" fillId="2" borderId="4" xfId="1" applyNumberFormat="1" applyFont="1" applyFill="1" applyBorder="1" applyAlignment="1">
      <alignment horizontal="center" vertical="center"/>
    </xf>
    <xf numFmtId="0" fontId="53" fillId="0" borderId="0" xfId="0" applyFont="1" applyAlignment="1" applyProtection="1">
      <alignment vertical="center"/>
      <protection locked="0" hidden="1"/>
    </xf>
    <xf numFmtId="0" fontId="54" fillId="0" borderId="0" xfId="0" applyFont="1" applyAlignment="1" applyProtection="1">
      <alignment vertical="center" wrapText="1"/>
      <protection locked="0" hidden="1"/>
    </xf>
    <xf numFmtId="44" fontId="18" fillId="7" borderId="10" xfId="4" applyFont="1" applyFill="1" applyBorder="1" applyAlignment="1">
      <alignment horizontal="center" vertical="center"/>
    </xf>
    <xf numFmtId="10" fontId="25" fillId="2" borderId="24" xfId="3" applyNumberFormat="1" applyFont="1" applyFill="1" applyBorder="1" applyAlignment="1" applyProtection="1">
      <alignment horizontal="center" vertical="center"/>
      <protection locked="0"/>
    </xf>
    <xf numFmtId="169" fontId="18" fillId="2" borderId="10" xfId="4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0" fontId="25" fillId="2" borderId="4" xfId="3" applyNumberFormat="1" applyFont="1" applyFill="1" applyBorder="1" applyAlignment="1">
      <alignment horizontal="center" vertical="center"/>
    </xf>
    <xf numFmtId="171" fontId="56" fillId="0" borderId="25" xfId="6" applyFont="1" applyBorder="1" applyAlignment="1" applyProtection="1">
      <alignment vertical="center"/>
      <protection locked="0"/>
    </xf>
    <xf numFmtId="171" fontId="57" fillId="0" borderId="25" xfId="6" applyFont="1" applyBorder="1" applyAlignment="1" applyProtection="1">
      <alignment vertical="center"/>
      <protection locked="0"/>
    </xf>
    <xf numFmtId="171" fontId="57" fillId="0" borderId="25" xfId="6" applyFont="1" applyBorder="1" applyAlignment="1">
      <alignment vertical="center"/>
    </xf>
    <xf numFmtId="171" fontId="56" fillId="0" borderId="25" xfId="6" applyFont="1" applyBorder="1" applyAlignment="1">
      <alignment vertical="center"/>
    </xf>
    <xf numFmtId="164" fontId="32" fillId="11" borderId="7" xfId="1" applyFont="1" applyFill="1" applyBorder="1" applyAlignment="1">
      <alignment horizontal="right" vertical="center"/>
    </xf>
    <xf numFmtId="14" fontId="35" fillId="0" borderId="0" xfId="0" applyNumberFormat="1" applyFont="1" applyAlignment="1">
      <alignment vertical="center"/>
    </xf>
    <xf numFmtId="167" fontId="12" fillId="10" borderId="26" xfId="1" applyNumberFormat="1" applyFont="1" applyFill="1" applyBorder="1" applyAlignment="1">
      <alignment horizontal="center" vertical="center" wrapText="1"/>
    </xf>
    <xf numFmtId="164" fontId="39" fillId="7" borderId="15" xfId="1" applyFont="1" applyFill="1" applyBorder="1" applyAlignment="1">
      <alignment vertical="center"/>
    </xf>
    <xf numFmtId="171" fontId="56" fillId="0" borderId="27" xfId="6" applyFont="1" applyBorder="1" applyAlignment="1" applyProtection="1">
      <alignment vertical="center"/>
      <protection locked="0"/>
    </xf>
    <xf numFmtId="164" fontId="50" fillId="0" borderId="15" xfId="1" applyFont="1" applyBorder="1" applyAlignment="1" applyProtection="1">
      <alignment vertical="center"/>
      <protection locked="0"/>
    </xf>
    <xf numFmtId="171" fontId="57" fillId="0" borderId="27" xfId="6" applyFont="1" applyBorder="1" applyAlignment="1" applyProtection="1">
      <alignment vertical="center"/>
      <protection locked="0"/>
    </xf>
    <xf numFmtId="164" fontId="39" fillId="0" borderId="15" xfId="1" applyFont="1" applyBorder="1" applyAlignment="1">
      <alignment vertical="center"/>
    </xf>
    <xf numFmtId="164" fontId="41" fillId="7" borderId="15" xfId="1" applyFont="1" applyFill="1" applyBorder="1" applyAlignment="1">
      <alignment vertical="center"/>
    </xf>
    <xf numFmtId="164" fontId="41" fillId="13" borderId="15" xfId="1" applyFont="1" applyFill="1" applyBorder="1" applyAlignment="1">
      <alignment vertical="center"/>
    </xf>
    <xf numFmtId="164" fontId="41" fillId="0" borderId="15" xfId="1" applyFont="1" applyBorder="1" applyAlignment="1" applyProtection="1">
      <alignment vertical="center"/>
      <protection locked="0"/>
    </xf>
    <xf numFmtId="164" fontId="41" fillId="9" borderId="15" xfId="1" applyFont="1" applyFill="1" applyBorder="1" applyAlignment="1">
      <alignment vertical="center"/>
    </xf>
    <xf numFmtId="164" fontId="41" fillId="0" borderId="15" xfId="1" applyFont="1" applyBorder="1" applyAlignment="1">
      <alignment vertical="center"/>
    </xf>
    <xf numFmtId="171" fontId="56" fillId="0" borderId="27" xfId="6" applyFont="1" applyBorder="1" applyAlignment="1">
      <alignment vertical="center"/>
    </xf>
    <xf numFmtId="164" fontId="41" fillId="8" borderId="15" xfId="1" applyFont="1" applyFill="1" applyBorder="1" applyAlignment="1">
      <alignment vertical="center"/>
    </xf>
    <xf numFmtId="0" fontId="38" fillId="7" borderId="1" xfId="5" applyFont="1" applyFill="1" applyBorder="1" applyAlignment="1">
      <alignment vertical="center"/>
    </xf>
    <xf numFmtId="0" fontId="40" fillId="0" borderId="1" xfId="5" quotePrefix="1" applyFont="1" applyBorder="1" applyAlignment="1">
      <alignment vertical="center"/>
    </xf>
    <xf numFmtId="0" fontId="42" fillId="0" borderId="1" xfId="5" quotePrefix="1" applyFont="1" applyBorder="1" applyAlignment="1">
      <alignment vertical="center"/>
    </xf>
    <xf numFmtId="0" fontId="43" fillId="0" borderId="1" xfId="5" quotePrefix="1" applyFont="1" applyBorder="1" applyAlignment="1">
      <alignment vertical="center"/>
    </xf>
    <xf numFmtId="49" fontId="42" fillId="0" borderId="1" xfId="5" quotePrefix="1" applyNumberFormat="1" applyFont="1" applyBorder="1" applyAlignment="1">
      <alignment vertical="center" wrapText="1"/>
    </xf>
    <xf numFmtId="0" fontId="38" fillId="0" borderId="1" xfId="5" applyFont="1" applyBorder="1" applyAlignment="1">
      <alignment vertical="center"/>
    </xf>
    <xf numFmtId="0" fontId="38" fillId="13" borderId="1" xfId="5" applyFont="1" applyFill="1" applyBorder="1" applyAlignment="1">
      <alignment vertical="center"/>
    </xf>
    <xf numFmtId="0" fontId="44" fillId="7" borderId="1" xfId="5" applyFont="1" applyFill="1" applyBorder="1" applyAlignment="1">
      <alignment vertical="center"/>
    </xf>
    <xf numFmtId="0" fontId="40" fillId="0" borderId="1" xfId="5" applyFont="1" applyBorder="1" applyAlignment="1">
      <alignment vertical="center"/>
    </xf>
    <xf numFmtId="0" fontId="38" fillId="9" borderId="1" xfId="5" applyFont="1" applyFill="1" applyBorder="1" applyAlignment="1">
      <alignment vertical="center"/>
    </xf>
    <xf numFmtId="0" fontId="44" fillId="0" borderId="1" xfId="5" applyFont="1" applyBorder="1" applyAlignment="1">
      <alignment vertical="center"/>
    </xf>
    <xf numFmtId="0" fontId="40" fillId="0" borderId="1" xfId="5" quotePrefix="1" applyFont="1" applyBorder="1" applyAlignment="1">
      <alignment vertical="center" wrapText="1"/>
    </xf>
    <xf numFmtId="0" fontId="38" fillId="8" borderId="1" xfId="5" applyFont="1" applyFill="1" applyBorder="1" applyAlignment="1">
      <alignment vertical="center"/>
    </xf>
    <xf numFmtId="167" fontId="52" fillId="2" borderId="26" xfId="1" applyNumberFormat="1" applyFont="1" applyFill="1" applyBorder="1" applyAlignment="1">
      <alignment horizontal="center" vertical="center"/>
    </xf>
    <xf numFmtId="167" fontId="52" fillId="2" borderId="28" xfId="1" applyNumberFormat="1" applyFont="1" applyFill="1" applyBorder="1" applyAlignment="1">
      <alignment horizontal="center" vertical="center"/>
    </xf>
    <xf numFmtId="0" fontId="38" fillId="7" borderId="29" xfId="5" applyFont="1" applyFill="1" applyBorder="1" applyAlignment="1">
      <alignment vertical="center"/>
    </xf>
    <xf numFmtId="0" fontId="7" fillId="6" borderId="2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4" fontId="3" fillId="2" borderId="2" xfId="4" applyFont="1" applyFill="1" applyBorder="1" applyAlignment="1" applyProtection="1">
      <alignment vertical="center"/>
      <protection locked="0"/>
    </xf>
    <xf numFmtId="44" fontId="1" fillId="0" borderId="2" xfId="4" applyFont="1" applyBorder="1" applyAlignment="1" applyProtection="1">
      <alignment vertical="center"/>
      <protection locked="0"/>
    </xf>
    <xf numFmtId="166" fontId="3" fillId="2" borderId="2" xfId="1" applyNumberFormat="1" applyFont="1" applyFill="1" applyBorder="1" applyAlignment="1" applyProtection="1">
      <alignment vertical="center"/>
      <protection locked="0"/>
    </xf>
    <xf numFmtId="166" fontId="1" fillId="0" borderId="2" xfId="1" applyNumberFormat="1" applyFont="1" applyBorder="1" applyAlignment="1" applyProtection="1">
      <alignment vertical="center"/>
      <protection locked="0"/>
    </xf>
    <xf numFmtId="44" fontId="5" fillId="3" borderId="2" xfId="4" applyFont="1" applyFill="1" applyBorder="1" applyAlignment="1">
      <alignment vertical="center"/>
    </xf>
    <xf numFmtId="44" fontId="1" fillId="3" borderId="2" xfId="4" applyFont="1" applyFill="1" applyBorder="1" applyAlignment="1">
      <alignment vertical="center"/>
    </xf>
    <xf numFmtId="0" fontId="5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4" fillId="2" borderId="16" xfId="0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right" vertical="center"/>
    </xf>
    <xf numFmtId="0" fontId="46" fillId="4" borderId="11" xfId="0" applyFont="1" applyFill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23" fillId="11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right"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/>
    </xf>
    <xf numFmtId="0" fontId="16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vertical="center"/>
    </xf>
  </cellXfs>
  <cellStyles count="7">
    <cellStyle name="Dziesiętny" xfId="1" builtinId="3"/>
    <cellStyle name="Excel Built-in Comma" xfId="6" xr:uid="{B906EEAE-352F-4181-891A-190D612E331C}"/>
    <cellStyle name="Normalny" xfId="0" builtinId="0"/>
    <cellStyle name="Normalny 2" xfId="2" xr:uid="{00000000-0005-0000-0000-000003000000}"/>
    <cellStyle name="Normalny_III_1" xfId="5" xr:uid="{EBC69083-C387-4C9D-AA95-5948859409E9}"/>
    <cellStyle name="Procentowy" xfId="3" builtinId="5"/>
    <cellStyle name="Walutowy" xfId="4" builtinId="4"/>
  </cellStyles>
  <dxfs count="3"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pl/url?sa=i&amp;rct=j&amp;q=&amp;esrc=s&amp;source=images&amp;cd=&amp;cad=rja&amp;uact=8&amp;ved=0ahUKEwixvoKExpTZAhUK16QKHQQoB5UQjRwIBw&amp;url=http://www.uksstrzelce.pl/11.Baner/01.BanerUrzadMarszalkowski.html&amp;psig=AOvVaw2gzXKp8xmW5kphrT5FsspI&amp;ust=15181183982544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171450</xdr:colOff>
      <xdr:row>7</xdr:row>
      <xdr:rowOff>85725</xdr:rowOff>
    </xdr:to>
    <xdr:pic>
      <xdr:nvPicPr>
        <xdr:cNvPr id="10727629" name="Obraz 1" descr="Znalezione obrazy dla zapytania opolski regionalny fundusz rozwoju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4C0074A-2EA3-42FC-8CC3-B72BB004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3848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66675</xdr:rowOff>
    </xdr:to>
    <xdr:sp macro="" textlink="">
      <xdr:nvSpPr>
        <xdr:cNvPr id="1025" name="AutoShape 1" descr="Opolski Regionalny Fundusz Rozwoju">
          <a:extLst>
            <a:ext uri="{FF2B5EF4-FFF2-40B4-BE49-F238E27FC236}">
              <a16:creationId xmlns:a16="http://schemas.microsoft.com/office/drawing/2014/main" id="{D8A0C2DC-9A9B-44F4-8943-6E3DBB2946C4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66675</xdr:rowOff>
    </xdr:to>
    <xdr:sp macro="" textlink="">
      <xdr:nvSpPr>
        <xdr:cNvPr id="1026" name="AutoShape 2" descr="Opolski Regionalny Fundusz Rozwoju">
          <a:extLst>
            <a:ext uri="{FF2B5EF4-FFF2-40B4-BE49-F238E27FC236}">
              <a16:creationId xmlns:a16="http://schemas.microsoft.com/office/drawing/2014/main" id="{E7F6F7F8-B0B1-428D-8C9D-0EAB542C6F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0</xdr:row>
      <xdr:rowOff>0</xdr:rowOff>
    </xdr:from>
    <xdr:to>
      <xdr:col>14</xdr:col>
      <xdr:colOff>581025</xdr:colOff>
      <xdr:row>8</xdr:row>
      <xdr:rowOff>180975</xdr:rowOff>
    </xdr:to>
    <xdr:pic>
      <xdr:nvPicPr>
        <xdr:cNvPr id="6" name="Obraz 5" descr="Opolski Regionalny Fundusz Rozwoju - Home | Facebook">
          <a:extLst>
            <a:ext uri="{FF2B5EF4-FFF2-40B4-BE49-F238E27FC236}">
              <a16:creationId xmlns:a16="http://schemas.microsoft.com/office/drawing/2014/main" id="{92ED561D-E391-4617-A755-2BC7BB31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0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O33"/>
  <sheetViews>
    <sheetView topLeftCell="A19" zoomScaleNormal="100" workbookViewId="0">
      <selection activeCell="J18" sqref="J18"/>
    </sheetView>
  </sheetViews>
  <sheetFormatPr defaultColWidth="0" defaultRowHeight="13.2" zeroHeight="1"/>
  <cols>
    <col min="1" max="1" width="2.88671875" style="1" customWidth="1"/>
    <col min="2" max="2" width="36.88671875" style="1" customWidth="1"/>
    <col min="3" max="8" width="9.109375" style="1" customWidth="1"/>
    <col min="9" max="9" width="13.109375" style="1" customWidth="1"/>
    <col min="10" max="15" width="9.109375" style="1" customWidth="1"/>
    <col min="16" max="16" width="3.88671875" style="1" customWidth="1"/>
    <col min="17" max="16384" width="0" style="1" hidden="1"/>
  </cols>
  <sheetData>
    <row r="1" spans="2:15"/>
    <row r="2" spans="2:15" ht="18">
      <c r="B2" s="2"/>
      <c r="J2"/>
      <c r="K2"/>
    </row>
    <row r="3" spans="2:15"/>
    <row r="4" spans="2:15"/>
    <row r="5" spans="2:15"/>
    <row r="6" spans="2:15"/>
    <row r="7" spans="2:15"/>
    <row r="8" spans="2:15"/>
    <row r="9" spans="2:15" ht="48">
      <c r="B9" s="7" t="s">
        <v>2</v>
      </c>
    </row>
    <row r="10" spans="2:15"/>
    <row r="11" spans="2:15"/>
    <row r="12" spans="2:15"/>
    <row r="13" spans="2:15"/>
    <row r="14" spans="2:15" s="4" customFormat="1" ht="23.25" customHeight="1">
      <c r="B14" s="6" t="s">
        <v>3</v>
      </c>
      <c r="C14" s="168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2:15" s="4" customFormat="1" ht="31.5" customHeight="1">
      <c r="B15" s="3" t="s">
        <v>4</v>
      </c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2:15" s="4" customFormat="1" ht="23.25" customHeight="1"/>
    <row r="17" spans="2:15" s="4" customFormat="1" ht="23.25" customHeight="1">
      <c r="B17" s="3" t="s">
        <v>5</v>
      </c>
      <c r="C17" s="170"/>
      <c r="D17" s="172"/>
      <c r="E17" s="172"/>
      <c r="F17" s="172"/>
      <c r="G17" s="172"/>
      <c r="H17" s="172"/>
    </row>
    <row r="18" spans="2:15" s="4" customFormat="1" ht="26.25" customHeight="1">
      <c r="B18" s="3" t="s">
        <v>9</v>
      </c>
      <c r="C18" s="173"/>
      <c r="D18" s="174"/>
      <c r="E18" s="174"/>
      <c r="F18" s="174"/>
      <c r="G18" s="174"/>
      <c r="H18" s="174"/>
    </row>
    <row r="19" spans="2:15" s="4" customFormat="1" ht="26.25" customHeight="1">
      <c r="B19" s="3" t="s">
        <v>6</v>
      </c>
      <c r="C19" s="173">
        <v>0</v>
      </c>
      <c r="D19" s="174"/>
      <c r="E19" s="174"/>
      <c r="F19" s="174"/>
      <c r="G19" s="174"/>
      <c r="H19" s="174"/>
      <c r="I19" s="8">
        <f>IF(C18&lt;&gt;0,C19/C$18,0)</f>
        <v>0</v>
      </c>
    </row>
    <row r="20" spans="2:15" s="4" customFormat="1" ht="28.5" customHeight="1">
      <c r="B20" s="5" t="s">
        <v>7</v>
      </c>
      <c r="C20" s="177">
        <f>C18-C19</f>
        <v>0</v>
      </c>
      <c r="D20" s="178"/>
      <c r="E20" s="178"/>
      <c r="F20" s="178"/>
      <c r="G20" s="178"/>
      <c r="H20" s="178"/>
      <c r="I20" s="9">
        <f>IF(C18&lt;&gt;0,C20/C$18,0)</f>
        <v>0</v>
      </c>
    </row>
    <row r="21" spans="2:15" s="4" customFormat="1" ht="23.25" customHeight="1">
      <c r="B21" s="3" t="s">
        <v>64</v>
      </c>
      <c r="C21" s="175"/>
      <c r="D21" s="176"/>
      <c r="E21" s="176"/>
      <c r="F21" s="176"/>
      <c r="G21" s="176"/>
      <c r="H21" s="176"/>
      <c r="I21" s="122" t="s">
        <v>79</v>
      </c>
    </row>
    <row r="22" spans="2:15" s="4" customFormat="1" ht="23.25" customHeight="1">
      <c r="B22" s="3" t="s">
        <v>65</v>
      </c>
      <c r="C22" s="175"/>
      <c r="D22" s="176"/>
      <c r="E22" s="176"/>
      <c r="F22" s="176"/>
      <c r="G22" s="176"/>
      <c r="H22" s="176"/>
      <c r="I22" s="122" t="s">
        <v>79</v>
      </c>
    </row>
    <row r="23" spans="2:15" s="4" customFormat="1" ht="54" customHeight="1">
      <c r="B23" s="3" t="s">
        <v>78</v>
      </c>
      <c r="C23" s="175"/>
      <c r="D23" s="176"/>
      <c r="E23" s="176"/>
      <c r="F23" s="176"/>
      <c r="G23" s="176"/>
      <c r="H23" s="176"/>
      <c r="I23" s="179" t="s">
        <v>80</v>
      </c>
      <c r="J23" s="180"/>
      <c r="K23" s="180"/>
      <c r="L23" s="180"/>
      <c r="M23" s="180"/>
    </row>
    <row r="24" spans="2:15" s="4" customFormat="1" ht="18"/>
    <row r="25" spans="2:15" s="4" customFormat="1" ht="9" customHeight="1"/>
    <row r="26" spans="2:15" s="4" customFormat="1" ht="9" customHeight="1"/>
    <row r="27" spans="2:15" s="4" customFormat="1" ht="7.5" customHeight="1"/>
    <row r="28" spans="2:15" s="4" customFormat="1" ht="9" customHeight="1"/>
    <row r="29" spans="2:15" s="4" customFormat="1" ht="11.25" customHeight="1"/>
    <row r="30" spans="2:15" s="4" customFormat="1" ht="18">
      <c r="O30" s="121" t="s">
        <v>81</v>
      </c>
    </row>
    <row r="31" spans="2:15" s="4" customFormat="1" ht="18" hidden="1"/>
    <row r="32" spans="2:15" s="4" customFormat="1" ht="18" hidden="1"/>
    <row r="33" s="4" customFormat="1" ht="18" hidden="1"/>
  </sheetData>
  <sheetProtection sheet="1" objects="1" scenarios="1"/>
  <mergeCells count="10">
    <mergeCell ref="C14:O14"/>
    <mergeCell ref="C15:O15"/>
    <mergeCell ref="C17:H17"/>
    <mergeCell ref="C18:H18"/>
    <mergeCell ref="C23:H23"/>
    <mergeCell ref="C22:H22"/>
    <mergeCell ref="C21:H21"/>
    <mergeCell ref="C19:H19"/>
    <mergeCell ref="C20:H20"/>
    <mergeCell ref="I23:M23"/>
  </mergeCells>
  <pageMargins left="0.51181102362204722" right="0.51181102362204722" top="0.74803149606299213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422B-72F8-4034-8AE1-4751572D43E6}">
  <sheetPr>
    <tabColor rgb="FF00B0F0"/>
  </sheetPr>
  <dimension ref="A1:WVX48"/>
  <sheetViews>
    <sheetView tabSelected="1" zoomScale="90" zoomScaleNormal="90" workbookViewId="0">
      <pane ySplit="4" topLeftCell="A5" activePane="bottomLeft" state="frozen"/>
      <selection pane="bottomLeft" activeCell="F11" sqref="F11"/>
    </sheetView>
  </sheetViews>
  <sheetFormatPr defaultColWidth="0" defaultRowHeight="13.2"/>
  <cols>
    <col min="1" max="1" width="4.88671875" style="82" customWidth="1"/>
    <col min="2" max="2" width="37.5546875" style="82" customWidth="1"/>
    <col min="3" max="3" width="12.6640625" style="82" hidden="1" customWidth="1"/>
    <col min="4" max="4" width="12.88671875" style="82" customWidth="1"/>
    <col min="5" max="5" width="13" style="82" customWidth="1"/>
    <col min="6" max="6" width="12.33203125" style="82" customWidth="1"/>
    <col min="7" max="7" width="12.33203125" style="82" hidden="1" customWidth="1"/>
    <col min="8" max="8" width="12.88671875" style="82" customWidth="1"/>
    <col min="9" max="20" width="12.33203125" style="82" customWidth="1"/>
    <col min="21" max="21" width="9.109375" style="82" customWidth="1"/>
    <col min="22" max="255" width="9.109375" style="82" hidden="1"/>
    <col min="256" max="256" width="37.5546875" style="82" hidden="1"/>
    <col min="257" max="270" width="10.5546875" style="82" hidden="1"/>
    <col min="271" max="271" width="8.33203125" style="82" hidden="1"/>
    <col min="272" max="511" width="9.109375" style="82" hidden="1"/>
    <col min="512" max="512" width="37.5546875" style="82" hidden="1"/>
    <col min="513" max="526" width="10.5546875" style="82" hidden="1"/>
    <col min="527" max="527" width="8.33203125" style="82" hidden="1"/>
    <col min="528" max="767" width="9.109375" style="82" hidden="1"/>
    <col min="768" max="768" width="37.5546875" style="82" hidden="1"/>
    <col min="769" max="782" width="10.5546875" style="82" hidden="1"/>
    <col min="783" max="783" width="8.33203125" style="82" hidden="1"/>
    <col min="784" max="1023" width="9.109375" style="82" hidden="1"/>
    <col min="1024" max="1024" width="37.5546875" style="82" hidden="1"/>
    <col min="1025" max="1038" width="10.5546875" style="82" hidden="1"/>
    <col min="1039" max="1039" width="8.33203125" style="82" hidden="1"/>
    <col min="1040" max="1279" width="9.109375" style="82" hidden="1"/>
    <col min="1280" max="1280" width="37.5546875" style="82" hidden="1"/>
    <col min="1281" max="1294" width="10.5546875" style="82" hidden="1"/>
    <col min="1295" max="1295" width="8.33203125" style="82" hidden="1"/>
    <col min="1296" max="1535" width="9.109375" style="82" hidden="1"/>
    <col min="1536" max="1536" width="37.5546875" style="82" hidden="1"/>
    <col min="1537" max="1550" width="10.5546875" style="82" hidden="1"/>
    <col min="1551" max="1551" width="8.33203125" style="82" hidden="1"/>
    <col min="1552" max="1791" width="9.109375" style="82" hidden="1"/>
    <col min="1792" max="1792" width="37.5546875" style="82" hidden="1"/>
    <col min="1793" max="1806" width="10.5546875" style="82" hidden="1"/>
    <col min="1807" max="1807" width="8.33203125" style="82" hidden="1"/>
    <col min="1808" max="2047" width="9.109375" style="82" hidden="1"/>
    <col min="2048" max="2048" width="37.5546875" style="82" hidden="1"/>
    <col min="2049" max="2062" width="10.5546875" style="82" hidden="1"/>
    <col min="2063" max="2063" width="8.33203125" style="82" hidden="1"/>
    <col min="2064" max="2303" width="9.109375" style="82" hidden="1"/>
    <col min="2304" max="2304" width="37.5546875" style="82" hidden="1"/>
    <col min="2305" max="2318" width="10.5546875" style="82" hidden="1"/>
    <col min="2319" max="2319" width="8.33203125" style="82" hidden="1"/>
    <col min="2320" max="2559" width="9.109375" style="82" hidden="1"/>
    <col min="2560" max="2560" width="37.5546875" style="82" hidden="1"/>
    <col min="2561" max="2574" width="10.5546875" style="82" hidden="1"/>
    <col min="2575" max="2575" width="8.33203125" style="82" hidden="1"/>
    <col min="2576" max="2815" width="9.109375" style="82" hidden="1"/>
    <col min="2816" max="2816" width="37.5546875" style="82" hidden="1"/>
    <col min="2817" max="2830" width="10.5546875" style="82" hidden="1"/>
    <col min="2831" max="2831" width="8.33203125" style="82" hidden="1"/>
    <col min="2832" max="3071" width="9.109375" style="82" hidden="1"/>
    <col min="3072" max="3072" width="37.5546875" style="82" hidden="1"/>
    <col min="3073" max="3086" width="10.5546875" style="82" hidden="1"/>
    <col min="3087" max="3087" width="8.33203125" style="82" hidden="1"/>
    <col min="3088" max="3327" width="9.109375" style="82" hidden="1"/>
    <col min="3328" max="3328" width="37.5546875" style="82" hidden="1"/>
    <col min="3329" max="3342" width="10.5546875" style="82" hidden="1"/>
    <col min="3343" max="3343" width="8.33203125" style="82" hidden="1"/>
    <col min="3344" max="3583" width="9.109375" style="82" hidden="1"/>
    <col min="3584" max="3584" width="37.5546875" style="82" hidden="1"/>
    <col min="3585" max="3598" width="10.5546875" style="82" hidden="1"/>
    <col min="3599" max="3599" width="8.33203125" style="82" hidden="1"/>
    <col min="3600" max="3839" width="9.109375" style="82" hidden="1"/>
    <col min="3840" max="3840" width="37.5546875" style="82" hidden="1"/>
    <col min="3841" max="3854" width="10.5546875" style="82" hidden="1"/>
    <col min="3855" max="3855" width="8.33203125" style="82" hidden="1"/>
    <col min="3856" max="4095" width="9.109375" style="82" hidden="1"/>
    <col min="4096" max="4096" width="37.5546875" style="82" hidden="1"/>
    <col min="4097" max="4110" width="10.5546875" style="82" hidden="1"/>
    <col min="4111" max="4111" width="8.33203125" style="82" hidden="1"/>
    <col min="4112" max="4351" width="9.109375" style="82" hidden="1"/>
    <col min="4352" max="4352" width="37.5546875" style="82" hidden="1"/>
    <col min="4353" max="4366" width="10.5546875" style="82" hidden="1"/>
    <col min="4367" max="4367" width="8.33203125" style="82" hidden="1"/>
    <col min="4368" max="4607" width="9.109375" style="82" hidden="1"/>
    <col min="4608" max="4608" width="37.5546875" style="82" hidden="1"/>
    <col min="4609" max="4622" width="10.5546875" style="82" hidden="1"/>
    <col min="4623" max="4623" width="8.33203125" style="82" hidden="1"/>
    <col min="4624" max="4863" width="9.109375" style="82" hidden="1"/>
    <col min="4864" max="4864" width="37.5546875" style="82" hidden="1"/>
    <col min="4865" max="4878" width="10.5546875" style="82" hidden="1"/>
    <col min="4879" max="4879" width="8.33203125" style="82" hidden="1"/>
    <col min="4880" max="5119" width="9.109375" style="82" hidden="1"/>
    <col min="5120" max="5120" width="37.5546875" style="82" hidden="1"/>
    <col min="5121" max="5134" width="10.5546875" style="82" hidden="1"/>
    <col min="5135" max="5135" width="8.33203125" style="82" hidden="1"/>
    <col min="5136" max="5375" width="9.109375" style="82" hidden="1"/>
    <col min="5376" max="5376" width="37.5546875" style="82" hidden="1"/>
    <col min="5377" max="5390" width="10.5546875" style="82" hidden="1"/>
    <col min="5391" max="5391" width="8.33203125" style="82" hidden="1"/>
    <col min="5392" max="5631" width="9.109375" style="82" hidden="1"/>
    <col min="5632" max="5632" width="37.5546875" style="82" hidden="1"/>
    <col min="5633" max="5646" width="10.5546875" style="82" hidden="1"/>
    <col min="5647" max="5647" width="8.33203125" style="82" hidden="1"/>
    <col min="5648" max="5887" width="9.109375" style="82" hidden="1"/>
    <col min="5888" max="5888" width="37.5546875" style="82" hidden="1"/>
    <col min="5889" max="5902" width="10.5546875" style="82" hidden="1"/>
    <col min="5903" max="5903" width="8.33203125" style="82" hidden="1"/>
    <col min="5904" max="6143" width="9.109375" style="82" hidden="1"/>
    <col min="6144" max="6144" width="37.5546875" style="82" hidden="1"/>
    <col min="6145" max="6158" width="10.5546875" style="82" hidden="1"/>
    <col min="6159" max="6159" width="8.33203125" style="82" hidden="1"/>
    <col min="6160" max="6399" width="9.109375" style="82" hidden="1"/>
    <col min="6400" max="6400" width="37.5546875" style="82" hidden="1"/>
    <col min="6401" max="6414" width="10.5546875" style="82" hidden="1"/>
    <col min="6415" max="6415" width="8.33203125" style="82" hidden="1"/>
    <col min="6416" max="6655" width="9.109375" style="82" hidden="1"/>
    <col min="6656" max="6656" width="37.5546875" style="82" hidden="1"/>
    <col min="6657" max="6670" width="10.5546875" style="82" hidden="1"/>
    <col min="6671" max="6671" width="8.33203125" style="82" hidden="1"/>
    <col min="6672" max="6911" width="9.109375" style="82" hidden="1"/>
    <col min="6912" max="6912" width="37.5546875" style="82" hidden="1"/>
    <col min="6913" max="6926" width="10.5546875" style="82" hidden="1"/>
    <col min="6927" max="6927" width="8.33203125" style="82" hidden="1"/>
    <col min="6928" max="7167" width="9.109375" style="82" hidden="1"/>
    <col min="7168" max="7168" width="37.5546875" style="82" hidden="1"/>
    <col min="7169" max="7182" width="10.5546875" style="82" hidden="1"/>
    <col min="7183" max="7183" width="8.33203125" style="82" hidden="1"/>
    <col min="7184" max="7423" width="9.109375" style="82" hidden="1"/>
    <col min="7424" max="7424" width="37.5546875" style="82" hidden="1"/>
    <col min="7425" max="7438" width="10.5546875" style="82" hidden="1"/>
    <col min="7439" max="7439" width="8.33203125" style="82" hidden="1"/>
    <col min="7440" max="7679" width="9.109375" style="82" hidden="1"/>
    <col min="7680" max="7680" width="37.5546875" style="82" hidden="1"/>
    <col min="7681" max="7694" width="10.5546875" style="82" hidden="1"/>
    <col min="7695" max="7695" width="8.33203125" style="82" hidden="1"/>
    <col min="7696" max="7935" width="9.109375" style="82" hidden="1"/>
    <col min="7936" max="7936" width="37.5546875" style="82" hidden="1"/>
    <col min="7937" max="7950" width="10.5546875" style="82" hidden="1"/>
    <col min="7951" max="7951" width="8.33203125" style="82" hidden="1"/>
    <col min="7952" max="8191" width="9.109375" style="82" hidden="1"/>
    <col min="8192" max="8192" width="37.5546875" style="82" hidden="1"/>
    <col min="8193" max="8206" width="10.5546875" style="82" hidden="1"/>
    <col min="8207" max="8207" width="8.33203125" style="82" hidden="1"/>
    <col min="8208" max="8447" width="9.109375" style="82" hidden="1"/>
    <col min="8448" max="8448" width="37.5546875" style="82" hidden="1"/>
    <col min="8449" max="8462" width="10.5546875" style="82" hidden="1"/>
    <col min="8463" max="8463" width="8.33203125" style="82" hidden="1"/>
    <col min="8464" max="8703" width="9.109375" style="82" hidden="1"/>
    <col min="8704" max="8704" width="37.5546875" style="82" hidden="1"/>
    <col min="8705" max="8718" width="10.5546875" style="82" hidden="1"/>
    <col min="8719" max="8719" width="8.33203125" style="82" hidden="1"/>
    <col min="8720" max="8959" width="9.109375" style="82" hidden="1"/>
    <col min="8960" max="8960" width="37.5546875" style="82" hidden="1"/>
    <col min="8961" max="8974" width="10.5546875" style="82" hidden="1"/>
    <col min="8975" max="8975" width="8.33203125" style="82" hidden="1"/>
    <col min="8976" max="9215" width="9.109375" style="82" hidden="1"/>
    <col min="9216" max="9216" width="37.5546875" style="82" hidden="1"/>
    <col min="9217" max="9230" width="10.5546875" style="82" hidden="1"/>
    <col min="9231" max="9231" width="8.33203125" style="82" hidden="1"/>
    <col min="9232" max="9471" width="9.109375" style="82" hidden="1"/>
    <col min="9472" max="9472" width="37.5546875" style="82" hidden="1"/>
    <col min="9473" max="9486" width="10.5546875" style="82" hidden="1"/>
    <col min="9487" max="9487" width="8.33203125" style="82" hidden="1"/>
    <col min="9488" max="9727" width="9.109375" style="82" hidden="1"/>
    <col min="9728" max="9728" width="37.5546875" style="82" hidden="1"/>
    <col min="9729" max="9742" width="10.5546875" style="82" hidden="1"/>
    <col min="9743" max="9743" width="8.33203125" style="82" hidden="1"/>
    <col min="9744" max="9983" width="9.109375" style="82" hidden="1"/>
    <col min="9984" max="9984" width="37.5546875" style="82" hidden="1"/>
    <col min="9985" max="9998" width="10.5546875" style="82" hidden="1"/>
    <col min="9999" max="9999" width="8.33203125" style="82" hidden="1"/>
    <col min="10000" max="10239" width="9.109375" style="82" hidden="1"/>
    <col min="10240" max="10240" width="37.5546875" style="82" hidden="1"/>
    <col min="10241" max="10254" width="10.5546875" style="82" hidden="1"/>
    <col min="10255" max="10255" width="8.33203125" style="82" hidden="1"/>
    <col min="10256" max="10495" width="9.109375" style="82" hidden="1"/>
    <col min="10496" max="10496" width="37.5546875" style="82" hidden="1"/>
    <col min="10497" max="10510" width="10.5546875" style="82" hidden="1"/>
    <col min="10511" max="10511" width="8.33203125" style="82" hidden="1"/>
    <col min="10512" max="10751" width="9.109375" style="82" hidden="1"/>
    <col min="10752" max="10752" width="37.5546875" style="82" hidden="1"/>
    <col min="10753" max="10766" width="10.5546875" style="82" hidden="1"/>
    <col min="10767" max="10767" width="8.33203125" style="82" hidden="1"/>
    <col min="10768" max="11007" width="9.109375" style="82" hidden="1"/>
    <col min="11008" max="11008" width="37.5546875" style="82" hidden="1"/>
    <col min="11009" max="11022" width="10.5546875" style="82" hidden="1"/>
    <col min="11023" max="11023" width="8.33203125" style="82" hidden="1"/>
    <col min="11024" max="11263" width="9.109375" style="82" hidden="1"/>
    <col min="11264" max="11264" width="37.5546875" style="82" hidden="1"/>
    <col min="11265" max="11278" width="10.5546875" style="82" hidden="1"/>
    <col min="11279" max="11279" width="8.33203125" style="82" hidden="1"/>
    <col min="11280" max="11519" width="9.109375" style="82" hidden="1"/>
    <col min="11520" max="11520" width="37.5546875" style="82" hidden="1"/>
    <col min="11521" max="11534" width="10.5546875" style="82" hidden="1"/>
    <col min="11535" max="11535" width="8.33203125" style="82" hidden="1"/>
    <col min="11536" max="11775" width="9.109375" style="82" hidden="1"/>
    <col min="11776" max="11776" width="37.5546875" style="82" hidden="1"/>
    <col min="11777" max="11790" width="10.5546875" style="82" hidden="1"/>
    <col min="11791" max="11791" width="8.33203125" style="82" hidden="1"/>
    <col min="11792" max="12031" width="9.109375" style="82" hidden="1"/>
    <col min="12032" max="12032" width="37.5546875" style="82" hidden="1"/>
    <col min="12033" max="12046" width="10.5546875" style="82" hidden="1"/>
    <col min="12047" max="12047" width="8.33203125" style="82" hidden="1"/>
    <col min="12048" max="12287" width="9.109375" style="82" hidden="1"/>
    <col min="12288" max="12288" width="37.5546875" style="82" hidden="1"/>
    <col min="12289" max="12302" width="10.5546875" style="82" hidden="1"/>
    <col min="12303" max="12303" width="8.33203125" style="82" hidden="1"/>
    <col min="12304" max="12543" width="9.109375" style="82" hidden="1"/>
    <col min="12544" max="12544" width="37.5546875" style="82" hidden="1"/>
    <col min="12545" max="12558" width="10.5546875" style="82" hidden="1"/>
    <col min="12559" max="12559" width="8.33203125" style="82" hidden="1"/>
    <col min="12560" max="12799" width="9.109375" style="82" hidden="1"/>
    <col min="12800" max="12800" width="37.5546875" style="82" hidden="1"/>
    <col min="12801" max="12814" width="10.5546875" style="82" hidden="1"/>
    <col min="12815" max="12815" width="8.33203125" style="82" hidden="1"/>
    <col min="12816" max="13055" width="9.109375" style="82" hidden="1"/>
    <col min="13056" max="13056" width="37.5546875" style="82" hidden="1"/>
    <col min="13057" max="13070" width="10.5546875" style="82" hidden="1"/>
    <col min="13071" max="13071" width="8.33203125" style="82" hidden="1"/>
    <col min="13072" max="13311" width="9.109375" style="82" hidden="1"/>
    <col min="13312" max="13312" width="37.5546875" style="82" hidden="1"/>
    <col min="13313" max="13326" width="10.5546875" style="82" hidden="1"/>
    <col min="13327" max="13327" width="8.33203125" style="82" hidden="1"/>
    <col min="13328" max="13567" width="9.109375" style="82" hidden="1"/>
    <col min="13568" max="13568" width="37.5546875" style="82" hidden="1"/>
    <col min="13569" max="13582" width="10.5546875" style="82" hidden="1"/>
    <col min="13583" max="13583" width="8.33203125" style="82" hidden="1"/>
    <col min="13584" max="13823" width="9.109375" style="82" hidden="1"/>
    <col min="13824" max="13824" width="37.5546875" style="82" hidden="1"/>
    <col min="13825" max="13838" width="10.5546875" style="82" hidden="1"/>
    <col min="13839" max="13839" width="8.33203125" style="82" hidden="1"/>
    <col min="13840" max="14079" width="9.109375" style="82" hidden="1"/>
    <col min="14080" max="14080" width="37.5546875" style="82" hidden="1"/>
    <col min="14081" max="14094" width="10.5546875" style="82" hidden="1"/>
    <col min="14095" max="14095" width="8.33203125" style="82" hidden="1"/>
    <col min="14096" max="14335" width="9.109375" style="82" hidden="1"/>
    <col min="14336" max="14336" width="37.5546875" style="82" hidden="1"/>
    <col min="14337" max="14350" width="10.5546875" style="82" hidden="1"/>
    <col min="14351" max="14351" width="8.33203125" style="82" hidden="1"/>
    <col min="14352" max="14591" width="9.109375" style="82" hidden="1"/>
    <col min="14592" max="14592" width="37.5546875" style="82" hidden="1"/>
    <col min="14593" max="14606" width="10.5546875" style="82" hidden="1"/>
    <col min="14607" max="14607" width="8.33203125" style="82" hidden="1"/>
    <col min="14608" max="14847" width="9.109375" style="82" hidden="1"/>
    <col min="14848" max="14848" width="37.5546875" style="82" hidden="1"/>
    <col min="14849" max="14862" width="10.5546875" style="82" hidden="1"/>
    <col min="14863" max="14863" width="8.33203125" style="82" hidden="1"/>
    <col min="14864" max="15103" width="9.109375" style="82" hidden="1"/>
    <col min="15104" max="15104" width="37.5546875" style="82" hidden="1"/>
    <col min="15105" max="15118" width="10.5546875" style="82" hidden="1"/>
    <col min="15119" max="15119" width="8.33203125" style="82" hidden="1"/>
    <col min="15120" max="15359" width="9.109375" style="82" hidden="1"/>
    <col min="15360" max="15360" width="37.5546875" style="82" hidden="1"/>
    <col min="15361" max="15374" width="10.5546875" style="82" hidden="1"/>
    <col min="15375" max="15375" width="8.33203125" style="82" hidden="1"/>
    <col min="15376" max="15615" width="9.109375" style="82" hidden="1"/>
    <col min="15616" max="15616" width="37.5546875" style="82" hidden="1"/>
    <col min="15617" max="15630" width="10.5546875" style="82" hidden="1"/>
    <col min="15631" max="15631" width="8.33203125" style="82" hidden="1"/>
    <col min="15632" max="15871" width="9.109375" style="82" hidden="1"/>
    <col min="15872" max="15872" width="37.5546875" style="82" hidden="1"/>
    <col min="15873" max="15886" width="10.5546875" style="82" hidden="1"/>
    <col min="15887" max="15887" width="8.33203125" style="82" hidden="1"/>
    <col min="15888" max="16127" width="9.109375" style="82" hidden="1"/>
    <col min="16128" max="16128" width="37.5546875" style="82" hidden="1"/>
    <col min="16129" max="16142" width="10.5546875" style="82" hidden="1"/>
    <col min="16143" max="16144" width="8.33203125" style="82" hidden="1"/>
    <col min="16145" max="16384" width="9.109375" style="82" hidden="1"/>
  </cols>
  <sheetData>
    <row r="1" spans="2:20" ht="48" customHeight="1">
      <c r="B1" s="127" t="s">
        <v>99</v>
      </c>
      <c r="C1" s="127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2:20" ht="35.25" customHeight="1">
      <c r="B2" s="126" t="s">
        <v>100</v>
      </c>
      <c r="C2" s="126"/>
      <c r="D2" s="80"/>
      <c r="E2" s="8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138"/>
      <c r="S2" s="81"/>
      <c r="T2" s="81"/>
    </row>
    <row r="3" spans="2:20" ht="18" thickBot="1">
      <c r="B3" s="126" t="s">
        <v>101</v>
      </c>
      <c r="C3" s="126"/>
      <c r="D3" s="103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2:20" ht="33.75" customHeight="1" thickBot="1">
      <c r="B4" s="104" t="s">
        <v>74</v>
      </c>
      <c r="C4" s="139" t="s">
        <v>108</v>
      </c>
      <c r="D4" s="139" t="s">
        <v>82</v>
      </c>
      <c r="E4" s="123" t="s">
        <v>83</v>
      </c>
      <c r="F4" s="123" t="s">
        <v>84</v>
      </c>
      <c r="G4" s="123" t="str">
        <f>H4</f>
        <v>WARTOŚĆ NA KONIEC OKRESU t+1</v>
      </c>
      <c r="H4" s="124" t="s">
        <v>85</v>
      </c>
      <c r="I4" s="124" t="s">
        <v>86</v>
      </c>
      <c r="J4" s="124" t="s">
        <v>87</v>
      </c>
      <c r="K4" s="124" t="s">
        <v>88</v>
      </c>
      <c r="L4" s="124" t="s">
        <v>89</v>
      </c>
      <c r="M4" s="124" t="s">
        <v>90</v>
      </c>
      <c r="N4" s="124" t="s">
        <v>91</v>
      </c>
      <c r="O4" s="124" t="s">
        <v>92</v>
      </c>
      <c r="P4" s="124" t="s">
        <v>93</v>
      </c>
      <c r="Q4" s="124" t="s">
        <v>94</v>
      </c>
      <c r="R4" s="124" t="s">
        <v>95</v>
      </c>
      <c r="S4" s="124" t="s">
        <v>96</v>
      </c>
      <c r="T4" s="124" t="s">
        <v>97</v>
      </c>
    </row>
    <row r="5" spans="2:20" ht="14.4" thickBot="1">
      <c r="B5" s="83" t="s">
        <v>74</v>
      </c>
      <c r="C5" s="166" t="s">
        <v>107</v>
      </c>
      <c r="D5" s="165" t="s">
        <v>109</v>
      </c>
      <c r="E5" s="125" t="s">
        <v>110</v>
      </c>
      <c r="F5" s="125" t="s">
        <v>111</v>
      </c>
      <c r="G5" s="125" t="s">
        <v>98</v>
      </c>
      <c r="H5" s="125" t="s">
        <v>112</v>
      </c>
      <c r="I5" s="125" t="s">
        <v>113</v>
      </c>
      <c r="J5" s="125" t="s">
        <v>114</v>
      </c>
      <c r="K5" s="125" t="s">
        <v>103</v>
      </c>
      <c r="L5" s="125" t="s">
        <v>115</v>
      </c>
      <c r="M5" s="125" t="s">
        <v>104</v>
      </c>
      <c r="N5" s="125" t="s">
        <v>116</v>
      </c>
      <c r="O5" s="125" t="s">
        <v>105</v>
      </c>
      <c r="P5" s="125" t="s">
        <v>106</v>
      </c>
      <c r="Q5" s="125" t="s">
        <v>117</v>
      </c>
      <c r="R5" s="125" t="s">
        <v>118</v>
      </c>
      <c r="S5" s="125" t="s">
        <v>98</v>
      </c>
      <c r="T5" s="125" t="s">
        <v>98</v>
      </c>
    </row>
    <row r="6" spans="2:20" ht="21" customHeight="1">
      <c r="B6" s="167" t="s">
        <v>30</v>
      </c>
      <c r="C6" s="152"/>
      <c r="D6" s="140">
        <f>SUM(D7:D9)</f>
        <v>0</v>
      </c>
      <c r="E6" s="115">
        <f>SUM(E7:E9)</f>
        <v>0</v>
      </c>
      <c r="F6" s="115">
        <f t="shared" ref="F6:P6" si="0">SUM(F7:F9)</f>
        <v>0</v>
      </c>
      <c r="G6" s="115">
        <f t="shared" si="0"/>
        <v>0</v>
      </c>
      <c r="H6" s="115">
        <f t="shared" si="0"/>
        <v>0</v>
      </c>
      <c r="I6" s="115">
        <f t="shared" si="0"/>
        <v>0</v>
      </c>
      <c r="J6" s="115">
        <f t="shared" si="0"/>
        <v>0</v>
      </c>
      <c r="K6" s="115">
        <f t="shared" si="0"/>
        <v>0</v>
      </c>
      <c r="L6" s="115">
        <f t="shared" si="0"/>
        <v>0</v>
      </c>
      <c r="M6" s="115">
        <f t="shared" si="0"/>
        <v>0</v>
      </c>
      <c r="N6" s="115">
        <f t="shared" si="0"/>
        <v>0</v>
      </c>
      <c r="O6" s="115">
        <f t="shared" si="0"/>
        <v>0</v>
      </c>
      <c r="P6" s="115">
        <f t="shared" si="0"/>
        <v>0</v>
      </c>
      <c r="Q6" s="115">
        <f t="shared" ref="Q6" si="1">SUM(Q7:Q9)</f>
        <v>0</v>
      </c>
      <c r="R6" s="115">
        <f t="shared" ref="R6:T6" si="2">SUM(R7:R9)</f>
        <v>0</v>
      </c>
      <c r="S6" s="115">
        <f t="shared" si="2"/>
        <v>0</v>
      </c>
      <c r="T6" s="115">
        <f t="shared" si="2"/>
        <v>0</v>
      </c>
    </row>
    <row r="7" spans="2:20" ht="21" customHeight="1">
      <c r="B7" s="86" t="s">
        <v>31</v>
      </c>
      <c r="C7" s="153"/>
      <c r="D7" s="141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11"/>
      <c r="T7" s="111"/>
    </row>
    <row r="8" spans="2:20" ht="21" customHeight="1">
      <c r="B8" s="86" t="s">
        <v>32</v>
      </c>
      <c r="C8" s="153"/>
      <c r="D8" s="142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2:20" ht="21" customHeight="1">
      <c r="B9" s="86" t="s">
        <v>33</v>
      </c>
      <c r="C9" s="153"/>
      <c r="D9" s="141"/>
      <c r="E9" s="133"/>
      <c r="F9" s="133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2:20" ht="21" customHeight="1">
      <c r="B10" s="105" t="s">
        <v>34</v>
      </c>
      <c r="C10" s="152"/>
      <c r="D10" s="140">
        <f>SUM(D11:D17)</f>
        <v>0</v>
      </c>
      <c r="E10" s="115">
        <f>SUM(E11:E17)</f>
        <v>0</v>
      </c>
      <c r="F10" s="115">
        <f t="shared" ref="F10:P10" si="3">SUM(F11:F17)</f>
        <v>0</v>
      </c>
      <c r="G10" s="115" t="e">
        <f t="shared" si="3"/>
        <v>#REF!</v>
      </c>
      <c r="H10" s="115">
        <f t="shared" si="3"/>
        <v>0</v>
      </c>
      <c r="I10" s="115">
        <f t="shared" si="3"/>
        <v>0</v>
      </c>
      <c r="J10" s="115">
        <f t="shared" si="3"/>
        <v>0</v>
      </c>
      <c r="K10" s="115">
        <f t="shared" si="3"/>
        <v>0</v>
      </c>
      <c r="L10" s="115">
        <f t="shared" si="3"/>
        <v>0</v>
      </c>
      <c r="M10" s="115">
        <f t="shared" si="3"/>
        <v>0</v>
      </c>
      <c r="N10" s="115">
        <f t="shared" si="3"/>
        <v>0</v>
      </c>
      <c r="O10" s="115">
        <f t="shared" si="3"/>
        <v>0</v>
      </c>
      <c r="P10" s="115">
        <f t="shared" si="3"/>
        <v>0</v>
      </c>
      <c r="Q10" s="115">
        <f t="shared" ref="Q10" si="4">SUM(Q11:Q17)</f>
        <v>0</v>
      </c>
      <c r="R10" s="115">
        <f t="shared" ref="R10:T10" si="5">SUM(R11:R17)</f>
        <v>0</v>
      </c>
      <c r="S10" s="115">
        <f t="shared" si="5"/>
        <v>0</v>
      </c>
      <c r="T10" s="115">
        <f t="shared" si="5"/>
        <v>0</v>
      </c>
    </row>
    <row r="11" spans="2:20" ht="17.25" customHeight="1">
      <c r="B11" s="88" t="s">
        <v>35</v>
      </c>
      <c r="C11" s="154"/>
      <c r="D11" s="143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14"/>
      <c r="T11" s="114"/>
    </row>
    <row r="12" spans="2:20" ht="17.25" customHeight="1">
      <c r="B12" s="88" t="s">
        <v>36</v>
      </c>
      <c r="C12" s="154"/>
      <c r="D12" s="14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14"/>
      <c r="T12" s="114"/>
    </row>
    <row r="13" spans="2:20" ht="17.25" customHeight="1">
      <c r="B13" s="89" t="s">
        <v>37</v>
      </c>
      <c r="C13" s="155"/>
      <c r="D13" s="14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14"/>
      <c r="T13" s="114"/>
    </row>
    <row r="14" spans="2:20" ht="17.25" customHeight="1">
      <c r="B14" s="88" t="s">
        <v>38</v>
      </c>
      <c r="C14" s="154"/>
      <c r="D14" s="142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2:20" ht="17.25" customHeight="1">
      <c r="B15" s="90" t="s">
        <v>39</v>
      </c>
      <c r="C15" s="156"/>
      <c r="D15" s="143"/>
      <c r="E15" s="134"/>
      <c r="F15" s="134"/>
      <c r="G15" s="11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2:20" ht="17.25" customHeight="1">
      <c r="B16" s="88" t="s">
        <v>40</v>
      </c>
      <c r="C16" s="154"/>
      <c r="D16" s="143"/>
      <c r="E16" s="134"/>
      <c r="F16" s="13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</row>
    <row r="17" spans="2:20" ht="17.25" customHeight="1">
      <c r="B17" s="88" t="s">
        <v>41</v>
      </c>
      <c r="C17" s="154"/>
      <c r="D17" s="143"/>
      <c r="E17" s="135"/>
      <c r="F17" s="135"/>
      <c r="G17" s="118" t="e">
        <f>#REF!</f>
        <v>#REF!</v>
      </c>
      <c r="H17" s="118">
        <f>'kredyty i pozyczki'!EH25</f>
        <v>0</v>
      </c>
      <c r="I17" s="118">
        <f>'kredyty i pozyczki'!EI25</f>
        <v>0</v>
      </c>
      <c r="J17" s="118">
        <f>'kredyty i pozyczki'!EJ25</f>
        <v>0</v>
      </c>
      <c r="K17" s="118">
        <f>'kredyty i pozyczki'!EK25</f>
        <v>0</v>
      </c>
      <c r="L17" s="118">
        <f>'kredyty i pozyczki'!EL25</f>
        <v>0</v>
      </c>
      <c r="M17" s="118">
        <f>'kredyty i pozyczki'!EM25</f>
        <v>0</v>
      </c>
      <c r="N17" s="118">
        <f>'kredyty i pozyczki'!EN25</f>
        <v>0</v>
      </c>
      <c r="O17" s="118">
        <f>'kredyty i pozyczki'!EO25</f>
        <v>0</v>
      </c>
      <c r="P17" s="118">
        <f>'kredyty i pozyczki'!EP25</f>
        <v>0</v>
      </c>
      <c r="Q17" s="118">
        <f>'kredyty i pozyczki'!EQ25</f>
        <v>0</v>
      </c>
      <c r="R17" s="118">
        <f>'kredyty i pozyczki'!ER25</f>
        <v>0</v>
      </c>
      <c r="S17" s="118">
        <f>'kredyty i pozyczki'!ES25</f>
        <v>0</v>
      </c>
      <c r="T17" s="118">
        <f>'kredyty i pozyczki'!ET25</f>
        <v>0</v>
      </c>
    </row>
    <row r="18" spans="2:20" ht="21" customHeight="1">
      <c r="B18" s="84" t="s">
        <v>42</v>
      </c>
      <c r="C18" s="157"/>
      <c r="D18" s="144">
        <f>D6-D10</f>
        <v>0</v>
      </c>
      <c r="E18" s="85">
        <f>E6-E10</f>
        <v>0</v>
      </c>
      <c r="F18" s="85">
        <f t="shared" ref="F18:P18" si="6">F6-F10</f>
        <v>0</v>
      </c>
      <c r="G18" s="85" t="e">
        <f t="shared" si="6"/>
        <v>#REF!</v>
      </c>
      <c r="H18" s="85">
        <f t="shared" si="6"/>
        <v>0</v>
      </c>
      <c r="I18" s="85">
        <f t="shared" si="6"/>
        <v>0</v>
      </c>
      <c r="J18" s="85">
        <f t="shared" si="6"/>
        <v>0</v>
      </c>
      <c r="K18" s="85">
        <f t="shared" si="6"/>
        <v>0</v>
      </c>
      <c r="L18" s="85">
        <f t="shared" si="6"/>
        <v>0</v>
      </c>
      <c r="M18" s="85">
        <f t="shared" si="6"/>
        <v>0</v>
      </c>
      <c r="N18" s="85">
        <f t="shared" si="6"/>
        <v>0</v>
      </c>
      <c r="O18" s="85">
        <f t="shared" si="6"/>
        <v>0</v>
      </c>
      <c r="P18" s="85">
        <f t="shared" si="6"/>
        <v>0</v>
      </c>
      <c r="Q18" s="85">
        <f t="shared" ref="Q18" si="7">Q6-Q10</f>
        <v>0</v>
      </c>
      <c r="R18" s="85">
        <f t="shared" ref="R18:T18" si="8">R6-R10</f>
        <v>0</v>
      </c>
      <c r="S18" s="85">
        <f t="shared" si="8"/>
        <v>0</v>
      </c>
      <c r="T18" s="85">
        <f t="shared" si="8"/>
        <v>0</v>
      </c>
    </row>
    <row r="19" spans="2:20" ht="21" customHeight="1">
      <c r="B19" s="105" t="s">
        <v>43</v>
      </c>
      <c r="C19" s="152"/>
      <c r="D19" s="145">
        <f>D18</f>
        <v>0</v>
      </c>
      <c r="E19" s="106">
        <f>E18</f>
        <v>0</v>
      </c>
      <c r="F19" s="106">
        <f t="shared" ref="F19:R19" si="9">F18</f>
        <v>0</v>
      </c>
      <c r="G19" s="106" t="e">
        <f t="shared" si="9"/>
        <v>#REF!</v>
      </c>
      <c r="H19" s="106">
        <f t="shared" si="9"/>
        <v>0</v>
      </c>
      <c r="I19" s="106">
        <f t="shared" si="9"/>
        <v>0</v>
      </c>
      <c r="J19" s="106">
        <f t="shared" si="9"/>
        <v>0</v>
      </c>
      <c r="K19" s="106">
        <f t="shared" si="9"/>
        <v>0</v>
      </c>
      <c r="L19" s="106">
        <f t="shared" si="9"/>
        <v>0</v>
      </c>
      <c r="M19" s="106">
        <f t="shared" si="9"/>
        <v>0</v>
      </c>
      <c r="N19" s="106">
        <f t="shared" ref="N19:P19" si="10">N18</f>
        <v>0</v>
      </c>
      <c r="O19" s="106">
        <f t="shared" si="10"/>
        <v>0</v>
      </c>
      <c r="P19" s="106">
        <f t="shared" si="10"/>
        <v>0</v>
      </c>
      <c r="Q19" s="106">
        <f t="shared" si="9"/>
        <v>0</v>
      </c>
      <c r="R19" s="106">
        <f t="shared" si="9"/>
        <v>0</v>
      </c>
      <c r="S19" s="106">
        <f t="shared" ref="S19" si="11">S18</f>
        <v>0</v>
      </c>
      <c r="T19" s="106">
        <f t="shared" ref="T19" si="12">T18</f>
        <v>0</v>
      </c>
    </row>
    <row r="20" spans="2:20" ht="21" customHeight="1">
      <c r="B20" s="86" t="s">
        <v>44</v>
      </c>
      <c r="C20" s="153"/>
      <c r="D20" s="141"/>
      <c r="E20" s="133"/>
      <c r="F20" s="133"/>
      <c r="G20" s="111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2:20" ht="21" customHeight="1">
      <c r="B21" s="105" t="s">
        <v>45</v>
      </c>
      <c r="C21" s="152"/>
      <c r="D21" s="145">
        <f>D19-D20</f>
        <v>0</v>
      </c>
      <c r="E21" s="106">
        <f>E19-E20</f>
        <v>0</v>
      </c>
      <c r="F21" s="106">
        <f t="shared" ref="F21:P21" si="13">F19-F20</f>
        <v>0</v>
      </c>
      <c r="G21" s="106" t="e">
        <f t="shared" si="13"/>
        <v>#REF!</v>
      </c>
      <c r="H21" s="106">
        <f t="shared" si="13"/>
        <v>0</v>
      </c>
      <c r="I21" s="106">
        <f t="shared" si="13"/>
        <v>0</v>
      </c>
      <c r="J21" s="106">
        <f t="shared" si="13"/>
        <v>0</v>
      </c>
      <c r="K21" s="106">
        <f t="shared" si="13"/>
        <v>0</v>
      </c>
      <c r="L21" s="106">
        <f t="shared" si="13"/>
        <v>0</v>
      </c>
      <c r="M21" s="106">
        <f t="shared" si="13"/>
        <v>0</v>
      </c>
      <c r="N21" s="106">
        <f t="shared" si="13"/>
        <v>0</v>
      </c>
      <c r="O21" s="106">
        <f t="shared" si="13"/>
        <v>0</v>
      </c>
      <c r="P21" s="106">
        <f t="shared" si="13"/>
        <v>0</v>
      </c>
      <c r="Q21" s="106">
        <f t="shared" ref="Q21" si="14">Q19-Q20</f>
        <v>0</v>
      </c>
      <c r="R21" s="106">
        <f t="shared" ref="R21:T21" si="15">R19-R20</f>
        <v>0</v>
      </c>
      <c r="S21" s="106">
        <f t="shared" si="15"/>
        <v>0</v>
      </c>
      <c r="T21" s="106">
        <f t="shared" si="15"/>
        <v>0</v>
      </c>
    </row>
    <row r="22" spans="2:20" ht="21" customHeight="1">
      <c r="B22" s="86" t="s">
        <v>46</v>
      </c>
      <c r="C22" s="153"/>
      <c r="D22" s="141"/>
      <c r="E22" s="133"/>
      <c r="F22" s="133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2:20" ht="21" customHeight="1">
      <c r="B23" s="107" t="s">
        <v>47</v>
      </c>
      <c r="C23" s="158"/>
      <c r="D23" s="146">
        <f>D24+D30</f>
        <v>0</v>
      </c>
      <c r="E23" s="108">
        <f>E24+E30</f>
        <v>0</v>
      </c>
      <c r="F23" s="108">
        <f t="shared" ref="F23:R23" si="16">F24+F30</f>
        <v>0</v>
      </c>
      <c r="G23" s="108">
        <f t="shared" si="16"/>
        <v>0</v>
      </c>
      <c r="H23" s="108">
        <f t="shared" si="16"/>
        <v>0</v>
      </c>
      <c r="I23" s="108">
        <f t="shared" si="16"/>
        <v>0</v>
      </c>
      <c r="J23" s="108">
        <f t="shared" si="16"/>
        <v>0</v>
      </c>
      <c r="K23" s="108">
        <f t="shared" si="16"/>
        <v>0</v>
      </c>
      <c r="L23" s="108">
        <f t="shared" si="16"/>
        <v>0</v>
      </c>
      <c r="M23" s="108">
        <f t="shared" si="16"/>
        <v>0</v>
      </c>
      <c r="N23" s="108">
        <f t="shared" ref="N23:P23" si="17">N24+N30</f>
        <v>0</v>
      </c>
      <c r="O23" s="108">
        <f t="shared" si="17"/>
        <v>0</v>
      </c>
      <c r="P23" s="108">
        <f t="shared" si="17"/>
        <v>0</v>
      </c>
      <c r="Q23" s="108">
        <f t="shared" si="16"/>
        <v>0</v>
      </c>
      <c r="R23" s="108">
        <f t="shared" si="16"/>
        <v>0</v>
      </c>
      <c r="S23" s="108">
        <f t="shared" ref="S23" si="18">S24+S30</f>
        <v>0</v>
      </c>
      <c r="T23" s="108">
        <f t="shared" ref="T23" si="19">T24+T30</f>
        <v>0</v>
      </c>
    </row>
    <row r="24" spans="2:20" ht="21" customHeight="1">
      <c r="B24" s="116" t="s">
        <v>48</v>
      </c>
      <c r="C24" s="159"/>
      <c r="D24" s="145">
        <f>SUM(D25:D29)</f>
        <v>0</v>
      </c>
      <c r="E24" s="106">
        <f>SUM(E25:E29)</f>
        <v>0</v>
      </c>
      <c r="F24" s="106">
        <f t="shared" ref="F24:R24" si="20">SUM(F25:F29)</f>
        <v>0</v>
      </c>
      <c r="G24" s="106">
        <f t="shared" si="20"/>
        <v>0</v>
      </c>
      <c r="H24" s="106">
        <f t="shared" si="20"/>
        <v>0</v>
      </c>
      <c r="I24" s="106">
        <f t="shared" si="20"/>
        <v>0</v>
      </c>
      <c r="J24" s="106">
        <f t="shared" si="20"/>
        <v>0</v>
      </c>
      <c r="K24" s="106">
        <f t="shared" si="20"/>
        <v>0</v>
      </c>
      <c r="L24" s="106">
        <f t="shared" si="20"/>
        <v>0</v>
      </c>
      <c r="M24" s="106">
        <f t="shared" si="20"/>
        <v>0</v>
      </c>
      <c r="N24" s="106">
        <f t="shared" ref="N24:P24" si="21">SUM(N25:N29)</f>
        <v>0</v>
      </c>
      <c r="O24" s="106">
        <f t="shared" si="21"/>
        <v>0</v>
      </c>
      <c r="P24" s="106">
        <f t="shared" si="21"/>
        <v>0</v>
      </c>
      <c r="Q24" s="106">
        <f t="shared" si="20"/>
        <v>0</v>
      </c>
      <c r="R24" s="106">
        <f t="shared" si="20"/>
        <v>0</v>
      </c>
      <c r="S24" s="106">
        <f t="shared" ref="S24" si="22">SUM(S25:S29)</f>
        <v>0</v>
      </c>
      <c r="T24" s="106">
        <f t="shared" ref="T24" si="23">SUM(T25:T29)</f>
        <v>0</v>
      </c>
    </row>
    <row r="25" spans="2:20" ht="21" customHeight="1">
      <c r="B25" s="92" t="s">
        <v>49</v>
      </c>
      <c r="C25" s="160"/>
      <c r="D25" s="147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/>
      <c r="T25" s="111"/>
    </row>
    <row r="26" spans="2:20" ht="21" customHeight="1">
      <c r="B26" s="88" t="s">
        <v>50</v>
      </c>
      <c r="C26" s="154"/>
      <c r="D26" s="141"/>
      <c r="E26" s="133"/>
      <c r="F26" s="133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2:20" ht="21" customHeight="1">
      <c r="B27" s="92" t="s">
        <v>51</v>
      </c>
      <c r="C27" s="160"/>
      <c r="D27" s="147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2:20" ht="21" customHeight="1">
      <c r="B28" s="92" t="s">
        <v>52</v>
      </c>
      <c r="C28" s="160"/>
      <c r="D28" s="141"/>
      <c r="E28" s="133"/>
      <c r="F28" s="133"/>
      <c r="G28" s="111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11"/>
    </row>
    <row r="29" spans="2:20" ht="21" customHeight="1">
      <c r="B29" s="92" t="s">
        <v>53</v>
      </c>
      <c r="C29" s="160"/>
      <c r="D29" s="147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/>
      <c r="T29" s="111"/>
    </row>
    <row r="30" spans="2:20" ht="21" customHeight="1">
      <c r="B30" s="116" t="s">
        <v>54</v>
      </c>
      <c r="C30" s="159"/>
      <c r="D30" s="145">
        <f>SUM(D31:D34)</f>
        <v>0</v>
      </c>
      <c r="E30" s="106">
        <f>SUM(E31:E34)</f>
        <v>0</v>
      </c>
      <c r="F30" s="106">
        <f t="shared" ref="F30" si="24">SUM(F31:F34)</f>
        <v>0</v>
      </c>
      <c r="G30" s="106">
        <f t="shared" ref="G30:T30" si="25">SUM(G31:G34)</f>
        <v>0</v>
      </c>
      <c r="H30" s="106">
        <f t="shared" si="25"/>
        <v>0</v>
      </c>
      <c r="I30" s="106">
        <f t="shared" si="25"/>
        <v>0</v>
      </c>
      <c r="J30" s="106">
        <f t="shared" si="25"/>
        <v>0</v>
      </c>
      <c r="K30" s="106">
        <f t="shared" si="25"/>
        <v>0</v>
      </c>
      <c r="L30" s="106">
        <f t="shared" si="25"/>
        <v>0</v>
      </c>
      <c r="M30" s="106">
        <f t="shared" si="25"/>
        <v>0</v>
      </c>
      <c r="N30" s="106">
        <f t="shared" ref="N30:P30" si="26">SUM(N31:N34)</f>
        <v>0</v>
      </c>
      <c r="O30" s="106">
        <f t="shared" si="26"/>
        <v>0</v>
      </c>
      <c r="P30" s="106">
        <f t="shared" si="26"/>
        <v>0</v>
      </c>
      <c r="Q30" s="106">
        <f t="shared" si="25"/>
        <v>0</v>
      </c>
      <c r="R30" s="106">
        <f t="shared" si="25"/>
        <v>0</v>
      </c>
      <c r="S30" s="106">
        <f t="shared" si="25"/>
        <v>0</v>
      </c>
      <c r="T30" s="106">
        <f t="shared" si="25"/>
        <v>0</v>
      </c>
    </row>
    <row r="31" spans="2:20" ht="21" customHeight="1">
      <c r="B31" s="86" t="s">
        <v>55</v>
      </c>
      <c r="C31" s="153"/>
      <c r="D31" s="141"/>
      <c r="E31" s="133"/>
      <c r="F31" s="133"/>
      <c r="G31" s="111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11"/>
    </row>
    <row r="32" spans="2:20" ht="21" customHeight="1">
      <c r="B32" s="86" t="s">
        <v>56</v>
      </c>
      <c r="C32" s="153"/>
      <c r="D32" s="141"/>
      <c r="E32" s="133"/>
      <c r="F32" s="133"/>
      <c r="G32" s="111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11"/>
    </row>
    <row r="33" spans="2:20" ht="21" customHeight="1">
      <c r="B33" s="86" t="s">
        <v>57</v>
      </c>
      <c r="C33" s="153"/>
      <c r="D33" s="141"/>
      <c r="E33" s="133"/>
      <c r="F33" s="133"/>
      <c r="G33" s="111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11"/>
    </row>
    <row r="34" spans="2:20" ht="21" customHeight="1">
      <c r="B34" s="86" t="s">
        <v>0</v>
      </c>
      <c r="C34" s="153"/>
      <c r="D34" s="147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2:20" ht="21" customHeight="1">
      <c r="B35" s="109" t="s">
        <v>58</v>
      </c>
      <c r="C35" s="161"/>
      <c r="D35" s="148">
        <f>D36+D37+D41</f>
        <v>0</v>
      </c>
      <c r="E35" s="110">
        <f>E36+E37+E41</f>
        <v>0</v>
      </c>
      <c r="F35" s="110">
        <f t="shared" ref="F35:R35" si="27">F36+F37+F41</f>
        <v>0</v>
      </c>
      <c r="G35" s="110" t="e">
        <f t="shared" si="27"/>
        <v>#REF!</v>
      </c>
      <c r="H35" s="110">
        <f t="shared" si="27"/>
        <v>0</v>
      </c>
      <c r="I35" s="110">
        <f t="shared" si="27"/>
        <v>0</v>
      </c>
      <c r="J35" s="110">
        <f t="shared" si="27"/>
        <v>0</v>
      </c>
      <c r="K35" s="110">
        <f t="shared" si="27"/>
        <v>0</v>
      </c>
      <c r="L35" s="110">
        <f t="shared" si="27"/>
        <v>0</v>
      </c>
      <c r="M35" s="110">
        <f t="shared" si="27"/>
        <v>0</v>
      </c>
      <c r="N35" s="110">
        <f t="shared" si="27"/>
        <v>0</v>
      </c>
      <c r="O35" s="110">
        <f t="shared" si="27"/>
        <v>0</v>
      </c>
      <c r="P35" s="110">
        <f t="shared" si="27"/>
        <v>0</v>
      </c>
      <c r="Q35" s="110">
        <f t="shared" si="27"/>
        <v>0</v>
      </c>
      <c r="R35" s="110">
        <f t="shared" si="27"/>
        <v>0</v>
      </c>
      <c r="S35" s="110">
        <f t="shared" ref="S35" si="28">S36+S37+S41</f>
        <v>0</v>
      </c>
      <c r="T35" s="110">
        <f t="shared" ref="T35" si="29">T36+T37+T41</f>
        <v>0</v>
      </c>
    </row>
    <row r="36" spans="2:20" ht="21" customHeight="1">
      <c r="B36" s="91" t="s">
        <v>59</v>
      </c>
      <c r="C36" s="162">
        <f>C23-C37-C41</f>
        <v>0</v>
      </c>
      <c r="D36" s="141">
        <f>D23-D37-D41</f>
        <v>0</v>
      </c>
      <c r="E36" s="133">
        <f t="shared" ref="E36:F36" si="30">E23-E37-E41</f>
        <v>0</v>
      </c>
      <c r="F36" s="133">
        <f t="shared" si="30"/>
        <v>0</v>
      </c>
      <c r="G36" s="133" t="e">
        <f t="shared" ref="G36" si="31">G23-G37-G41</f>
        <v>#REF!</v>
      </c>
      <c r="H36" s="133">
        <f t="shared" ref="H36" si="32">H23-H37-H41</f>
        <v>0</v>
      </c>
      <c r="I36" s="133">
        <f t="shared" ref="I36" si="33">I23-I37-I41</f>
        <v>0</v>
      </c>
      <c r="J36" s="133">
        <f t="shared" ref="J36" si="34">J23-J37-J41</f>
        <v>0</v>
      </c>
      <c r="K36" s="133">
        <f t="shared" ref="K36" si="35">K23-K37-K41</f>
        <v>0</v>
      </c>
      <c r="L36" s="133">
        <f t="shared" ref="L36" si="36">L23-L37-L41</f>
        <v>0</v>
      </c>
      <c r="M36" s="133">
        <f t="shared" ref="M36" si="37">M23-M37-M41</f>
        <v>0</v>
      </c>
      <c r="N36" s="133">
        <f t="shared" ref="N36" si="38">N23-N37-N41</f>
        <v>0</v>
      </c>
      <c r="O36" s="133">
        <f t="shared" ref="O36" si="39">O23-O37-O41</f>
        <v>0</v>
      </c>
      <c r="P36" s="133">
        <f t="shared" ref="P36" si="40">P23-P37-P41</f>
        <v>0</v>
      </c>
      <c r="Q36" s="133">
        <f t="shared" ref="Q36" si="41">Q23-Q37-Q41</f>
        <v>0</v>
      </c>
      <c r="R36" s="133">
        <f t="shared" ref="R36" si="42">R23-R37-R41</f>
        <v>0</v>
      </c>
      <c r="S36" s="133">
        <f t="shared" ref="S36:T36" si="43">S23-S37-S41</f>
        <v>0</v>
      </c>
      <c r="T36" s="133">
        <f t="shared" si="43"/>
        <v>0</v>
      </c>
    </row>
    <row r="37" spans="2:20" ht="21" customHeight="1">
      <c r="B37" s="91" t="s">
        <v>60</v>
      </c>
      <c r="C37" s="162"/>
      <c r="D37" s="149">
        <f t="shared" ref="D37:G37" si="44">SUM(D38:D40)</f>
        <v>0</v>
      </c>
      <c r="E37" s="87">
        <f t="shared" si="44"/>
        <v>0</v>
      </c>
      <c r="F37" s="87">
        <f t="shared" si="44"/>
        <v>0</v>
      </c>
      <c r="G37" s="87" t="e">
        <f t="shared" si="44"/>
        <v>#REF!</v>
      </c>
      <c r="H37" s="87">
        <f>SUM(H38:H40)</f>
        <v>0</v>
      </c>
      <c r="I37" s="87">
        <f t="shared" ref="I37:T37" si="45">SUM(I38:I40)</f>
        <v>0</v>
      </c>
      <c r="J37" s="87">
        <f t="shared" si="45"/>
        <v>0</v>
      </c>
      <c r="K37" s="87">
        <f t="shared" si="45"/>
        <v>0</v>
      </c>
      <c r="L37" s="87">
        <f t="shared" si="45"/>
        <v>0</v>
      </c>
      <c r="M37" s="87">
        <f t="shared" si="45"/>
        <v>0</v>
      </c>
      <c r="N37" s="87">
        <f t="shared" si="45"/>
        <v>0</v>
      </c>
      <c r="O37" s="87">
        <f t="shared" si="45"/>
        <v>0</v>
      </c>
      <c r="P37" s="87">
        <f t="shared" si="45"/>
        <v>0</v>
      </c>
      <c r="Q37" s="87">
        <f t="shared" si="45"/>
        <v>0</v>
      </c>
      <c r="R37" s="87">
        <f t="shared" si="45"/>
        <v>0</v>
      </c>
      <c r="S37" s="87">
        <f t="shared" si="45"/>
        <v>0</v>
      </c>
      <c r="T37" s="87">
        <f t="shared" si="45"/>
        <v>0</v>
      </c>
    </row>
    <row r="38" spans="2:20" ht="21" customHeight="1">
      <c r="B38" s="86" t="s">
        <v>61</v>
      </c>
      <c r="C38" s="153"/>
      <c r="D38" s="141"/>
      <c r="E38" s="136"/>
      <c r="F38" s="133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2:20" ht="21" customHeight="1">
      <c r="B39" s="117" t="s">
        <v>76</v>
      </c>
      <c r="C39" s="163"/>
      <c r="D39" s="149"/>
      <c r="E39" s="87"/>
      <c r="F39" s="87">
        <f>IF(F17&lt;&gt;0,'kredyty i pozyczki'!EG31,0)</f>
        <v>0</v>
      </c>
      <c r="G39" s="87" t="e">
        <f>#REF!</f>
        <v>#REF!</v>
      </c>
      <c r="H39" s="87">
        <f>IF(H17&lt;&gt;0,'kredyty i pozyczki'!EH31,0)</f>
        <v>0</v>
      </c>
      <c r="I39" s="87">
        <f>IF(I17&lt;&gt;0,'kredyty i pozyczki'!EI31,0)</f>
        <v>0</v>
      </c>
      <c r="J39" s="87">
        <f>IF(J17&lt;&gt;0,'kredyty i pozyczki'!EJ31,0)</f>
        <v>0</v>
      </c>
      <c r="K39" s="87">
        <f>IF(K17&lt;&gt;0,'kredyty i pozyczki'!EK31,0)</f>
        <v>0</v>
      </c>
      <c r="L39" s="87">
        <f>IF(L17&lt;&gt;0,'kredyty i pozyczki'!EL31,0)</f>
        <v>0</v>
      </c>
      <c r="M39" s="87">
        <f>IF(M17&lt;&gt;0,'kredyty i pozyczki'!EM31,0)</f>
        <v>0</v>
      </c>
      <c r="N39" s="87">
        <f>IF(N17&lt;&gt;0,'kredyty i pozyczki'!EN31,0)</f>
        <v>0</v>
      </c>
      <c r="O39" s="87">
        <f>IF(O17&lt;&gt;0,'kredyty i pozyczki'!EO31,0)</f>
        <v>0</v>
      </c>
      <c r="P39" s="87">
        <f>IF(P17&lt;&gt;0,'kredyty i pozyczki'!EP31,0)</f>
        <v>0</v>
      </c>
      <c r="Q39" s="87">
        <f>IF(Q17&lt;&gt;0,'kredyty i pozyczki'!EQ31,0)</f>
        <v>0</v>
      </c>
      <c r="R39" s="87">
        <f>IF(R17&lt;&gt;0,'kredyty i pozyczki'!ER31,0)</f>
        <v>0</v>
      </c>
      <c r="S39" s="87">
        <f>IF(S17&lt;&gt;0,'kredyty i pozyczki'!ES31,0)</f>
        <v>0</v>
      </c>
      <c r="T39" s="87">
        <f>IF(T17&lt;&gt;0,'kredyty i pozyczki'!ET31,0)</f>
        <v>0</v>
      </c>
    </row>
    <row r="40" spans="2:20" ht="21" customHeight="1">
      <c r="B40" s="86" t="s">
        <v>77</v>
      </c>
      <c r="C40" s="153"/>
      <c r="D40" s="150"/>
      <c r="E40" s="136"/>
      <c r="F40" s="111"/>
      <c r="G40" s="111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11"/>
    </row>
    <row r="41" spans="2:20" ht="21" customHeight="1">
      <c r="B41" s="91" t="s">
        <v>62</v>
      </c>
      <c r="C41" s="162"/>
      <c r="D41" s="149">
        <f t="shared" ref="D41:G41" si="46">SUM(D42:D43)</f>
        <v>0</v>
      </c>
      <c r="E41" s="87">
        <f t="shared" si="46"/>
        <v>0</v>
      </c>
      <c r="F41" s="87">
        <f t="shared" si="46"/>
        <v>0</v>
      </c>
      <c r="G41" s="87" t="e">
        <f t="shared" si="46"/>
        <v>#REF!</v>
      </c>
      <c r="H41" s="87">
        <f t="shared" ref="H41" si="47">SUM(H42:H43)</f>
        <v>0</v>
      </c>
      <c r="I41" s="87">
        <f t="shared" ref="I41:T41" si="48">SUM(I42:I43)</f>
        <v>0</v>
      </c>
      <c r="J41" s="87">
        <f t="shared" si="48"/>
        <v>0</v>
      </c>
      <c r="K41" s="87">
        <f t="shared" si="48"/>
        <v>0</v>
      </c>
      <c r="L41" s="87">
        <f t="shared" si="48"/>
        <v>0</v>
      </c>
      <c r="M41" s="87">
        <f t="shared" si="48"/>
        <v>0</v>
      </c>
      <c r="N41" s="87">
        <f t="shared" si="48"/>
        <v>0</v>
      </c>
      <c r="O41" s="87">
        <f t="shared" si="48"/>
        <v>0</v>
      </c>
      <c r="P41" s="87">
        <f t="shared" si="48"/>
        <v>0</v>
      </c>
      <c r="Q41" s="87">
        <f t="shared" si="48"/>
        <v>0</v>
      </c>
      <c r="R41" s="87">
        <f t="shared" si="48"/>
        <v>0</v>
      </c>
      <c r="S41" s="87">
        <f t="shared" si="48"/>
        <v>0</v>
      </c>
      <c r="T41" s="87">
        <f t="shared" si="48"/>
        <v>0</v>
      </c>
    </row>
    <row r="42" spans="2:20" ht="21" customHeight="1">
      <c r="B42" s="86" t="s">
        <v>75</v>
      </c>
      <c r="C42" s="153"/>
      <c r="D42" s="149"/>
      <c r="E42" s="136"/>
      <c r="F42" s="136"/>
      <c r="G42" s="87" t="e">
        <f>#REF!</f>
        <v>#REF!</v>
      </c>
      <c r="H42" s="87">
        <f>IF(H17&lt;&gt;0,'kredyty i pozyczki'!EH30,0)</f>
        <v>0</v>
      </c>
      <c r="I42" s="87">
        <f>IF(I17&lt;&gt;0,'kredyty i pozyczki'!EI30,0)</f>
        <v>0</v>
      </c>
      <c r="J42" s="87">
        <f>IF(J17&lt;&gt;0,'kredyty i pozyczki'!EJ30,0)</f>
        <v>0</v>
      </c>
      <c r="K42" s="87">
        <f>IF(K17&lt;&gt;0,'kredyty i pozyczki'!EK30,0)</f>
        <v>0</v>
      </c>
      <c r="L42" s="87">
        <f>IF(L17&lt;&gt;0,'kredyty i pozyczki'!EL30,0)</f>
        <v>0</v>
      </c>
      <c r="M42" s="87">
        <f>IF(M17&lt;&gt;0,'kredyty i pozyczki'!EM30,0)</f>
        <v>0</v>
      </c>
      <c r="N42" s="87">
        <f>IF(N17&lt;&gt;0,'kredyty i pozyczki'!EN30,0)</f>
        <v>0</v>
      </c>
      <c r="O42" s="87">
        <f>IF(O17&lt;&gt;0,'kredyty i pozyczki'!EO30,0)</f>
        <v>0</v>
      </c>
      <c r="P42" s="87">
        <f>IF(P17&lt;&gt;0,'kredyty i pozyczki'!EP30,0)</f>
        <v>0</v>
      </c>
      <c r="Q42" s="87">
        <f>IF(Q17&lt;&gt;0,'kredyty i pozyczki'!EQ30,0)</f>
        <v>0</v>
      </c>
      <c r="R42" s="87">
        <f>IF(R17&lt;&gt;0,'kredyty i pozyczki'!ER30,0)</f>
        <v>0</v>
      </c>
      <c r="S42" s="87">
        <f>IF(S17&lt;&gt;0,'kredyty i pozyczki'!ES30,0)</f>
        <v>0</v>
      </c>
      <c r="T42" s="87">
        <f>IF(T17&lt;&gt;0,'kredyty i pozyczki'!ET30,0)</f>
        <v>0</v>
      </c>
    </row>
    <row r="43" spans="2:20" ht="21" customHeight="1">
      <c r="B43" s="86" t="s">
        <v>0</v>
      </c>
      <c r="C43" s="153"/>
      <c r="D43" s="149"/>
      <c r="E43" s="87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</row>
    <row r="44" spans="2:20" ht="21" customHeight="1">
      <c r="B44" s="112" t="s">
        <v>63</v>
      </c>
      <c r="C44" s="164"/>
      <c r="D44" s="151">
        <f t="shared" ref="D44:M44" si="49">D35-D23</f>
        <v>0</v>
      </c>
      <c r="E44" s="113">
        <f t="shared" si="49"/>
        <v>0</v>
      </c>
      <c r="F44" s="113">
        <f t="shared" si="49"/>
        <v>0</v>
      </c>
      <c r="G44" s="113" t="e">
        <f t="shared" si="49"/>
        <v>#REF!</v>
      </c>
      <c r="H44" s="113">
        <f t="shared" si="49"/>
        <v>0</v>
      </c>
      <c r="I44" s="113">
        <f t="shared" si="49"/>
        <v>0</v>
      </c>
      <c r="J44" s="113">
        <f t="shared" si="49"/>
        <v>0</v>
      </c>
      <c r="K44" s="113">
        <f t="shared" si="49"/>
        <v>0</v>
      </c>
      <c r="L44" s="113">
        <f t="shared" si="49"/>
        <v>0</v>
      </c>
      <c r="M44" s="113">
        <f t="shared" si="49"/>
        <v>0</v>
      </c>
      <c r="N44" s="113">
        <f t="shared" ref="N44:Q44" si="50">N35-N23</f>
        <v>0</v>
      </c>
      <c r="O44" s="113">
        <f t="shared" si="50"/>
        <v>0</v>
      </c>
      <c r="P44" s="113">
        <f t="shared" si="50"/>
        <v>0</v>
      </c>
      <c r="Q44" s="113">
        <f t="shared" si="50"/>
        <v>0</v>
      </c>
      <c r="R44" s="113">
        <f t="shared" ref="R44:T44" si="51">R35-R23</f>
        <v>0</v>
      </c>
      <c r="S44" s="113">
        <f t="shared" si="51"/>
        <v>0</v>
      </c>
      <c r="T44" s="113">
        <f t="shared" si="51"/>
        <v>0</v>
      </c>
    </row>
    <row r="45" spans="2:20">
      <c r="B45" s="93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</row>
    <row r="46" spans="2:20"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</row>
    <row r="48" spans="2:20">
      <c r="E48" s="120"/>
      <c r="F48" s="120"/>
      <c r="G48" s="120"/>
    </row>
  </sheetData>
  <conditionalFormatting sqref="D36:T36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4D9D-445F-46E2-9C76-A5F196181261}">
  <sheetPr>
    <tabColor theme="0"/>
  </sheetPr>
  <dimension ref="A1:PY406"/>
  <sheetViews>
    <sheetView workbookViewId="0">
      <selection activeCell="I2" sqref="I2"/>
    </sheetView>
  </sheetViews>
  <sheetFormatPr defaultColWidth="0" defaultRowHeight="11.4" outlineLevelCol="1"/>
  <cols>
    <col min="1" max="1" width="3.88671875" style="10" customWidth="1"/>
    <col min="2" max="2" width="8.109375" style="72" customWidth="1"/>
    <col min="3" max="3" width="4.6640625" style="10" hidden="1" customWidth="1" outlineLevel="1"/>
    <col min="4" max="4" width="6.44140625" style="73" bestFit="1" customWidth="1" collapsed="1"/>
    <col min="5" max="5" width="10" style="74" hidden="1" customWidth="1" outlineLevel="1"/>
    <col min="6" max="6" width="10" style="73" hidden="1" customWidth="1" outlineLevel="1"/>
    <col min="7" max="7" width="13.88671875" style="10" bestFit="1" customWidth="1" collapsed="1"/>
    <col min="8" max="8" width="12.44140625" style="10" bestFit="1" customWidth="1"/>
    <col min="9" max="9" width="16.44140625" style="10" customWidth="1"/>
    <col min="10" max="10" width="13.88671875" style="10" bestFit="1" customWidth="1"/>
    <col min="11" max="11" width="12.44140625" style="10" customWidth="1"/>
    <col min="12" max="12" width="11" style="10" bestFit="1" customWidth="1"/>
    <col min="13" max="13" width="9.6640625" style="10" customWidth="1"/>
    <col min="14" max="14" width="8.109375" style="72" customWidth="1"/>
    <col min="15" max="15" width="4.6640625" style="10" hidden="1" customWidth="1" outlineLevel="1"/>
    <col min="16" max="16" width="6.44140625" style="73" bestFit="1" customWidth="1" collapsed="1"/>
    <col min="17" max="17" width="10" style="74" hidden="1" customWidth="1" outlineLevel="1"/>
    <col min="18" max="18" width="10" style="73" hidden="1" customWidth="1" outlineLevel="1"/>
    <col min="19" max="19" width="12.5546875" style="10" customWidth="1" collapsed="1"/>
    <col min="20" max="20" width="11.44140625" style="10" bestFit="1" customWidth="1"/>
    <col min="21" max="21" width="16.6640625" style="10" customWidth="1"/>
    <col min="22" max="22" width="12.6640625" style="10" bestFit="1" customWidth="1"/>
    <col min="23" max="24" width="11" style="10" bestFit="1" customWidth="1"/>
    <col min="25" max="25" width="11.5546875" style="10" bestFit="1" customWidth="1"/>
    <col min="26" max="26" width="8.109375" style="72" customWidth="1"/>
    <col min="27" max="27" width="4.6640625" style="10" hidden="1" customWidth="1" outlineLevel="1"/>
    <col min="28" max="28" width="6.44140625" style="73" bestFit="1" customWidth="1" collapsed="1"/>
    <col min="29" max="29" width="10" style="74" hidden="1" customWidth="1" outlineLevel="1"/>
    <col min="30" max="30" width="10" style="73" hidden="1" customWidth="1" outlineLevel="1"/>
    <col min="31" max="31" width="12.5546875" style="10" customWidth="1" collapsed="1"/>
    <col min="32" max="32" width="11.44140625" style="10" bestFit="1" customWidth="1"/>
    <col min="33" max="33" width="16.6640625" style="10" customWidth="1"/>
    <col min="34" max="34" width="12.6640625" style="10" bestFit="1" customWidth="1"/>
    <col min="35" max="36" width="11" style="10" bestFit="1" customWidth="1"/>
    <col min="37" max="37" width="12.5546875" style="10" bestFit="1" customWidth="1"/>
    <col min="38" max="38" width="8.109375" style="72" customWidth="1"/>
    <col min="39" max="39" width="4.6640625" style="10" hidden="1" customWidth="1" outlineLevel="1"/>
    <col min="40" max="40" width="6.44140625" style="73" bestFit="1" customWidth="1" collapsed="1"/>
    <col min="41" max="41" width="10" style="74" hidden="1" customWidth="1" outlineLevel="1"/>
    <col min="42" max="42" width="10" style="73" hidden="1" customWidth="1" outlineLevel="1"/>
    <col min="43" max="43" width="12.5546875" style="10" customWidth="1" collapsed="1"/>
    <col min="44" max="44" width="11.44140625" style="10" bestFit="1" customWidth="1"/>
    <col min="45" max="45" width="16.6640625" style="10" customWidth="1"/>
    <col min="46" max="46" width="12.6640625" style="10" bestFit="1" customWidth="1"/>
    <col min="47" max="48" width="11" style="10" bestFit="1" customWidth="1"/>
    <col min="49" max="49" width="11.33203125" style="10" bestFit="1" customWidth="1"/>
    <col min="50" max="50" width="8.109375" style="72" customWidth="1"/>
    <col min="51" max="51" width="4.6640625" style="10" hidden="1" customWidth="1" outlineLevel="1"/>
    <col min="52" max="52" width="6.44140625" style="73" bestFit="1" customWidth="1" collapsed="1"/>
    <col min="53" max="53" width="10" style="74" hidden="1" customWidth="1" outlineLevel="1"/>
    <col min="54" max="54" width="10" style="73" hidden="1" customWidth="1" outlineLevel="1"/>
    <col min="55" max="55" width="12.5546875" style="10" customWidth="1" collapsed="1"/>
    <col min="56" max="56" width="11.44140625" style="10" bestFit="1" customWidth="1"/>
    <col min="57" max="57" width="16.6640625" style="10" customWidth="1"/>
    <col min="58" max="58" width="12.6640625" style="10" bestFit="1" customWidth="1"/>
    <col min="59" max="60" width="11" style="10" bestFit="1" customWidth="1"/>
    <col min="61" max="61" width="11.88671875" style="10" customWidth="1"/>
    <col min="62" max="62" width="8.109375" style="72" customWidth="1"/>
    <col min="63" max="63" width="4.6640625" style="10" hidden="1" customWidth="1" outlineLevel="1"/>
    <col min="64" max="64" width="6.44140625" style="73" bestFit="1" customWidth="1" collapsed="1"/>
    <col min="65" max="65" width="10" style="74" hidden="1" customWidth="1" outlineLevel="1"/>
    <col min="66" max="66" width="10" style="73" hidden="1" customWidth="1" outlineLevel="1"/>
    <col min="67" max="67" width="12.5546875" style="10" customWidth="1" collapsed="1"/>
    <col min="68" max="68" width="11.44140625" style="10" bestFit="1" customWidth="1"/>
    <col min="69" max="69" width="16.6640625" style="10" customWidth="1"/>
    <col min="70" max="70" width="12.6640625" style="10" bestFit="1" customWidth="1"/>
    <col min="71" max="72" width="11" style="10" bestFit="1" customWidth="1"/>
    <col min="73" max="73" width="12" style="10" customWidth="1"/>
    <col min="74" max="74" width="8.109375" style="72" customWidth="1"/>
    <col min="75" max="75" width="4.6640625" style="10" hidden="1" customWidth="1" outlineLevel="1"/>
    <col min="76" max="76" width="6.44140625" style="73" bestFit="1" customWidth="1" collapsed="1"/>
    <col min="77" max="77" width="10" style="74" hidden="1" customWidth="1" outlineLevel="1"/>
    <col min="78" max="78" width="10" style="73" hidden="1" customWidth="1" outlineLevel="1"/>
    <col min="79" max="79" width="12.5546875" style="10" customWidth="1" collapsed="1"/>
    <col min="80" max="80" width="11.44140625" style="10" bestFit="1" customWidth="1"/>
    <col min="81" max="81" width="16.6640625" style="10" customWidth="1"/>
    <col min="82" max="82" width="12.6640625" style="10" bestFit="1" customWidth="1"/>
    <col min="83" max="84" width="11" style="10" bestFit="1" customWidth="1"/>
    <col min="85" max="85" width="9.6640625" style="10" customWidth="1"/>
    <col min="86" max="86" width="8.109375" style="72" customWidth="1"/>
    <col min="87" max="87" width="4.6640625" style="10" hidden="1" customWidth="1" outlineLevel="1"/>
    <col min="88" max="88" width="6.44140625" style="73" bestFit="1" customWidth="1" collapsed="1"/>
    <col min="89" max="89" width="10" style="74" hidden="1" customWidth="1" outlineLevel="1"/>
    <col min="90" max="90" width="10" style="73" hidden="1" customWidth="1" outlineLevel="1"/>
    <col min="91" max="91" width="12.5546875" style="10" customWidth="1" collapsed="1"/>
    <col min="92" max="92" width="11.44140625" style="10" bestFit="1" customWidth="1"/>
    <col min="93" max="93" width="16.6640625" style="10" customWidth="1"/>
    <col min="94" max="94" width="12.6640625" style="10" bestFit="1" customWidth="1"/>
    <col min="95" max="96" width="11" style="10" bestFit="1" customWidth="1"/>
    <col min="97" max="97" width="6.109375" style="10" customWidth="1"/>
    <col min="98" max="98" width="9.6640625" style="10" customWidth="1"/>
    <col min="99" max="99" width="6" style="72" hidden="1" customWidth="1"/>
    <col min="100" max="100" width="11.33203125" style="73" hidden="1" customWidth="1"/>
    <col min="101" max="101" width="9.6640625" style="73" hidden="1" customWidth="1" outlineLevel="1"/>
    <col min="102" max="108" width="6" style="73" hidden="1" customWidth="1" outlineLevel="1"/>
    <col min="109" max="109" width="12.33203125" style="73" hidden="1" customWidth="1"/>
    <col min="110" max="110" width="11.33203125" style="10" hidden="1" customWidth="1"/>
    <col min="111" max="111" width="7" style="10" hidden="1" customWidth="1"/>
    <col min="112" max="112" width="8.6640625" style="10" hidden="1" customWidth="1"/>
    <col min="113" max="118" width="6" style="10" hidden="1" customWidth="1"/>
    <col min="119" max="119" width="16" style="10" hidden="1" customWidth="1"/>
    <col min="120" max="127" width="6" style="10" hidden="1" customWidth="1"/>
    <col min="128" max="128" width="9.6640625" style="10" hidden="1" customWidth="1"/>
    <col min="129" max="129" width="8.6640625" style="10" hidden="1" customWidth="1"/>
    <col min="130" max="130" width="11.33203125" style="10" hidden="1" customWidth="1"/>
    <col min="131" max="131" width="11.44140625" style="10" hidden="1" customWidth="1"/>
    <col min="132" max="132" width="11.6640625" style="10" hidden="1" customWidth="1"/>
    <col min="133" max="133" width="8.88671875" style="10" hidden="1" customWidth="1"/>
    <col min="134" max="134" width="6" style="10" hidden="1" customWidth="1"/>
    <col min="135" max="135" width="14.5546875" style="10" hidden="1" customWidth="1"/>
    <col min="136" max="136" width="12.109375" style="10" hidden="1" customWidth="1"/>
    <col min="137" max="137" width="8.6640625" style="10" hidden="1" customWidth="1"/>
    <col min="138" max="138" width="11.5546875" style="10" hidden="1" customWidth="1"/>
    <col min="139" max="139" width="8.6640625" style="10" hidden="1" customWidth="1"/>
    <col min="140" max="140" width="11.6640625" style="10" hidden="1" customWidth="1"/>
    <col min="141" max="145" width="8.33203125" style="10" hidden="1" customWidth="1"/>
    <col min="146" max="147" width="9" style="10" hidden="1" customWidth="1"/>
    <col min="148" max="148" width="13.88671875" style="10" hidden="1" customWidth="1"/>
    <col min="149" max="152" width="8.6640625" style="10" hidden="1" customWidth="1"/>
    <col min="153" max="153" width="10" style="10" hidden="1" customWidth="1"/>
    <col min="154" max="155" width="8.33203125" style="10" hidden="1" customWidth="1"/>
    <col min="156" max="156" width="10" style="10" hidden="1" customWidth="1"/>
    <col min="157" max="157" width="8.44140625" style="10" hidden="1" customWidth="1"/>
    <col min="158" max="159" width="9.109375" style="10" hidden="1" customWidth="1"/>
    <col min="160" max="160" width="13" style="10" hidden="1" customWidth="1"/>
    <col min="161" max="169" width="8.44140625" style="10" hidden="1" customWidth="1"/>
    <col min="170" max="171" width="9.109375" style="10" hidden="1" customWidth="1"/>
    <col min="172" max="172" width="12.44140625" style="10" hidden="1" customWidth="1"/>
    <col min="173" max="181" width="8.44140625" style="10" hidden="1" customWidth="1"/>
    <col min="182" max="183" width="9.109375" style="10" hidden="1" customWidth="1"/>
    <col min="184" max="184" width="14" style="10" hidden="1" customWidth="1"/>
    <col min="185" max="193" width="8.44140625" style="10" hidden="1" customWidth="1"/>
    <col min="194" max="195" width="9.109375" style="10" hidden="1" customWidth="1"/>
    <col min="196" max="196" width="15.88671875" style="10" hidden="1" customWidth="1"/>
    <col min="197" max="205" width="8.44140625" style="10" hidden="1" customWidth="1"/>
    <col min="206" max="207" width="9.109375" style="10" hidden="1" customWidth="1"/>
    <col min="208" max="208" width="14.44140625" style="10" hidden="1" customWidth="1"/>
    <col min="209" max="217" width="8.44140625" style="10" hidden="1" customWidth="1"/>
    <col min="218" max="219" width="9.109375" style="10" hidden="1" customWidth="1"/>
    <col min="220" max="220" width="16.6640625" style="10" hidden="1" customWidth="1"/>
    <col min="221" max="229" width="8" style="10" hidden="1" customWidth="1"/>
    <col min="230" max="232" width="8.109375" style="10" hidden="1" customWidth="1"/>
    <col min="233" max="240" width="8" style="10" hidden="1" customWidth="1"/>
    <col min="241" max="241" width="7.33203125" style="10" hidden="1" customWidth="1"/>
    <col min="242" max="244" width="8.109375" style="10" hidden="1" customWidth="1"/>
    <col min="245" max="253" width="8" style="10" hidden="1" customWidth="1"/>
    <col min="254" max="256" width="8.6640625" style="10" hidden="1" customWidth="1"/>
    <col min="257" max="265" width="8" style="10" hidden="1" customWidth="1"/>
    <col min="266" max="268" width="8.6640625" style="10" hidden="1" customWidth="1"/>
    <col min="269" max="277" width="8" style="10" hidden="1" customWidth="1"/>
    <col min="278" max="280" width="8.6640625" style="10" hidden="1" customWidth="1"/>
    <col min="281" max="289" width="8" style="10" hidden="1" customWidth="1"/>
    <col min="290" max="292" width="8.6640625" style="10" hidden="1" customWidth="1"/>
    <col min="293" max="301" width="8" style="10" hidden="1" customWidth="1"/>
    <col min="302" max="304" width="8.6640625" style="10" hidden="1" customWidth="1"/>
    <col min="305" max="313" width="8" style="10" hidden="1" customWidth="1"/>
    <col min="314" max="316" width="8.6640625" style="10" hidden="1" customWidth="1"/>
    <col min="317" max="325" width="8" style="10" hidden="1" customWidth="1"/>
    <col min="326" max="328" width="8.6640625" style="10" hidden="1" customWidth="1"/>
    <col min="329" max="337" width="8" style="10" hidden="1" customWidth="1"/>
    <col min="338" max="340" width="8.6640625" style="10" hidden="1" customWidth="1"/>
    <col min="341" max="349" width="8" style="10" hidden="1" customWidth="1"/>
    <col min="350" max="352" width="8.6640625" style="10" hidden="1" customWidth="1"/>
    <col min="353" max="361" width="8" style="10" hidden="1" customWidth="1"/>
    <col min="362" max="364" width="8.6640625" style="10" hidden="1" customWidth="1"/>
    <col min="365" max="373" width="8" style="10" hidden="1" customWidth="1"/>
    <col min="374" max="376" width="8.6640625" style="10" hidden="1" customWidth="1"/>
    <col min="377" max="385" width="8" style="10" hidden="1" customWidth="1"/>
    <col min="386" max="388" width="8.6640625" style="10" hidden="1" customWidth="1"/>
    <col min="389" max="397" width="8" style="10" hidden="1" customWidth="1"/>
    <col min="398" max="400" width="8.6640625" style="10" hidden="1" customWidth="1"/>
    <col min="401" max="409" width="8" style="10" hidden="1" customWidth="1"/>
    <col min="410" max="412" width="8.6640625" style="10" hidden="1" customWidth="1"/>
    <col min="413" max="421" width="8.33203125" style="10" hidden="1" customWidth="1"/>
    <col min="422" max="423" width="9.109375" style="10" hidden="1" customWidth="1"/>
    <col min="424" max="424" width="7.33203125" style="10" hidden="1" customWidth="1"/>
    <col min="425" max="436" width="9.109375" style="10" hidden="1" customWidth="1"/>
    <col min="437" max="437" width="10.88671875" style="10" hidden="1" customWidth="1"/>
    <col min="438" max="438" width="8.88671875" style="10" hidden="1" customWidth="1"/>
    <col min="439" max="441" width="10.88671875" style="10" hidden="1" customWidth="1"/>
    <col min="442" max="16384" width="8.88671875" style="10" hidden="1"/>
  </cols>
  <sheetData>
    <row r="1" spans="1:424" ht="25.5" customHeight="1" thickTop="1" thickBot="1">
      <c r="B1" s="191" t="s">
        <v>66</v>
      </c>
      <c r="C1" s="192"/>
      <c r="D1" s="192"/>
      <c r="E1" s="192"/>
      <c r="F1" s="192"/>
      <c r="G1" s="192"/>
      <c r="H1" s="192"/>
      <c r="I1" s="128"/>
      <c r="J1" s="130"/>
      <c r="K1" s="11"/>
      <c r="L1" s="131"/>
      <c r="M1" s="13"/>
      <c r="N1" s="183" t="s">
        <v>67</v>
      </c>
      <c r="O1" s="184"/>
      <c r="P1" s="184"/>
      <c r="Q1" s="184"/>
      <c r="R1" s="184"/>
      <c r="S1" s="184"/>
      <c r="T1" s="184"/>
      <c r="U1" s="100"/>
      <c r="V1" s="101" t="s">
        <v>68</v>
      </c>
      <c r="W1" s="11"/>
      <c r="X1" s="12"/>
      <c r="Y1" s="13"/>
      <c r="Z1" s="183" t="s">
        <v>67</v>
      </c>
      <c r="AA1" s="184"/>
      <c r="AB1" s="184"/>
      <c r="AC1" s="184"/>
      <c r="AD1" s="184"/>
      <c r="AE1" s="184"/>
      <c r="AF1" s="184"/>
      <c r="AG1" s="100">
        <v>0</v>
      </c>
      <c r="AH1" s="101" t="s">
        <v>68</v>
      </c>
      <c r="AI1" s="11"/>
      <c r="AJ1" s="12"/>
      <c r="AK1" s="13"/>
      <c r="AL1" s="183" t="s">
        <v>67</v>
      </c>
      <c r="AM1" s="184"/>
      <c r="AN1" s="184"/>
      <c r="AO1" s="184"/>
      <c r="AP1" s="184"/>
      <c r="AQ1" s="184"/>
      <c r="AR1" s="184"/>
      <c r="AS1" s="100"/>
      <c r="AT1" s="101" t="s">
        <v>68</v>
      </c>
      <c r="AU1" s="11"/>
      <c r="AV1" s="12"/>
      <c r="AW1" s="13"/>
      <c r="AX1" s="183" t="s">
        <v>67</v>
      </c>
      <c r="AY1" s="184"/>
      <c r="AZ1" s="184"/>
      <c r="BA1" s="184"/>
      <c r="BB1" s="184"/>
      <c r="BC1" s="184"/>
      <c r="BD1" s="184"/>
      <c r="BE1" s="100"/>
      <c r="BF1" s="101" t="s">
        <v>68</v>
      </c>
      <c r="BG1" s="11"/>
      <c r="BH1" s="12"/>
      <c r="BI1" s="13"/>
      <c r="BJ1" s="183" t="s">
        <v>67</v>
      </c>
      <c r="BK1" s="184"/>
      <c r="BL1" s="184"/>
      <c r="BM1" s="184"/>
      <c r="BN1" s="184"/>
      <c r="BO1" s="184"/>
      <c r="BP1" s="184"/>
      <c r="BQ1" s="100"/>
      <c r="BR1" s="101" t="s">
        <v>68</v>
      </c>
      <c r="BS1" s="11"/>
      <c r="BT1" s="12"/>
      <c r="BU1" s="12"/>
      <c r="BV1" s="183" t="s">
        <v>67</v>
      </c>
      <c r="BW1" s="184"/>
      <c r="BX1" s="184"/>
      <c r="BY1" s="184"/>
      <c r="BZ1" s="184"/>
      <c r="CA1" s="184"/>
      <c r="CB1" s="184"/>
      <c r="CC1" s="100"/>
      <c r="CD1" s="101" t="s">
        <v>68</v>
      </c>
      <c r="CE1" s="11"/>
      <c r="CF1" s="12"/>
      <c r="CG1" s="12"/>
      <c r="CH1" s="183" t="s">
        <v>67</v>
      </c>
      <c r="CI1" s="184"/>
      <c r="CJ1" s="184"/>
      <c r="CK1" s="184"/>
      <c r="CL1" s="184"/>
      <c r="CM1" s="184"/>
      <c r="CN1" s="184"/>
      <c r="CO1" s="100"/>
      <c r="CP1" s="101" t="s">
        <v>68</v>
      </c>
      <c r="CQ1" s="11"/>
      <c r="CR1" s="12"/>
      <c r="CS1" s="13"/>
      <c r="CT1" s="13"/>
      <c r="CU1" s="185" t="s">
        <v>8</v>
      </c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7"/>
      <c r="EA1" s="14"/>
      <c r="EB1" s="14"/>
      <c r="EC1" s="14"/>
      <c r="ED1" s="13"/>
    </row>
    <row r="2" spans="1:424" ht="27.75" customHeight="1" thickTop="1" thickBot="1">
      <c r="B2" s="188" t="s">
        <v>102</v>
      </c>
      <c r="C2" s="189"/>
      <c r="D2" s="189"/>
      <c r="E2" s="189"/>
      <c r="F2" s="189"/>
      <c r="G2" s="189"/>
      <c r="H2" s="189"/>
      <c r="I2" s="132">
        <v>6.6299999999999998E-2</v>
      </c>
      <c r="J2" s="130"/>
      <c r="K2" s="11"/>
      <c r="L2" s="131"/>
      <c r="M2" s="13"/>
      <c r="N2" s="181" t="s">
        <v>10</v>
      </c>
      <c r="O2" s="190"/>
      <c r="P2" s="190"/>
      <c r="Q2" s="190"/>
      <c r="R2" s="190"/>
      <c r="S2" s="190"/>
      <c r="T2" s="190"/>
      <c r="U2" s="15">
        <v>0</v>
      </c>
      <c r="V2" s="101" t="s">
        <v>70</v>
      </c>
      <c r="W2" s="12"/>
      <c r="X2" s="12"/>
      <c r="Y2" s="16"/>
      <c r="Z2" s="181" t="s">
        <v>10</v>
      </c>
      <c r="AA2" s="190"/>
      <c r="AB2" s="190"/>
      <c r="AC2" s="190"/>
      <c r="AD2" s="190"/>
      <c r="AE2" s="190"/>
      <c r="AF2" s="190"/>
      <c r="AG2" s="15">
        <v>0</v>
      </c>
      <c r="AH2" s="101" t="s">
        <v>70</v>
      </c>
      <c r="AI2" s="12"/>
      <c r="AJ2" s="12"/>
      <c r="AK2" s="16"/>
      <c r="AL2" s="181" t="s">
        <v>10</v>
      </c>
      <c r="AM2" s="190"/>
      <c r="AN2" s="190"/>
      <c r="AO2" s="190"/>
      <c r="AP2" s="190"/>
      <c r="AQ2" s="190"/>
      <c r="AR2" s="190"/>
      <c r="AS2" s="15">
        <v>0</v>
      </c>
      <c r="AT2" s="101" t="s">
        <v>70</v>
      </c>
      <c r="AU2" s="12"/>
      <c r="AV2" s="12"/>
      <c r="AW2" s="16"/>
      <c r="AX2" s="181" t="s">
        <v>10</v>
      </c>
      <c r="AY2" s="190"/>
      <c r="AZ2" s="190"/>
      <c r="BA2" s="190"/>
      <c r="BB2" s="190"/>
      <c r="BC2" s="190"/>
      <c r="BD2" s="190"/>
      <c r="BE2" s="15">
        <v>0</v>
      </c>
      <c r="BF2" s="101" t="s">
        <v>70</v>
      </c>
      <c r="BG2" s="12"/>
      <c r="BH2" s="12"/>
      <c r="BI2" s="16"/>
      <c r="BJ2" s="181" t="s">
        <v>10</v>
      </c>
      <c r="BK2" s="190"/>
      <c r="BL2" s="190"/>
      <c r="BM2" s="190"/>
      <c r="BN2" s="190"/>
      <c r="BO2" s="190"/>
      <c r="BP2" s="190"/>
      <c r="BQ2" s="15">
        <v>0</v>
      </c>
      <c r="BR2" s="101" t="s">
        <v>70</v>
      </c>
      <c r="BS2" s="12"/>
      <c r="BT2" s="12"/>
      <c r="BU2" s="12"/>
      <c r="BV2" s="181" t="s">
        <v>10</v>
      </c>
      <c r="BW2" s="190"/>
      <c r="BX2" s="190"/>
      <c r="BY2" s="190"/>
      <c r="BZ2" s="190"/>
      <c r="CA2" s="190"/>
      <c r="CB2" s="190"/>
      <c r="CC2" s="15">
        <v>0</v>
      </c>
      <c r="CD2" s="101" t="s">
        <v>70</v>
      </c>
      <c r="CE2" s="12"/>
      <c r="CF2" s="12"/>
      <c r="CG2" s="12"/>
      <c r="CH2" s="181" t="s">
        <v>10</v>
      </c>
      <c r="CI2" s="190"/>
      <c r="CJ2" s="190"/>
      <c r="CK2" s="190"/>
      <c r="CL2" s="190"/>
      <c r="CM2" s="190"/>
      <c r="CN2" s="190"/>
      <c r="CO2" s="15">
        <v>0</v>
      </c>
      <c r="CP2" s="101" t="s">
        <v>70</v>
      </c>
      <c r="CQ2" s="12"/>
      <c r="CR2" s="12"/>
      <c r="CS2" s="16"/>
      <c r="CT2" s="16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6"/>
    </row>
    <row r="3" spans="1:424" ht="24.75" customHeight="1" thickTop="1" thickBot="1">
      <c r="B3" s="181" t="s">
        <v>11</v>
      </c>
      <c r="C3" s="182"/>
      <c r="D3" s="182"/>
      <c r="E3" s="182"/>
      <c r="F3" s="182"/>
      <c r="G3" s="182"/>
      <c r="H3" s="182"/>
      <c r="I3" s="129">
        <v>0</v>
      </c>
      <c r="J3" s="130"/>
      <c r="K3" s="11"/>
      <c r="L3" s="131"/>
      <c r="M3" s="13"/>
      <c r="N3" s="181" t="s">
        <v>11</v>
      </c>
      <c r="O3" s="182"/>
      <c r="P3" s="182"/>
      <c r="Q3" s="182"/>
      <c r="R3" s="182"/>
      <c r="S3" s="182"/>
      <c r="T3" s="182"/>
      <c r="U3" s="95">
        <v>0</v>
      </c>
      <c r="V3" s="12"/>
      <c r="W3" s="12"/>
      <c r="X3" s="12"/>
      <c r="Y3" s="16"/>
      <c r="Z3" s="181" t="s">
        <v>11</v>
      </c>
      <c r="AA3" s="182"/>
      <c r="AB3" s="182"/>
      <c r="AC3" s="182"/>
      <c r="AD3" s="182"/>
      <c r="AE3" s="182"/>
      <c r="AF3" s="182"/>
      <c r="AG3" s="95">
        <v>0</v>
      </c>
      <c r="AH3" s="12"/>
      <c r="AI3" s="12"/>
      <c r="AJ3" s="12"/>
      <c r="AK3" s="16"/>
      <c r="AL3" s="181" t="s">
        <v>11</v>
      </c>
      <c r="AM3" s="182"/>
      <c r="AN3" s="182"/>
      <c r="AO3" s="182"/>
      <c r="AP3" s="182"/>
      <c r="AQ3" s="182"/>
      <c r="AR3" s="182"/>
      <c r="AS3" s="95">
        <v>0</v>
      </c>
      <c r="AT3" s="12"/>
      <c r="AU3" s="12"/>
      <c r="AV3" s="12"/>
      <c r="AW3" s="16"/>
      <c r="AX3" s="181" t="s">
        <v>11</v>
      </c>
      <c r="AY3" s="182"/>
      <c r="AZ3" s="182"/>
      <c r="BA3" s="182"/>
      <c r="BB3" s="182"/>
      <c r="BC3" s="182"/>
      <c r="BD3" s="182"/>
      <c r="BE3" s="95">
        <v>0</v>
      </c>
      <c r="BF3" s="12"/>
      <c r="BG3" s="12"/>
      <c r="BH3" s="12"/>
      <c r="BI3" s="16"/>
      <c r="BJ3" s="181" t="s">
        <v>11</v>
      </c>
      <c r="BK3" s="182"/>
      <c r="BL3" s="182"/>
      <c r="BM3" s="182"/>
      <c r="BN3" s="182"/>
      <c r="BO3" s="182"/>
      <c r="BP3" s="182"/>
      <c r="BQ3" s="95">
        <v>0</v>
      </c>
      <c r="BR3" s="12"/>
      <c r="BS3" s="12"/>
      <c r="BT3" s="12"/>
      <c r="BU3" s="12"/>
      <c r="BV3" s="181" t="s">
        <v>11</v>
      </c>
      <c r="BW3" s="182"/>
      <c r="BX3" s="182"/>
      <c r="BY3" s="182"/>
      <c r="BZ3" s="182"/>
      <c r="CA3" s="182"/>
      <c r="CB3" s="182"/>
      <c r="CC3" s="95">
        <v>0</v>
      </c>
      <c r="CD3" s="12"/>
      <c r="CE3" s="12"/>
      <c r="CF3" s="12"/>
      <c r="CG3" s="12"/>
      <c r="CH3" s="181" t="s">
        <v>11</v>
      </c>
      <c r="CI3" s="182"/>
      <c r="CJ3" s="182"/>
      <c r="CK3" s="182"/>
      <c r="CL3" s="182"/>
      <c r="CM3" s="182"/>
      <c r="CN3" s="182"/>
      <c r="CO3" s="95">
        <v>0</v>
      </c>
      <c r="CP3" s="12"/>
      <c r="CQ3" s="12"/>
      <c r="CR3" s="12"/>
      <c r="CS3" s="16"/>
      <c r="CT3" s="16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6"/>
    </row>
    <row r="4" spans="1:424" ht="15" customHeight="1" thickTop="1" thickBot="1">
      <c r="B4" s="181" t="s">
        <v>12</v>
      </c>
      <c r="C4" s="190"/>
      <c r="D4" s="190"/>
      <c r="E4" s="190"/>
      <c r="F4" s="190"/>
      <c r="G4" s="190"/>
      <c r="H4" s="190"/>
      <c r="I4" s="19">
        <v>44255</v>
      </c>
      <c r="J4" s="130"/>
      <c r="K4" s="11"/>
      <c r="L4" s="131"/>
      <c r="M4" s="13"/>
      <c r="N4" s="181" t="s">
        <v>12</v>
      </c>
      <c r="O4" s="190"/>
      <c r="P4" s="190"/>
      <c r="Q4" s="190"/>
      <c r="R4" s="190"/>
      <c r="S4" s="190"/>
      <c r="T4" s="190"/>
      <c r="U4" s="19"/>
      <c r="V4" s="102" t="s">
        <v>69</v>
      </c>
      <c r="W4" s="12"/>
      <c r="X4" s="12"/>
      <c r="Y4" s="16"/>
      <c r="Z4" s="181" t="s">
        <v>12</v>
      </c>
      <c r="AA4" s="190"/>
      <c r="AB4" s="190"/>
      <c r="AC4" s="190"/>
      <c r="AD4" s="190"/>
      <c r="AE4" s="190"/>
      <c r="AF4" s="190"/>
      <c r="AG4" s="19"/>
      <c r="AH4" s="102" t="s">
        <v>69</v>
      </c>
      <c r="AI4" s="12"/>
      <c r="AJ4" s="12"/>
      <c r="AK4" s="16"/>
      <c r="AL4" s="181" t="s">
        <v>12</v>
      </c>
      <c r="AM4" s="190"/>
      <c r="AN4" s="190"/>
      <c r="AO4" s="190"/>
      <c r="AP4" s="190"/>
      <c r="AQ4" s="190"/>
      <c r="AR4" s="190"/>
      <c r="AS4" s="19"/>
      <c r="AT4" s="102" t="s">
        <v>69</v>
      </c>
      <c r="AU4" s="12"/>
      <c r="AV4" s="12"/>
      <c r="AW4" s="16"/>
      <c r="AX4" s="181" t="s">
        <v>12</v>
      </c>
      <c r="AY4" s="190"/>
      <c r="AZ4" s="190"/>
      <c r="BA4" s="190"/>
      <c r="BB4" s="190"/>
      <c r="BC4" s="190"/>
      <c r="BD4" s="190"/>
      <c r="BE4" s="19"/>
      <c r="BF4" s="102" t="s">
        <v>69</v>
      </c>
      <c r="BG4" s="12"/>
      <c r="BH4" s="12"/>
      <c r="BI4" s="16"/>
      <c r="BJ4" s="181" t="s">
        <v>12</v>
      </c>
      <c r="BK4" s="190"/>
      <c r="BL4" s="190"/>
      <c r="BM4" s="190"/>
      <c r="BN4" s="190"/>
      <c r="BO4" s="190"/>
      <c r="BP4" s="190"/>
      <c r="BQ4" s="19"/>
      <c r="BR4" s="102" t="s">
        <v>69</v>
      </c>
      <c r="BS4" s="12"/>
      <c r="BT4" s="12"/>
      <c r="BU4" s="12"/>
      <c r="BV4" s="181" t="s">
        <v>12</v>
      </c>
      <c r="BW4" s="190"/>
      <c r="BX4" s="190"/>
      <c r="BY4" s="190"/>
      <c r="BZ4" s="190"/>
      <c r="CA4" s="190"/>
      <c r="CB4" s="190"/>
      <c r="CC4" s="19"/>
      <c r="CD4" s="102" t="s">
        <v>69</v>
      </c>
      <c r="CE4" s="12"/>
      <c r="CF4" s="12"/>
      <c r="CG4" s="12"/>
      <c r="CH4" s="181" t="s">
        <v>12</v>
      </c>
      <c r="CI4" s="190"/>
      <c r="CJ4" s="190"/>
      <c r="CK4" s="190"/>
      <c r="CL4" s="190"/>
      <c r="CM4" s="190"/>
      <c r="CN4" s="190"/>
      <c r="CO4" s="19">
        <v>0</v>
      </c>
      <c r="CP4" s="102" t="s">
        <v>69</v>
      </c>
      <c r="CQ4" s="12"/>
      <c r="CR4" s="12"/>
      <c r="CS4" s="16"/>
      <c r="CT4" s="16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6"/>
    </row>
    <row r="5" spans="1:424" ht="15" customHeight="1" thickTop="1" thickBot="1">
      <c r="B5" s="181" t="s">
        <v>13</v>
      </c>
      <c r="C5" s="190"/>
      <c r="D5" s="190"/>
      <c r="E5" s="190"/>
      <c r="F5" s="190"/>
      <c r="G5" s="190"/>
      <c r="H5" s="190"/>
      <c r="I5" s="19">
        <v>45716</v>
      </c>
      <c r="J5" s="12"/>
      <c r="K5" s="20"/>
      <c r="L5" s="20"/>
      <c r="M5" s="13"/>
      <c r="N5" s="181" t="s">
        <v>13</v>
      </c>
      <c r="O5" s="190"/>
      <c r="P5" s="190"/>
      <c r="Q5" s="190"/>
      <c r="R5" s="190"/>
      <c r="S5" s="190"/>
      <c r="T5" s="190"/>
      <c r="U5" s="19"/>
      <c r="V5" s="101" t="s">
        <v>71</v>
      </c>
      <c r="W5" s="20"/>
      <c r="X5" s="20"/>
      <c r="Y5" s="16"/>
      <c r="Z5" s="181" t="s">
        <v>13</v>
      </c>
      <c r="AA5" s="190"/>
      <c r="AB5" s="190"/>
      <c r="AC5" s="190"/>
      <c r="AD5" s="190"/>
      <c r="AE5" s="190"/>
      <c r="AF5" s="190"/>
      <c r="AG5" s="19"/>
      <c r="AH5" s="101" t="s">
        <v>71</v>
      </c>
      <c r="AI5" s="20"/>
      <c r="AJ5" s="20"/>
      <c r="AK5" s="16"/>
      <c r="AL5" s="181" t="s">
        <v>13</v>
      </c>
      <c r="AM5" s="190"/>
      <c r="AN5" s="190"/>
      <c r="AO5" s="190"/>
      <c r="AP5" s="190"/>
      <c r="AQ5" s="190"/>
      <c r="AR5" s="190"/>
      <c r="AS5" s="19"/>
      <c r="AT5" s="101" t="s">
        <v>71</v>
      </c>
      <c r="AU5" s="20"/>
      <c r="AV5" s="20"/>
      <c r="AW5" s="16"/>
      <c r="AX5" s="181" t="s">
        <v>13</v>
      </c>
      <c r="AY5" s="190"/>
      <c r="AZ5" s="190"/>
      <c r="BA5" s="190"/>
      <c r="BB5" s="190"/>
      <c r="BC5" s="190"/>
      <c r="BD5" s="190"/>
      <c r="BE5" s="19"/>
      <c r="BF5" s="101" t="s">
        <v>71</v>
      </c>
      <c r="BG5" s="20"/>
      <c r="BH5" s="20"/>
      <c r="BI5" s="16"/>
      <c r="BJ5" s="181" t="s">
        <v>13</v>
      </c>
      <c r="BK5" s="190"/>
      <c r="BL5" s="190"/>
      <c r="BM5" s="190"/>
      <c r="BN5" s="190"/>
      <c r="BO5" s="190"/>
      <c r="BP5" s="190"/>
      <c r="BQ5" s="19"/>
      <c r="BR5" s="101" t="s">
        <v>71</v>
      </c>
      <c r="BS5" s="20"/>
      <c r="BT5" s="20"/>
      <c r="BU5" s="12"/>
      <c r="BV5" s="181" t="s">
        <v>13</v>
      </c>
      <c r="BW5" s="190"/>
      <c r="BX5" s="190"/>
      <c r="BY5" s="190"/>
      <c r="BZ5" s="190"/>
      <c r="CA5" s="190"/>
      <c r="CB5" s="190"/>
      <c r="CC5" s="19"/>
      <c r="CD5" s="101" t="s">
        <v>71</v>
      </c>
      <c r="CE5" s="20"/>
      <c r="CF5" s="20"/>
      <c r="CG5" s="12"/>
      <c r="CH5" s="181" t="s">
        <v>13</v>
      </c>
      <c r="CI5" s="190"/>
      <c r="CJ5" s="190"/>
      <c r="CK5" s="190"/>
      <c r="CL5" s="190"/>
      <c r="CM5" s="190"/>
      <c r="CN5" s="190"/>
      <c r="CO5" s="19">
        <v>0</v>
      </c>
      <c r="CP5" s="101" t="s">
        <v>71</v>
      </c>
      <c r="CQ5" s="20"/>
      <c r="CR5" s="20"/>
      <c r="CS5" s="16"/>
      <c r="CT5" s="16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6"/>
    </row>
    <row r="6" spans="1:424" ht="15" customHeight="1" thickTop="1" thickBot="1">
      <c r="B6" s="181" t="s">
        <v>14</v>
      </c>
      <c r="C6" s="190"/>
      <c r="D6" s="190"/>
      <c r="E6" s="190"/>
      <c r="F6" s="190"/>
      <c r="G6" s="190"/>
      <c r="H6" s="190"/>
      <c r="I6" s="119">
        <v>1</v>
      </c>
      <c r="J6" s="12"/>
      <c r="K6" s="22"/>
      <c r="L6" s="22"/>
      <c r="M6" s="13"/>
      <c r="N6" s="181" t="s">
        <v>14</v>
      </c>
      <c r="O6" s="190"/>
      <c r="P6" s="190"/>
      <c r="Q6" s="190"/>
      <c r="R6" s="190"/>
      <c r="S6" s="190"/>
      <c r="T6" s="190"/>
      <c r="U6" s="21"/>
      <c r="V6" s="101" t="s">
        <v>72</v>
      </c>
      <c r="W6" s="22"/>
      <c r="X6" s="22"/>
      <c r="Y6" s="16"/>
      <c r="Z6" s="181" t="s">
        <v>14</v>
      </c>
      <c r="AA6" s="190"/>
      <c r="AB6" s="190"/>
      <c r="AC6" s="190"/>
      <c r="AD6" s="190"/>
      <c r="AE6" s="190"/>
      <c r="AF6" s="190"/>
      <c r="AG6" s="21"/>
      <c r="AH6" s="101" t="s">
        <v>72</v>
      </c>
      <c r="AI6" s="22"/>
      <c r="AJ6" s="22"/>
      <c r="AK6" s="16"/>
      <c r="AL6" s="181" t="s">
        <v>14</v>
      </c>
      <c r="AM6" s="190"/>
      <c r="AN6" s="190"/>
      <c r="AO6" s="190"/>
      <c r="AP6" s="190"/>
      <c r="AQ6" s="190"/>
      <c r="AR6" s="190"/>
      <c r="AS6" s="21"/>
      <c r="AT6" s="101" t="s">
        <v>72</v>
      </c>
      <c r="AU6" s="22"/>
      <c r="AV6" s="22"/>
      <c r="AW6" s="16"/>
      <c r="AX6" s="181" t="s">
        <v>14</v>
      </c>
      <c r="AY6" s="190"/>
      <c r="AZ6" s="190"/>
      <c r="BA6" s="190"/>
      <c r="BB6" s="190"/>
      <c r="BC6" s="190"/>
      <c r="BD6" s="190"/>
      <c r="BE6" s="21"/>
      <c r="BF6" s="101" t="s">
        <v>72</v>
      </c>
      <c r="BG6" s="22"/>
      <c r="BH6" s="22"/>
      <c r="BI6" s="16"/>
      <c r="BJ6" s="181" t="s">
        <v>14</v>
      </c>
      <c r="BK6" s="190"/>
      <c r="BL6" s="190"/>
      <c r="BM6" s="190"/>
      <c r="BN6" s="190"/>
      <c r="BO6" s="190"/>
      <c r="BP6" s="190"/>
      <c r="BQ6" s="21"/>
      <c r="BR6" s="101" t="s">
        <v>72</v>
      </c>
      <c r="BS6" s="22"/>
      <c r="BT6" s="22"/>
      <c r="BU6" s="12"/>
      <c r="BV6" s="181" t="s">
        <v>14</v>
      </c>
      <c r="BW6" s="190"/>
      <c r="BX6" s="190"/>
      <c r="BY6" s="190"/>
      <c r="BZ6" s="190"/>
      <c r="CA6" s="190"/>
      <c r="CB6" s="190"/>
      <c r="CC6" s="21"/>
      <c r="CD6" s="101" t="s">
        <v>72</v>
      </c>
      <c r="CE6" s="22"/>
      <c r="CF6" s="22"/>
      <c r="CG6" s="12"/>
      <c r="CH6" s="181" t="s">
        <v>14</v>
      </c>
      <c r="CI6" s="190"/>
      <c r="CJ6" s="190"/>
      <c r="CK6" s="190"/>
      <c r="CL6" s="190"/>
      <c r="CM6" s="190"/>
      <c r="CN6" s="190"/>
      <c r="CO6" s="21"/>
      <c r="CP6" s="101" t="s">
        <v>72</v>
      </c>
      <c r="CQ6" s="22"/>
      <c r="CR6" s="22"/>
      <c r="CS6" s="16"/>
      <c r="CT6" s="16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6"/>
    </row>
    <row r="7" spans="1:424" ht="15" customHeight="1" thickTop="1" thickBot="1">
      <c r="B7" s="193" t="s">
        <v>15</v>
      </c>
      <c r="C7" s="194"/>
      <c r="D7" s="194"/>
      <c r="E7" s="194"/>
      <c r="F7" s="194"/>
      <c r="G7" s="194"/>
      <c r="H7" s="194"/>
      <c r="I7" s="23">
        <f>ROUND((I5-I4)/(365.5/12),0)</f>
        <v>48</v>
      </c>
      <c r="J7" s="12"/>
      <c r="K7" s="24"/>
      <c r="L7" s="24"/>
      <c r="M7" s="13"/>
      <c r="N7" s="193" t="s">
        <v>15</v>
      </c>
      <c r="O7" s="194"/>
      <c r="P7" s="194"/>
      <c r="Q7" s="194"/>
      <c r="R7" s="194"/>
      <c r="S7" s="194"/>
      <c r="T7" s="194"/>
      <c r="U7" s="23">
        <f>ROUND((U5-U4)/(365.5/12),0)</f>
        <v>0</v>
      </c>
      <c r="V7" s="101" t="s">
        <v>73</v>
      </c>
      <c r="W7" s="24"/>
      <c r="X7" s="24"/>
      <c r="Y7" s="16"/>
      <c r="Z7" s="193" t="s">
        <v>15</v>
      </c>
      <c r="AA7" s="194"/>
      <c r="AB7" s="194"/>
      <c r="AC7" s="194"/>
      <c r="AD7" s="194"/>
      <c r="AE7" s="194"/>
      <c r="AF7" s="194"/>
      <c r="AG7" s="23">
        <f>ROUND((AG5-AG4)/(365.5/12),0)</f>
        <v>0</v>
      </c>
      <c r="AH7" s="101" t="s">
        <v>73</v>
      </c>
      <c r="AI7" s="24"/>
      <c r="AJ7" s="24"/>
      <c r="AK7" s="16"/>
      <c r="AL7" s="193" t="s">
        <v>15</v>
      </c>
      <c r="AM7" s="194"/>
      <c r="AN7" s="194"/>
      <c r="AO7" s="194"/>
      <c r="AP7" s="194"/>
      <c r="AQ7" s="194"/>
      <c r="AR7" s="194"/>
      <c r="AS7" s="23">
        <f>ROUND((AS5-AS4)/(365.5/12),0)</f>
        <v>0</v>
      </c>
      <c r="AT7" s="101" t="s">
        <v>73</v>
      </c>
      <c r="AU7" s="24"/>
      <c r="AV7" s="24"/>
      <c r="AW7" s="16"/>
      <c r="AX7" s="193" t="s">
        <v>15</v>
      </c>
      <c r="AY7" s="194"/>
      <c r="AZ7" s="194"/>
      <c r="BA7" s="194"/>
      <c r="BB7" s="194"/>
      <c r="BC7" s="194"/>
      <c r="BD7" s="194"/>
      <c r="BE7" s="23">
        <f>ROUND((BE5-BE4)/(365.5/12),0)</f>
        <v>0</v>
      </c>
      <c r="BF7" s="101" t="s">
        <v>73</v>
      </c>
      <c r="BG7" s="24"/>
      <c r="BH7" s="24"/>
      <c r="BI7" s="16"/>
      <c r="BJ7" s="193" t="s">
        <v>15</v>
      </c>
      <c r="BK7" s="194"/>
      <c r="BL7" s="194"/>
      <c r="BM7" s="194"/>
      <c r="BN7" s="194"/>
      <c r="BO7" s="194"/>
      <c r="BP7" s="194"/>
      <c r="BQ7" s="23">
        <f>ROUND((BQ5-BQ4)/(365.5/12),0)</f>
        <v>0</v>
      </c>
      <c r="BR7" s="101" t="s">
        <v>73</v>
      </c>
      <c r="BS7" s="24"/>
      <c r="BT7" s="24"/>
      <c r="BU7" s="12"/>
      <c r="BV7" s="193" t="s">
        <v>15</v>
      </c>
      <c r="BW7" s="194"/>
      <c r="BX7" s="194"/>
      <c r="BY7" s="194"/>
      <c r="BZ7" s="194"/>
      <c r="CA7" s="194"/>
      <c r="CB7" s="194"/>
      <c r="CC7" s="23">
        <f>ROUND((CC5-CC4)/(365.5/12),0)</f>
        <v>0</v>
      </c>
      <c r="CD7" s="101" t="s">
        <v>73</v>
      </c>
      <c r="CE7" s="24"/>
      <c r="CF7" s="24"/>
      <c r="CG7" s="12"/>
      <c r="CH7" s="193" t="s">
        <v>15</v>
      </c>
      <c r="CI7" s="194"/>
      <c r="CJ7" s="194"/>
      <c r="CK7" s="194"/>
      <c r="CL7" s="194"/>
      <c r="CM7" s="194"/>
      <c r="CN7" s="194"/>
      <c r="CO7" s="23">
        <f>ROUND((CO5-CO4)/(365.5/12),0)</f>
        <v>0</v>
      </c>
      <c r="CP7" s="101" t="s">
        <v>73</v>
      </c>
      <c r="CQ7" s="24"/>
      <c r="CR7" s="24"/>
      <c r="CS7" s="16"/>
      <c r="CT7" s="16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6"/>
    </row>
    <row r="8" spans="1:424" s="32" customFormat="1" ht="21.6" thickTop="1" thickBot="1">
      <c r="A8" s="10"/>
      <c r="B8" s="96" t="s">
        <v>16</v>
      </c>
      <c r="C8" s="97">
        <f>ROUND(365.25/12,2)</f>
        <v>30.44</v>
      </c>
      <c r="D8" s="98" t="s">
        <v>17</v>
      </c>
      <c r="E8" s="99">
        <f>MAX(E9:E298)</f>
        <v>0</v>
      </c>
      <c r="F8" s="99">
        <f>MAX(F9:F298)</f>
        <v>0</v>
      </c>
      <c r="G8" s="96" t="s">
        <v>18</v>
      </c>
      <c r="H8" s="96" t="s">
        <v>1</v>
      </c>
      <c r="I8" s="96" t="s">
        <v>19</v>
      </c>
      <c r="J8" s="96" t="s">
        <v>20</v>
      </c>
      <c r="K8" s="96" t="s">
        <v>21</v>
      </c>
      <c r="L8" s="96" t="s">
        <v>22</v>
      </c>
      <c r="M8" s="13"/>
      <c r="N8" s="96" t="s">
        <v>16</v>
      </c>
      <c r="O8" s="97">
        <f>ROUND(365.25/12,2)</f>
        <v>30.44</v>
      </c>
      <c r="P8" s="98" t="s">
        <v>17</v>
      </c>
      <c r="Q8" s="99">
        <f>MAX(Q9:Q298)</f>
        <v>0</v>
      </c>
      <c r="R8" s="99">
        <f>MAX(R9:R298)</f>
        <v>0</v>
      </c>
      <c r="S8" s="96" t="s">
        <v>18</v>
      </c>
      <c r="T8" s="96" t="s">
        <v>1</v>
      </c>
      <c r="U8" s="96" t="s">
        <v>19</v>
      </c>
      <c r="V8" s="96" t="s">
        <v>20</v>
      </c>
      <c r="W8" s="96" t="s">
        <v>21</v>
      </c>
      <c r="X8" s="96" t="s">
        <v>22</v>
      </c>
      <c r="Y8" s="13"/>
      <c r="Z8" s="96" t="s">
        <v>16</v>
      </c>
      <c r="AA8" s="97">
        <f>ROUND(365.25/12,2)</f>
        <v>30.44</v>
      </c>
      <c r="AB8" s="98" t="s">
        <v>17</v>
      </c>
      <c r="AC8" s="99">
        <f>MAX(AC9:AC298)</f>
        <v>0</v>
      </c>
      <c r="AD8" s="99">
        <f>MAX(AD9:AD298)</f>
        <v>0</v>
      </c>
      <c r="AE8" s="96" t="s">
        <v>18</v>
      </c>
      <c r="AF8" s="96" t="s">
        <v>1</v>
      </c>
      <c r="AG8" s="96" t="s">
        <v>19</v>
      </c>
      <c r="AH8" s="96" t="s">
        <v>20</v>
      </c>
      <c r="AI8" s="96" t="s">
        <v>21</v>
      </c>
      <c r="AJ8" s="96" t="s">
        <v>22</v>
      </c>
      <c r="AK8" s="13"/>
      <c r="AL8" s="96" t="s">
        <v>16</v>
      </c>
      <c r="AM8" s="97">
        <f>ROUND(365.25/12,2)</f>
        <v>30.44</v>
      </c>
      <c r="AN8" s="98" t="s">
        <v>17</v>
      </c>
      <c r="AO8" s="99">
        <f>MAX(AO9:AO298)</f>
        <v>0</v>
      </c>
      <c r="AP8" s="99">
        <f>MAX(AP9:AP298)</f>
        <v>0</v>
      </c>
      <c r="AQ8" s="96" t="s">
        <v>18</v>
      </c>
      <c r="AR8" s="96" t="s">
        <v>1</v>
      </c>
      <c r="AS8" s="96" t="s">
        <v>19</v>
      </c>
      <c r="AT8" s="96" t="s">
        <v>20</v>
      </c>
      <c r="AU8" s="96" t="s">
        <v>21</v>
      </c>
      <c r="AV8" s="96" t="s">
        <v>22</v>
      </c>
      <c r="AW8" s="13"/>
      <c r="AX8" s="96" t="s">
        <v>16</v>
      </c>
      <c r="AY8" s="97">
        <f>ROUND(365.25/12,2)</f>
        <v>30.44</v>
      </c>
      <c r="AZ8" s="98" t="s">
        <v>17</v>
      </c>
      <c r="BA8" s="99">
        <f>MAX(BA9:BA298)</f>
        <v>0</v>
      </c>
      <c r="BB8" s="99">
        <f>MAX(BB9:BB298)</f>
        <v>0</v>
      </c>
      <c r="BC8" s="96" t="s">
        <v>18</v>
      </c>
      <c r="BD8" s="96" t="s">
        <v>1</v>
      </c>
      <c r="BE8" s="96" t="s">
        <v>19</v>
      </c>
      <c r="BF8" s="96" t="s">
        <v>20</v>
      </c>
      <c r="BG8" s="96" t="s">
        <v>21</v>
      </c>
      <c r="BH8" s="96" t="s">
        <v>22</v>
      </c>
      <c r="BI8" s="13"/>
      <c r="BJ8" s="96" t="s">
        <v>16</v>
      </c>
      <c r="BK8" s="97">
        <f>ROUND(365.25/12,2)</f>
        <v>30.44</v>
      </c>
      <c r="BL8" s="98" t="s">
        <v>17</v>
      </c>
      <c r="BM8" s="99">
        <f>MAX(BM9:BM298)</f>
        <v>0</v>
      </c>
      <c r="BN8" s="99">
        <f>MAX(BN9:BN298)</f>
        <v>0</v>
      </c>
      <c r="BO8" s="96" t="s">
        <v>18</v>
      </c>
      <c r="BP8" s="96" t="s">
        <v>1</v>
      </c>
      <c r="BQ8" s="96" t="s">
        <v>19</v>
      </c>
      <c r="BR8" s="96" t="s">
        <v>20</v>
      </c>
      <c r="BS8" s="96" t="s">
        <v>21</v>
      </c>
      <c r="BT8" s="96" t="s">
        <v>22</v>
      </c>
      <c r="BU8" s="13"/>
      <c r="BV8" s="96" t="s">
        <v>16</v>
      </c>
      <c r="BW8" s="97">
        <f>ROUND(365.25/12,2)</f>
        <v>30.44</v>
      </c>
      <c r="BX8" s="98" t="s">
        <v>17</v>
      </c>
      <c r="BY8" s="99">
        <f>MAX(BY9:BY298)</f>
        <v>0</v>
      </c>
      <c r="BZ8" s="99">
        <f>MAX(BZ9:BZ298)</f>
        <v>0</v>
      </c>
      <c r="CA8" s="96" t="s">
        <v>18</v>
      </c>
      <c r="CB8" s="96" t="s">
        <v>1</v>
      </c>
      <c r="CC8" s="96" t="s">
        <v>19</v>
      </c>
      <c r="CD8" s="96" t="s">
        <v>20</v>
      </c>
      <c r="CE8" s="96" t="s">
        <v>21</v>
      </c>
      <c r="CF8" s="96" t="s">
        <v>22</v>
      </c>
      <c r="CG8" s="13"/>
      <c r="CH8" s="96" t="s">
        <v>16</v>
      </c>
      <c r="CI8" s="97">
        <f>ROUND(365.25/12,2)</f>
        <v>30.44</v>
      </c>
      <c r="CJ8" s="98" t="s">
        <v>17</v>
      </c>
      <c r="CK8" s="99">
        <f>MAX(CK9:CK298)</f>
        <v>0</v>
      </c>
      <c r="CL8" s="99">
        <f>MAX(CL9:CL298)</f>
        <v>0</v>
      </c>
      <c r="CM8" s="96" t="s">
        <v>18</v>
      </c>
      <c r="CN8" s="96" t="s">
        <v>1</v>
      </c>
      <c r="CO8" s="96" t="s">
        <v>19</v>
      </c>
      <c r="CP8" s="96" t="s">
        <v>20</v>
      </c>
      <c r="CQ8" s="96" t="s">
        <v>21</v>
      </c>
      <c r="CR8" s="96" t="s">
        <v>22</v>
      </c>
      <c r="CS8" s="13"/>
      <c r="CT8" s="16"/>
      <c r="CU8" s="25" t="s">
        <v>16</v>
      </c>
      <c r="CV8" s="26" t="s">
        <v>17</v>
      </c>
      <c r="CW8" s="26">
        <v>1</v>
      </c>
      <c r="CX8" s="26">
        <f>CW8+1</f>
        <v>2</v>
      </c>
      <c r="CY8" s="26">
        <f t="shared" ref="CY8:DD8" si="0">CX8+1</f>
        <v>3</v>
      </c>
      <c r="CZ8" s="26">
        <f t="shared" si="0"/>
        <v>4</v>
      </c>
      <c r="DA8" s="26">
        <f t="shared" si="0"/>
        <v>5</v>
      </c>
      <c r="DB8" s="26">
        <f t="shared" si="0"/>
        <v>6</v>
      </c>
      <c r="DC8" s="26">
        <f t="shared" si="0"/>
        <v>7</v>
      </c>
      <c r="DD8" s="26">
        <f t="shared" si="0"/>
        <v>8</v>
      </c>
      <c r="DE8" s="26" t="s">
        <v>23</v>
      </c>
      <c r="DF8" s="25" t="s">
        <v>18</v>
      </c>
      <c r="DG8" s="27"/>
      <c r="DH8" s="27"/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0</v>
      </c>
      <c r="DO8" s="25" t="s">
        <v>24</v>
      </c>
      <c r="DP8" s="28"/>
      <c r="DQ8" s="28"/>
      <c r="DR8" s="28"/>
      <c r="DS8" s="28"/>
      <c r="DT8" s="28"/>
      <c r="DU8" s="28"/>
      <c r="DV8" s="29"/>
      <c r="DW8" s="29"/>
      <c r="DX8" s="25" t="s">
        <v>25</v>
      </c>
      <c r="DY8" s="25" t="s">
        <v>1</v>
      </c>
      <c r="DZ8" s="25" t="s">
        <v>19</v>
      </c>
      <c r="EA8" s="25" t="s">
        <v>20</v>
      </c>
      <c r="EB8" s="25" t="s">
        <v>21</v>
      </c>
      <c r="EC8" s="25" t="s">
        <v>22</v>
      </c>
      <c r="ED8" s="16"/>
      <c r="EE8" s="30" t="str">
        <f>$CV8</f>
        <v xml:space="preserve">okres </v>
      </c>
      <c r="EF8" s="31">
        <f>$CV10</f>
        <v>43830</v>
      </c>
      <c r="EG8" s="31">
        <f>$CV11</f>
        <v>43861</v>
      </c>
      <c r="EH8" s="31">
        <f>$CV12</f>
        <v>43890</v>
      </c>
      <c r="EI8" s="31">
        <f>$CV13</f>
        <v>43921</v>
      </c>
      <c r="EJ8" s="31">
        <f>$CV14</f>
        <v>43951</v>
      </c>
      <c r="EK8" s="31">
        <f>$CV15</f>
        <v>43982</v>
      </c>
      <c r="EL8" s="31">
        <f>$CV16</f>
        <v>44012</v>
      </c>
      <c r="EM8" s="31">
        <f>$CV17</f>
        <v>44043</v>
      </c>
      <c r="EN8" s="31">
        <f>$CV18</f>
        <v>44074</v>
      </c>
      <c r="EO8" s="31">
        <f>$CV19</f>
        <v>44104</v>
      </c>
      <c r="EP8" s="31">
        <f>$CV20</f>
        <v>44135</v>
      </c>
      <c r="EQ8" s="31">
        <f>$CV21</f>
        <v>44165</v>
      </c>
      <c r="ER8" s="31">
        <f>$CV22</f>
        <v>44196</v>
      </c>
      <c r="ES8" s="31">
        <f>$CV23</f>
        <v>44227</v>
      </c>
      <c r="ET8" s="31">
        <f>$CV24</f>
        <v>44255</v>
      </c>
      <c r="EU8" s="31">
        <f>$CV25</f>
        <v>44286</v>
      </c>
      <c r="EV8" s="31">
        <f>$CV26</f>
        <v>44316</v>
      </c>
      <c r="EW8" s="31">
        <f>$CV27</f>
        <v>44347</v>
      </c>
      <c r="EX8" s="31">
        <f>$CV28</f>
        <v>44377</v>
      </c>
      <c r="EY8" s="31">
        <f>$CV29</f>
        <v>44408</v>
      </c>
      <c r="EZ8" s="31">
        <f>$CV30</f>
        <v>44439</v>
      </c>
      <c r="FA8" s="31">
        <f>$CV31</f>
        <v>44469</v>
      </c>
      <c r="FB8" s="31">
        <f>$CV32</f>
        <v>44500</v>
      </c>
      <c r="FC8" s="31">
        <f>$CV33</f>
        <v>44530</v>
      </c>
      <c r="FD8" s="31">
        <f>$CV34</f>
        <v>44561</v>
      </c>
      <c r="FE8" s="31">
        <f>$CV35</f>
        <v>44592</v>
      </c>
      <c r="FF8" s="31">
        <f>$CV36</f>
        <v>44620</v>
      </c>
      <c r="FG8" s="31">
        <f>$CV37</f>
        <v>44651</v>
      </c>
      <c r="FH8" s="31">
        <f>$CV38</f>
        <v>44681</v>
      </c>
      <c r="FI8" s="31">
        <f>$CV39</f>
        <v>44712</v>
      </c>
      <c r="FJ8" s="31">
        <f>$CV40</f>
        <v>44742</v>
      </c>
      <c r="FK8" s="31">
        <f>$CV41</f>
        <v>44773</v>
      </c>
      <c r="FL8" s="31">
        <f>$CV42</f>
        <v>44804</v>
      </c>
      <c r="FM8" s="31">
        <f>$CV37</f>
        <v>44651</v>
      </c>
      <c r="FN8" s="31">
        <f>$CV44</f>
        <v>44865</v>
      </c>
      <c r="FO8" s="31">
        <f>$CV45</f>
        <v>44895</v>
      </c>
      <c r="FP8" s="31">
        <f>$CV46</f>
        <v>44926</v>
      </c>
      <c r="FQ8" s="31">
        <f>$CV47</f>
        <v>44957</v>
      </c>
      <c r="FR8" s="31">
        <f>$CV48</f>
        <v>44985</v>
      </c>
      <c r="FS8" s="31">
        <f>$CV49</f>
        <v>45016</v>
      </c>
      <c r="FT8" s="31">
        <f>$CV50</f>
        <v>45046</v>
      </c>
      <c r="FU8" s="31">
        <f>$CV51</f>
        <v>45077</v>
      </c>
      <c r="FV8" s="31">
        <f>$CV52</f>
        <v>45107</v>
      </c>
      <c r="FW8" s="31">
        <f>$CV53</f>
        <v>45138</v>
      </c>
      <c r="FX8" s="31">
        <f>$CV54</f>
        <v>45169</v>
      </c>
      <c r="FY8" s="31">
        <f>$CV55</f>
        <v>45199</v>
      </c>
      <c r="FZ8" s="31">
        <f>$CV56</f>
        <v>45230</v>
      </c>
      <c r="GA8" s="31">
        <f>$CV57</f>
        <v>45260</v>
      </c>
      <c r="GB8" s="31">
        <f>$CV58</f>
        <v>45291</v>
      </c>
      <c r="GC8" s="31">
        <f>$CV59</f>
        <v>45322</v>
      </c>
      <c r="GD8" s="31">
        <f>$CV60</f>
        <v>45351</v>
      </c>
      <c r="GE8" s="31">
        <f>$CV61</f>
        <v>45382</v>
      </c>
      <c r="GF8" s="31">
        <f>$CV62</f>
        <v>45412</v>
      </c>
      <c r="GG8" s="31">
        <f>$CV63</f>
        <v>45443</v>
      </c>
      <c r="GH8" s="31">
        <f>$CV64</f>
        <v>45473</v>
      </c>
      <c r="GI8" s="31">
        <f>$CV65</f>
        <v>45504</v>
      </c>
      <c r="GJ8" s="31">
        <f>$CV66</f>
        <v>45535</v>
      </c>
      <c r="GK8" s="31">
        <f>$CV67</f>
        <v>45565</v>
      </c>
      <c r="GL8" s="31">
        <f>$CV68</f>
        <v>45596</v>
      </c>
      <c r="GM8" s="31">
        <f>$CV69</f>
        <v>45626</v>
      </c>
      <c r="GN8" s="31">
        <f>$CV70</f>
        <v>45657</v>
      </c>
      <c r="GO8" s="31">
        <f>$CV71</f>
        <v>45688</v>
      </c>
      <c r="GP8" s="31">
        <f>$CV72</f>
        <v>45716</v>
      </c>
      <c r="GQ8" s="31">
        <f>$CV73</f>
        <v>45747</v>
      </c>
      <c r="GR8" s="31">
        <f>$CV74</f>
        <v>45777</v>
      </c>
      <c r="GS8" s="31">
        <f>$CV75</f>
        <v>45808</v>
      </c>
      <c r="GT8" s="31">
        <f>$CV76</f>
        <v>45838</v>
      </c>
      <c r="GU8" s="31">
        <f>$CV77</f>
        <v>45869</v>
      </c>
      <c r="GV8" s="31">
        <f>$CV78</f>
        <v>45900</v>
      </c>
      <c r="GW8" s="31">
        <f>$CV79</f>
        <v>45930</v>
      </c>
      <c r="GX8" s="31">
        <f>$CV80</f>
        <v>45961</v>
      </c>
      <c r="GY8" s="31">
        <f>$CV81</f>
        <v>45991</v>
      </c>
      <c r="GZ8" s="31">
        <f>$CV82</f>
        <v>46022</v>
      </c>
      <c r="HA8" s="31">
        <f>$CV83</f>
        <v>46053</v>
      </c>
      <c r="HB8" s="31">
        <f>$CV84</f>
        <v>46081</v>
      </c>
      <c r="HC8" s="31">
        <f>$CV85</f>
        <v>46112</v>
      </c>
      <c r="HD8" s="31">
        <f>$CV86</f>
        <v>46142</v>
      </c>
      <c r="HE8" s="31">
        <f>$CV87</f>
        <v>46173</v>
      </c>
      <c r="HF8" s="31">
        <f>$CV88</f>
        <v>46203</v>
      </c>
      <c r="HG8" s="31">
        <f>$CV89</f>
        <v>46234</v>
      </c>
      <c r="HH8" s="31">
        <f>$CV90</f>
        <v>46265</v>
      </c>
      <c r="HI8" s="31">
        <f>$CV91</f>
        <v>46295</v>
      </c>
      <c r="HJ8" s="31">
        <f>$CV92</f>
        <v>46326</v>
      </c>
      <c r="HK8" s="31">
        <f>$CV93</f>
        <v>46356</v>
      </c>
      <c r="HL8" s="31">
        <f>$CV94</f>
        <v>46387</v>
      </c>
      <c r="HM8" s="31">
        <f>$CV95</f>
        <v>46418</v>
      </c>
      <c r="HN8" s="31">
        <f>$CV96</f>
        <v>46446</v>
      </c>
      <c r="HO8" s="31">
        <f>$CV97</f>
        <v>46477</v>
      </c>
      <c r="HP8" s="31">
        <f>$CV98</f>
        <v>46507</v>
      </c>
      <c r="HQ8" s="31">
        <f>$CV99</f>
        <v>46538</v>
      </c>
      <c r="HR8" s="31">
        <f>$CV100</f>
        <v>46568</v>
      </c>
      <c r="HS8" s="31">
        <f>$CV101</f>
        <v>46599</v>
      </c>
      <c r="HT8" s="31">
        <f>$CV102</f>
        <v>46630</v>
      </c>
      <c r="HU8" s="31">
        <f>$CV103</f>
        <v>46660</v>
      </c>
      <c r="HV8" s="31">
        <f>$CV104</f>
        <v>46691</v>
      </c>
      <c r="HW8" s="31">
        <f>$CV105</f>
        <v>46721</v>
      </c>
      <c r="HX8" s="31">
        <f>$CV106</f>
        <v>46752</v>
      </c>
      <c r="HY8" s="31">
        <f>$CV107</f>
        <v>46783</v>
      </c>
      <c r="HZ8" s="31">
        <f>$CV108</f>
        <v>46812</v>
      </c>
      <c r="IA8" s="31">
        <f>$CV109</f>
        <v>46843</v>
      </c>
      <c r="IB8" s="31">
        <f>$CV110</f>
        <v>46873</v>
      </c>
      <c r="IC8" s="31">
        <f>$CV111</f>
        <v>46904</v>
      </c>
      <c r="ID8" s="31">
        <f>$CV112</f>
        <v>46934</v>
      </c>
      <c r="IE8" s="31">
        <f>$CV113</f>
        <v>46965</v>
      </c>
      <c r="IF8" s="31">
        <f>$CV114</f>
        <v>46996</v>
      </c>
      <c r="IG8" s="31">
        <f>$CV115</f>
        <v>47026</v>
      </c>
      <c r="IH8" s="31">
        <f>$CV116</f>
        <v>47057</v>
      </c>
      <c r="II8" s="31">
        <f>$CV117</f>
        <v>47087</v>
      </c>
      <c r="IJ8" s="31">
        <f>$CV118</f>
        <v>47118</v>
      </c>
      <c r="IK8" s="31">
        <f>$CV119</f>
        <v>47149</v>
      </c>
      <c r="IL8" s="31">
        <f>$CV120</f>
        <v>47177</v>
      </c>
      <c r="IM8" s="31">
        <f>$CV121</f>
        <v>47208</v>
      </c>
      <c r="IN8" s="31">
        <f>$CV122</f>
        <v>47238</v>
      </c>
      <c r="IO8" s="31">
        <f>$CV123</f>
        <v>47269</v>
      </c>
      <c r="IP8" s="31">
        <f>$CV124</f>
        <v>47299</v>
      </c>
      <c r="IQ8" s="31">
        <f>$CV125</f>
        <v>47330</v>
      </c>
      <c r="IR8" s="31">
        <f>$CV126</f>
        <v>47361</v>
      </c>
      <c r="IS8" s="31">
        <f>$CV127</f>
        <v>47391</v>
      </c>
      <c r="IT8" s="31">
        <f>$CV128</f>
        <v>47422</v>
      </c>
      <c r="IU8" s="31">
        <f>$CV129</f>
        <v>47452</v>
      </c>
      <c r="IV8" s="31">
        <f>$CV130</f>
        <v>47483</v>
      </c>
      <c r="IW8" s="31">
        <f>$CV131</f>
        <v>47514</v>
      </c>
      <c r="IX8" s="31">
        <f>$CV132</f>
        <v>47542</v>
      </c>
      <c r="IY8" s="31">
        <f>$CV133</f>
        <v>47573</v>
      </c>
      <c r="IZ8" s="31">
        <f>$CV134</f>
        <v>47603</v>
      </c>
      <c r="JA8" s="31">
        <f>$CV135</f>
        <v>47634</v>
      </c>
      <c r="JB8" s="31">
        <f>$CV136</f>
        <v>47664</v>
      </c>
      <c r="JC8" s="31">
        <f>$CV137</f>
        <v>47695</v>
      </c>
      <c r="JD8" s="31">
        <f>$CV138</f>
        <v>47726</v>
      </c>
      <c r="JE8" s="31">
        <f>$CV139</f>
        <v>47756</v>
      </c>
      <c r="JF8" s="31">
        <f>$CV140</f>
        <v>47787</v>
      </c>
      <c r="JG8" s="31">
        <f>$CV141</f>
        <v>47817</v>
      </c>
      <c r="JH8" s="31">
        <f>$CV142</f>
        <v>47848</v>
      </c>
      <c r="JI8" s="31">
        <f>$CV143</f>
        <v>47879</v>
      </c>
      <c r="JJ8" s="31">
        <f>$CV144</f>
        <v>47907</v>
      </c>
      <c r="JK8" s="31">
        <f>$CV145</f>
        <v>47938</v>
      </c>
      <c r="JL8" s="31">
        <f>$CV146</f>
        <v>47968</v>
      </c>
      <c r="JM8" s="31">
        <f>$CV147</f>
        <v>47999</v>
      </c>
      <c r="JN8" s="31">
        <f>$CV148</f>
        <v>48029</v>
      </c>
      <c r="JO8" s="31">
        <f>$CV149</f>
        <v>48060</v>
      </c>
      <c r="JP8" s="31">
        <f>$CV150</f>
        <v>48091</v>
      </c>
      <c r="JQ8" s="31">
        <f>$CV151</f>
        <v>48121</v>
      </c>
      <c r="JR8" s="31">
        <f>$CV152</f>
        <v>48152</v>
      </c>
      <c r="JS8" s="31">
        <f>$CV153</f>
        <v>48182</v>
      </c>
      <c r="JT8" s="31">
        <f>$CV154</f>
        <v>48213</v>
      </c>
      <c r="JU8" s="31">
        <f>$CV155</f>
        <v>48244</v>
      </c>
      <c r="JV8" s="31">
        <f>$CV156</f>
        <v>48273</v>
      </c>
      <c r="JW8" s="31">
        <f>$CV157</f>
        <v>48304</v>
      </c>
      <c r="JX8" s="31">
        <f>$CV158</f>
        <v>48334</v>
      </c>
      <c r="JY8" s="31">
        <f>$CV159</f>
        <v>48365</v>
      </c>
      <c r="JZ8" s="31">
        <f>$CV160</f>
        <v>48395</v>
      </c>
      <c r="KA8" s="31">
        <f>$CV161</f>
        <v>48426</v>
      </c>
      <c r="KB8" s="31">
        <f>$CV162</f>
        <v>48457</v>
      </c>
      <c r="KC8" s="31">
        <f>$CV163</f>
        <v>48487</v>
      </c>
      <c r="KD8" s="31">
        <f>$CV164</f>
        <v>48518</v>
      </c>
      <c r="KE8" s="31">
        <f>$CV165</f>
        <v>48548</v>
      </c>
      <c r="KF8" s="31">
        <f>$CV166</f>
        <v>48579</v>
      </c>
      <c r="KG8" s="31">
        <f>$CV167</f>
        <v>48610</v>
      </c>
      <c r="KH8" s="31">
        <f>$CV168</f>
        <v>48638</v>
      </c>
      <c r="KI8" s="31">
        <f>$CV169</f>
        <v>48669</v>
      </c>
      <c r="KJ8" s="31">
        <f>$CV170</f>
        <v>48699</v>
      </c>
      <c r="KK8" s="31">
        <f>$CV171</f>
        <v>48730</v>
      </c>
      <c r="KL8" s="31">
        <f>$CV172</f>
        <v>48760</v>
      </c>
      <c r="KM8" s="31">
        <f>$CV173</f>
        <v>48791</v>
      </c>
      <c r="KN8" s="31">
        <f>$CV174</f>
        <v>48822</v>
      </c>
      <c r="KO8" s="31">
        <f>$CV175</f>
        <v>48852</v>
      </c>
      <c r="KP8" s="31">
        <f>$CV176</f>
        <v>48883</v>
      </c>
      <c r="KQ8" s="31">
        <f>$CV177</f>
        <v>48913</v>
      </c>
      <c r="KR8" s="31">
        <f>$CV178</f>
        <v>48944</v>
      </c>
      <c r="KS8" s="31">
        <f>$CV179</f>
        <v>48975</v>
      </c>
      <c r="KT8" s="31">
        <f>$CV180</f>
        <v>49003</v>
      </c>
      <c r="KU8" s="31">
        <f>$CV181</f>
        <v>49034</v>
      </c>
      <c r="KV8" s="31">
        <f>$CV182</f>
        <v>49064</v>
      </c>
      <c r="KW8" s="31">
        <f>$CV183</f>
        <v>49095</v>
      </c>
      <c r="KX8" s="31">
        <f>$CV184</f>
        <v>49125</v>
      </c>
      <c r="KY8" s="31">
        <f>$CV185</f>
        <v>49156</v>
      </c>
      <c r="KZ8" s="31">
        <f>$CV186</f>
        <v>49187</v>
      </c>
      <c r="LA8" s="31">
        <f>$CV187</f>
        <v>49217</v>
      </c>
      <c r="LB8" s="31">
        <f>$CV188</f>
        <v>49248</v>
      </c>
      <c r="LC8" s="31">
        <f>$CV189</f>
        <v>49278</v>
      </c>
      <c r="LD8" s="31">
        <f>$CV190</f>
        <v>49309</v>
      </c>
      <c r="LE8" s="31">
        <f>$CV191</f>
        <v>49340</v>
      </c>
      <c r="LF8" s="31">
        <f>$CV192</f>
        <v>49368</v>
      </c>
      <c r="LG8" s="31">
        <f>$CV193</f>
        <v>49399</v>
      </c>
      <c r="LH8" s="31">
        <f>$CV194</f>
        <v>49429</v>
      </c>
      <c r="LI8" s="31">
        <f>$CV195</f>
        <v>49460</v>
      </c>
      <c r="LJ8" s="31">
        <f>$CV196</f>
        <v>49490</v>
      </c>
      <c r="LK8" s="31">
        <f>$CV197</f>
        <v>49521</v>
      </c>
      <c r="LL8" s="31">
        <f>$CV198</f>
        <v>49552</v>
      </c>
      <c r="LM8" s="31">
        <f>$CV199</f>
        <v>49582</v>
      </c>
      <c r="LN8" s="31">
        <f>$CV200</f>
        <v>49613</v>
      </c>
      <c r="LO8" s="31">
        <f>$CV201</f>
        <v>49643</v>
      </c>
      <c r="LP8" s="31">
        <f>$CV202</f>
        <v>49674</v>
      </c>
      <c r="LQ8" s="31">
        <f>$CV203</f>
        <v>49705</v>
      </c>
      <c r="LR8" s="31">
        <f>$CV204</f>
        <v>49734</v>
      </c>
      <c r="LS8" s="31">
        <f>$CV205</f>
        <v>49765</v>
      </c>
      <c r="LT8" s="31">
        <f>$CV206</f>
        <v>49795</v>
      </c>
      <c r="LU8" s="31">
        <f>$CV207</f>
        <v>49826</v>
      </c>
      <c r="LV8" s="31">
        <f>$CV208</f>
        <v>49856</v>
      </c>
      <c r="LW8" s="31">
        <f>$CV209</f>
        <v>49887</v>
      </c>
      <c r="LX8" s="31">
        <f>$CV210</f>
        <v>49918</v>
      </c>
      <c r="LY8" s="31">
        <f>$CV211</f>
        <v>49948</v>
      </c>
      <c r="LZ8" s="31">
        <f>$CV212</f>
        <v>49979</v>
      </c>
      <c r="MA8" s="31">
        <f>$CV213</f>
        <v>50009</v>
      </c>
      <c r="MB8" s="31">
        <f>$CV214</f>
        <v>50040</v>
      </c>
      <c r="MC8" s="31">
        <f>$CV215</f>
        <v>50071</v>
      </c>
      <c r="MD8" s="31">
        <f>$CV216</f>
        <v>50099</v>
      </c>
      <c r="ME8" s="31">
        <f>$CV217</f>
        <v>50130</v>
      </c>
      <c r="MF8" s="31">
        <f>$CV218</f>
        <v>50160</v>
      </c>
      <c r="MG8" s="31">
        <f>$CV219</f>
        <v>50191</v>
      </c>
      <c r="MH8" s="31">
        <f>$CV220</f>
        <v>50221</v>
      </c>
      <c r="MI8" s="31">
        <f>$CV221</f>
        <v>50252</v>
      </c>
      <c r="MJ8" s="31">
        <f>$CV222</f>
        <v>50283</v>
      </c>
      <c r="MK8" s="31">
        <f>$CV223</f>
        <v>50313</v>
      </c>
      <c r="ML8" s="31">
        <f>$CV224</f>
        <v>50344</v>
      </c>
      <c r="MM8" s="31">
        <f>$CV225</f>
        <v>50374</v>
      </c>
      <c r="MN8" s="31">
        <f>$CV226</f>
        <v>50405</v>
      </c>
      <c r="MO8" s="31">
        <f>$CV227</f>
        <v>50436</v>
      </c>
      <c r="MP8" s="31">
        <f>$CV228</f>
        <v>50464</v>
      </c>
      <c r="MQ8" s="31">
        <f>$CV229</f>
        <v>50495</v>
      </c>
      <c r="MR8" s="31">
        <f>$CV230</f>
        <v>50525</v>
      </c>
      <c r="MS8" s="31">
        <f>$CV231</f>
        <v>50556</v>
      </c>
      <c r="MT8" s="31">
        <f>$CV232</f>
        <v>50586</v>
      </c>
      <c r="MU8" s="31">
        <f>$CV233</f>
        <v>50617</v>
      </c>
      <c r="MV8" s="31">
        <f>$CV234</f>
        <v>50648</v>
      </c>
      <c r="MW8" s="31">
        <f>$CV235</f>
        <v>50678</v>
      </c>
      <c r="MX8" s="31">
        <f>$CV236</f>
        <v>50709</v>
      </c>
      <c r="MY8" s="31">
        <f>$CV237</f>
        <v>50739</v>
      </c>
      <c r="MZ8" s="31">
        <f>$CV238</f>
        <v>50770</v>
      </c>
      <c r="NA8" s="31">
        <f>$CV239</f>
        <v>50801</v>
      </c>
      <c r="NB8" s="31">
        <f>$CV240</f>
        <v>50829</v>
      </c>
      <c r="NC8" s="31">
        <f>$CV241</f>
        <v>50860</v>
      </c>
      <c r="ND8" s="31">
        <f>$CV242</f>
        <v>50890</v>
      </c>
      <c r="NE8" s="31">
        <f>$CV237</f>
        <v>50739</v>
      </c>
      <c r="NF8" s="31">
        <f>$CV244</f>
        <v>50951</v>
      </c>
      <c r="NG8" s="31">
        <f>$CV245</f>
        <v>50982</v>
      </c>
      <c r="NH8" s="31">
        <f>$CV246</f>
        <v>51013</v>
      </c>
      <c r="NI8" s="31">
        <f>$CV247</f>
        <v>51043</v>
      </c>
      <c r="NJ8" s="31">
        <f>$CV248</f>
        <v>51074</v>
      </c>
      <c r="NK8" s="31">
        <f>$CV249</f>
        <v>51104</v>
      </c>
      <c r="NL8" s="31">
        <f>$CV250</f>
        <v>51135</v>
      </c>
      <c r="NM8" s="31">
        <f>$CV251</f>
        <v>51166</v>
      </c>
      <c r="NN8" s="31">
        <f>$CV252</f>
        <v>51195</v>
      </c>
      <c r="NO8" s="31">
        <f>$CV253</f>
        <v>51226</v>
      </c>
      <c r="NP8" s="31">
        <f>$CV254</f>
        <v>51256</v>
      </c>
      <c r="NQ8" s="31">
        <f>$CV255</f>
        <v>51287</v>
      </c>
      <c r="NR8" s="31">
        <f>$CV256</f>
        <v>51317</v>
      </c>
      <c r="NS8" s="31">
        <f>$CV257</f>
        <v>51348</v>
      </c>
      <c r="NT8" s="31">
        <f>$CV258</f>
        <v>51379</v>
      </c>
      <c r="NU8" s="31">
        <f>$CV259</f>
        <v>51409</v>
      </c>
      <c r="NV8" s="31">
        <f>$CV260</f>
        <v>51440</v>
      </c>
      <c r="NW8" s="31">
        <f>$CV261</f>
        <v>51470</v>
      </c>
      <c r="NX8" s="31">
        <f>$CV262</f>
        <v>51501</v>
      </c>
      <c r="NY8" s="31">
        <f>$CV263</f>
        <v>51532</v>
      </c>
      <c r="NZ8" s="31">
        <f>$CV264</f>
        <v>51560</v>
      </c>
      <c r="OA8" s="31">
        <f>$CV265</f>
        <v>51591</v>
      </c>
      <c r="OB8" s="31">
        <f>$CV266</f>
        <v>51621</v>
      </c>
      <c r="OC8" s="31">
        <f>$CV267</f>
        <v>51652</v>
      </c>
      <c r="OD8" s="31">
        <f>$CV268</f>
        <v>51682</v>
      </c>
      <c r="OE8" s="31">
        <f>$CV269</f>
        <v>51713</v>
      </c>
      <c r="OF8" s="31">
        <f>$CV270</f>
        <v>51744</v>
      </c>
      <c r="OG8" s="31">
        <f>$CV271</f>
        <v>51774</v>
      </c>
      <c r="OH8" s="31">
        <f>$CV272</f>
        <v>51805</v>
      </c>
      <c r="OI8" s="31">
        <f>$CV273</f>
        <v>51835</v>
      </c>
      <c r="OJ8" s="31">
        <f>$CV274</f>
        <v>51866</v>
      </c>
      <c r="OK8" s="31">
        <f>$CV275</f>
        <v>51897</v>
      </c>
      <c r="OL8" s="31">
        <f>$CV276</f>
        <v>51925</v>
      </c>
      <c r="OM8" s="31">
        <f>$CV277</f>
        <v>51956</v>
      </c>
      <c r="ON8" s="31">
        <f>$CV278</f>
        <v>51986</v>
      </c>
      <c r="OO8" s="31">
        <f>$CV279</f>
        <v>52017</v>
      </c>
      <c r="OP8" s="31">
        <f>$CV280</f>
        <v>52047</v>
      </c>
      <c r="OQ8" s="31">
        <f>$CV281</f>
        <v>52078</v>
      </c>
      <c r="OR8" s="31">
        <f>$CV282</f>
        <v>52109</v>
      </c>
      <c r="OS8" s="31">
        <f>$CV283</f>
        <v>52139</v>
      </c>
      <c r="OT8" s="31">
        <f>$CV284</f>
        <v>52170</v>
      </c>
      <c r="OU8" s="31">
        <f>$CV285</f>
        <v>52200</v>
      </c>
      <c r="OV8" s="31">
        <f>$CV286</f>
        <v>52231</v>
      </c>
      <c r="OW8" s="31">
        <f>$CV287</f>
        <v>52262</v>
      </c>
      <c r="OX8" s="31">
        <f>$CV288</f>
        <v>52290</v>
      </c>
      <c r="OY8" s="31">
        <f>$CV289</f>
        <v>52321</v>
      </c>
      <c r="OZ8" s="31">
        <f>$CV290</f>
        <v>52351</v>
      </c>
      <c r="PA8" s="31">
        <f>$CV291</f>
        <v>52382</v>
      </c>
      <c r="PB8" s="31">
        <f>$CV292</f>
        <v>52412</v>
      </c>
      <c r="PC8" s="31">
        <f>$CV293</f>
        <v>52443</v>
      </c>
      <c r="PD8" s="31">
        <f>$CV294</f>
        <v>52474</v>
      </c>
      <c r="PE8" s="31">
        <f>$CV295</f>
        <v>52504</v>
      </c>
      <c r="PF8" s="31">
        <f>$CV296</f>
        <v>52535</v>
      </c>
      <c r="PG8" s="31">
        <f>$CV297</f>
        <v>52565</v>
      </c>
      <c r="PH8" s="31">
        <f>$CV298</f>
        <v>52596</v>
      </c>
    </row>
    <row r="9" spans="1:424" ht="12" thickTop="1">
      <c r="B9" s="33"/>
      <c r="C9" s="34"/>
      <c r="D9" s="35">
        <v>43465</v>
      </c>
      <c r="E9" s="36"/>
      <c r="F9" s="37"/>
      <c r="G9" s="38"/>
      <c r="H9" s="38"/>
      <c r="I9" s="38">
        <f>G9+H9</f>
        <v>0</v>
      </c>
      <c r="J9" s="38"/>
      <c r="K9" s="38">
        <f>J9-G9</f>
        <v>0</v>
      </c>
      <c r="L9" s="38"/>
      <c r="M9" s="13"/>
      <c r="N9" s="33"/>
      <c r="O9" s="34"/>
      <c r="P9" s="35">
        <f>D9</f>
        <v>43465</v>
      </c>
      <c r="Q9" s="36"/>
      <c r="R9" s="37"/>
      <c r="S9" s="38"/>
      <c r="T9" s="38"/>
      <c r="U9" s="38">
        <f>S9+T9</f>
        <v>0</v>
      </c>
      <c r="V9" s="38"/>
      <c r="W9" s="38">
        <f>V9-S9</f>
        <v>0</v>
      </c>
      <c r="X9" s="38"/>
      <c r="Y9" s="13"/>
      <c r="Z9" s="33"/>
      <c r="AA9" s="34"/>
      <c r="AB9" s="35">
        <f>P9</f>
        <v>43465</v>
      </c>
      <c r="AC9" s="36"/>
      <c r="AD9" s="37"/>
      <c r="AE9" s="38"/>
      <c r="AF9" s="38"/>
      <c r="AG9" s="38">
        <f>AE9+AF9</f>
        <v>0</v>
      </c>
      <c r="AH9" s="38"/>
      <c r="AI9" s="38">
        <f>AH9-AE9</f>
        <v>0</v>
      </c>
      <c r="AJ9" s="38"/>
      <c r="AK9" s="13"/>
      <c r="AL9" s="33"/>
      <c r="AM9" s="34"/>
      <c r="AN9" s="35">
        <f>AB9</f>
        <v>43465</v>
      </c>
      <c r="AO9" s="36"/>
      <c r="AP9" s="37"/>
      <c r="AQ9" s="38"/>
      <c r="AR9" s="38"/>
      <c r="AS9" s="38">
        <f>AQ9+AR9</f>
        <v>0</v>
      </c>
      <c r="AT9" s="38"/>
      <c r="AU9" s="38">
        <f>AT9-AQ9</f>
        <v>0</v>
      </c>
      <c r="AV9" s="38"/>
      <c r="AW9" s="13"/>
      <c r="AX9" s="33"/>
      <c r="AY9" s="34"/>
      <c r="AZ9" s="35">
        <f>AN9</f>
        <v>43465</v>
      </c>
      <c r="BA9" s="36"/>
      <c r="BB9" s="37"/>
      <c r="BC9" s="38"/>
      <c r="BD9" s="38"/>
      <c r="BE9" s="38">
        <f>BC9+BD9</f>
        <v>0</v>
      </c>
      <c r="BF9" s="38"/>
      <c r="BG9" s="38">
        <f>BF9-BC9</f>
        <v>0</v>
      </c>
      <c r="BH9" s="38"/>
      <c r="BI9" s="13"/>
      <c r="BJ9" s="33"/>
      <c r="BK9" s="34"/>
      <c r="BL9" s="35">
        <f>AZ9</f>
        <v>43465</v>
      </c>
      <c r="BM9" s="36"/>
      <c r="BN9" s="37"/>
      <c r="BO9" s="38"/>
      <c r="BP9" s="38"/>
      <c r="BQ9" s="38">
        <f>BO9+BP9</f>
        <v>0</v>
      </c>
      <c r="BR9" s="38"/>
      <c r="BS9" s="38">
        <f>BR9-BO9</f>
        <v>0</v>
      </c>
      <c r="BT9" s="38"/>
      <c r="BU9" s="13"/>
      <c r="BV9" s="33"/>
      <c r="BW9" s="34"/>
      <c r="BX9" s="35">
        <f>BL9</f>
        <v>43465</v>
      </c>
      <c r="BY9" s="36"/>
      <c r="BZ9" s="37"/>
      <c r="CA9" s="38"/>
      <c r="CB9" s="38"/>
      <c r="CC9" s="38">
        <f>CA9+CB9</f>
        <v>0</v>
      </c>
      <c r="CD9" s="38"/>
      <c r="CE9" s="38">
        <f>CD9-CA9</f>
        <v>0</v>
      </c>
      <c r="CF9" s="38"/>
      <c r="CG9" s="13"/>
      <c r="CH9" s="33"/>
      <c r="CI9" s="34"/>
      <c r="CJ9" s="35">
        <f>BX9</f>
        <v>43465</v>
      </c>
      <c r="CK9" s="36"/>
      <c r="CL9" s="37"/>
      <c r="CM9" s="38"/>
      <c r="CN9" s="38"/>
      <c r="CO9" s="38">
        <f>CM9+CN9</f>
        <v>0</v>
      </c>
      <c r="CP9" s="38"/>
      <c r="CQ9" s="38">
        <f>CP9-CM9</f>
        <v>0</v>
      </c>
      <c r="CR9" s="38"/>
      <c r="CS9" s="13"/>
      <c r="CT9" s="16"/>
      <c r="CU9" s="41"/>
      <c r="CV9" s="42">
        <f>BX9</f>
        <v>43465</v>
      </c>
      <c r="CW9" s="43">
        <f t="shared" ref="CW9:CW40" si="1">SUM(G10:G21)</f>
        <v>0</v>
      </c>
      <c r="CX9" s="43">
        <f t="shared" ref="CX9:CX40" si="2">SUM(S10:S21)</f>
        <v>0</v>
      </c>
      <c r="CY9" s="43">
        <f t="shared" ref="CY9:CY40" si="3">SUM(AE10:AE21)</f>
        <v>0</v>
      </c>
      <c r="CZ9" s="43">
        <f t="shared" ref="CZ9:CZ40" si="4">SUM(AQ10:AQ21)</f>
        <v>0</v>
      </c>
      <c r="DA9" s="43">
        <f t="shared" ref="DA9:DA40" si="5">SUM(BC10:BC21)</f>
        <v>0</v>
      </c>
      <c r="DB9" s="43">
        <f t="shared" ref="DB9:DB40" si="6">SUM(BO10:BO21)</f>
        <v>0</v>
      </c>
      <c r="DC9" s="43">
        <f t="shared" ref="DC9:DC40" si="7">SUM(CA10:CA21)</f>
        <v>0</v>
      </c>
      <c r="DD9" s="43">
        <f t="shared" ref="DD9:DD40" si="8">SUM(CM10:CM21)</f>
        <v>0</v>
      </c>
      <c r="DE9" s="43">
        <f t="shared" ref="DE9:DE72" si="9">SUM(CW9:DD9)</f>
        <v>0</v>
      </c>
      <c r="DF9" s="44">
        <f>G9+S9+AE9+AQ9+BC9+BO9+CA9+CM9</f>
        <v>0</v>
      </c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4">
        <f>H9+T9+AF9+AR9+BD9+BP9+CB9+CN9</f>
        <v>0</v>
      </c>
      <c r="DZ9" s="44">
        <f>DF9+DY9</f>
        <v>0</v>
      </c>
      <c r="EA9" s="44">
        <f>J9+V9+AH9+AT9+BF9+BR9+CD9+CP9</f>
        <v>0</v>
      </c>
      <c r="EB9" s="44">
        <f>EA9-DF9</f>
        <v>0</v>
      </c>
      <c r="EC9" s="44">
        <f>L9+X9+AJ9+AV9+BH9+BT9+CF9+CR9</f>
        <v>0</v>
      </c>
      <c r="ED9" s="16"/>
      <c r="EE9" s="46"/>
      <c r="EF9" s="47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</row>
    <row r="10" spans="1:424">
      <c r="B10" s="33">
        <f>IF(SUM(J$9:J9)&gt;0.9,MAX(B$9:B9)+1,0)</f>
        <v>0</v>
      </c>
      <c r="C10" s="39">
        <f t="shared" ref="C10:C73" si="10">IF(J10+K9&gt;0.8,D10-D9,0)</f>
        <v>0</v>
      </c>
      <c r="D10" s="35">
        <v>43830</v>
      </c>
      <c r="E10" s="38">
        <f>IF(AND(C10&gt;0,C8=0),D10,0)</f>
        <v>0</v>
      </c>
      <c r="F10" s="49"/>
      <c r="G10" s="38"/>
      <c r="H10" s="38">
        <f t="shared" ref="H10" si="11">ROUND(IF(AND(J10+K9&lt;&gt;0),K9*I$2/365*C10,0),2)</f>
        <v>0</v>
      </c>
      <c r="I10" s="38">
        <f>G10+H10</f>
        <v>0</v>
      </c>
      <c r="J10" s="38">
        <f t="shared" ref="J10:J42" si="12">IF(D10=I$4,I$1,0)</f>
        <v>0</v>
      </c>
      <c r="K10" s="38">
        <f>K9+J10-G10</f>
        <v>0</v>
      </c>
      <c r="L10" s="38">
        <f>IF(AND(J10&lt;&gt;0,SUM(J$9:J9)=0),ROUND(I$1*I$3,0),0)</f>
        <v>0</v>
      </c>
      <c r="M10" s="13"/>
      <c r="N10" s="33">
        <f>IF(SUM(V$9:V9)&gt;0.9,MAX(N$9:N9)+1,0)</f>
        <v>0</v>
      </c>
      <c r="O10" s="39">
        <f t="shared" ref="O10:O73" si="13">IF(V10+W9&gt;0.8,P10-P9,0)</f>
        <v>0</v>
      </c>
      <c r="P10" s="35">
        <f t="shared" ref="P10:P73" si="14">D10</f>
        <v>43830</v>
      </c>
      <c r="Q10" s="38">
        <f>IF(AND(O10&gt;0,O8=0),P10,0)</f>
        <v>0</v>
      </c>
      <c r="R10" s="49"/>
      <c r="S10" s="38"/>
      <c r="T10" s="38">
        <f t="shared" ref="T10" si="15">ROUND(IF(AND(V10+W9&lt;&gt;0),W9*U$2/365*O10,0),2)</f>
        <v>0</v>
      </c>
      <c r="U10" s="38">
        <f>S10+T10</f>
        <v>0</v>
      </c>
      <c r="V10" s="38">
        <f t="shared" ref="V10:V42" si="16">IF(P10=U$4,U$1,0)</f>
        <v>0</v>
      </c>
      <c r="W10" s="38">
        <f>W9+V10-S10</f>
        <v>0</v>
      </c>
      <c r="X10" s="38">
        <f>IF(AND(V10&lt;&gt;0,SUM(V$9:V9)=0),ROUND(U$1*U$3,0),0)</f>
        <v>0</v>
      </c>
      <c r="Y10" s="13"/>
      <c r="Z10" s="33">
        <f>IF(SUM(AH$9:AH9)&gt;0.9,MAX(Z$9:Z9)+1,0)</f>
        <v>0</v>
      </c>
      <c r="AA10" s="39">
        <f t="shared" ref="AA10:AA73" si="17">IF(AH10+AI9&gt;0.8,AB10-AB9,0)</f>
        <v>0</v>
      </c>
      <c r="AB10" s="35">
        <f t="shared" ref="AB10:AB73" si="18">P10</f>
        <v>43830</v>
      </c>
      <c r="AC10" s="38">
        <f>IF(AND(AA10&gt;0,AA8=0),AB10,0)</f>
        <v>0</v>
      </c>
      <c r="AD10" s="49"/>
      <c r="AE10" s="38"/>
      <c r="AF10" s="38">
        <f t="shared" ref="AF10" si="19">ROUND(IF(AND(AH10+AI9&lt;&gt;0),AI9*AG$2/365*AA10,0),2)</f>
        <v>0</v>
      </c>
      <c r="AG10" s="38">
        <f>AE10+AF10</f>
        <v>0</v>
      </c>
      <c r="AH10" s="38">
        <f t="shared" ref="AH10:AH42" si="20">IF(AB10=AG$4,AG$1,0)</f>
        <v>0</v>
      </c>
      <c r="AI10" s="38">
        <f>AI9+AH10-AE10</f>
        <v>0</v>
      </c>
      <c r="AJ10" s="38">
        <f>IF(AND(AH10&lt;&gt;0,SUM(AH$9:AH9)=0),ROUND(AG$1*AG$3,0),0)</f>
        <v>0</v>
      </c>
      <c r="AK10" s="13"/>
      <c r="AL10" s="33">
        <f>IF(SUM(AT$9:AT9)&gt;0.9,MAX(AL$9:AL9)+1,0)</f>
        <v>0</v>
      </c>
      <c r="AM10" s="39">
        <f t="shared" ref="AM10:AM73" si="21">IF(AT10+AU9&gt;0.8,AN10-AN9,0)</f>
        <v>0</v>
      </c>
      <c r="AN10" s="35">
        <f t="shared" ref="AN10:AN73" si="22">AB10</f>
        <v>43830</v>
      </c>
      <c r="AO10" s="38">
        <f>IF(AND(AM10&gt;0,AM8=0),AN10,0)</f>
        <v>0</v>
      </c>
      <c r="AP10" s="49"/>
      <c r="AQ10" s="38"/>
      <c r="AR10" s="38">
        <f t="shared" ref="AR10" si="23">ROUND(IF(AND(AT10+AU9&lt;&gt;0),AU9*AS$2/365*AM10,0),2)</f>
        <v>0</v>
      </c>
      <c r="AS10" s="38">
        <f>AQ10+AR10</f>
        <v>0</v>
      </c>
      <c r="AT10" s="38">
        <f t="shared" ref="AT10:AT42" si="24">IF(AN10=AS$4,AS$1,0)</f>
        <v>0</v>
      </c>
      <c r="AU10" s="38">
        <f>AU9+AT10-AQ10</f>
        <v>0</v>
      </c>
      <c r="AV10" s="38">
        <f>IF(AND(AT10&lt;&gt;0,SUM(AT$9:AT9)=0),ROUND(AS$1*AS$3,0),0)</f>
        <v>0</v>
      </c>
      <c r="AW10" s="13"/>
      <c r="AX10" s="33">
        <f>IF(SUM(BF$9:BF9)&gt;0.9,MAX(AX$9:AX9)+1,0)</f>
        <v>0</v>
      </c>
      <c r="AY10" s="39">
        <f t="shared" ref="AY10:AY73" si="25">IF(BF10+BG9&gt;0.8,AZ10-AZ9,0)</f>
        <v>0</v>
      </c>
      <c r="AZ10" s="35">
        <f t="shared" ref="AZ10:AZ73" si="26">AN10</f>
        <v>43830</v>
      </c>
      <c r="BA10" s="38">
        <f>IF(AND(AY10&gt;0,AY8=0),AZ10,0)</f>
        <v>0</v>
      </c>
      <c r="BB10" s="49"/>
      <c r="BC10" s="38"/>
      <c r="BD10" s="38">
        <f t="shared" ref="BD10" si="27">ROUND(IF(AND(BF10+BG9&lt;&gt;0),BG9*BE$2/365*AY10,0),2)</f>
        <v>0</v>
      </c>
      <c r="BE10" s="38">
        <f>BC10+BD10</f>
        <v>0</v>
      </c>
      <c r="BF10" s="38">
        <f t="shared" ref="BF10:BF42" si="28">IF(AZ10=BE$4,BE$1,0)</f>
        <v>0</v>
      </c>
      <c r="BG10" s="38">
        <f>BG9+BF10-BC10</f>
        <v>0</v>
      </c>
      <c r="BH10" s="38">
        <f>IF(AND(BF10&lt;&gt;0,SUM(BF$9:BF9)=0),ROUND(BE$1*BE$3,0),0)</f>
        <v>0</v>
      </c>
      <c r="BI10" s="13"/>
      <c r="BJ10" s="33">
        <f>IF(SUM(BR$9:BR9)&gt;0.9,MAX(BJ$9:BJ9)+1,0)</f>
        <v>0</v>
      </c>
      <c r="BK10" s="39">
        <f t="shared" ref="BK10:BK73" si="29">IF(BR10+BS9&gt;0.8,BL10-BL9,0)</f>
        <v>0</v>
      </c>
      <c r="BL10" s="35">
        <f t="shared" ref="BL10:BL73" si="30">AZ10</f>
        <v>43830</v>
      </c>
      <c r="BM10" s="38">
        <f>IF(AND(BK10&gt;0,BK8=0),BL10,0)</f>
        <v>0</v>
      </c>
      <c r="BN10" s="49"/>
      <c r="BO10" s="38"/>
      <c r="BP10" s="38">
        <f t="shared" ref="BP10" si="31">ROUND(IF(AND(BR10+BS9&lt;&gt;0),BS9*BQ$2/365*BK10,0),2)</f>
        <v>0</v>
      </c>
      <c r="BQ10" s="38">
        <f>BO10+BP10</f>
        <v>0</v>
      </c>
      <c r="BR10" s="38">
        <f t="shared" ref="BR10:BR42" si="32">IF(BL10=BQ$4,BQ$1,0)</f>
        <v>0</v>
      </c>
      <c r="BS10" s="38">
        <f>BS9+BR10-BO10</f>
        <v>0</v>
      </c>
      <c r="BT10" s="38">
        <f>IF(AND(BR10&lt;&gt;0,SUM(BR$9:BR9)=0),ROUND(BQ$1*BQ$3,0),0)</f>
        <v>0</v>
      </c>
      <c r="BU10" s="13"/>
      <c r="BV10" s="33">
        <f>IF(SUM(CD$9:CD9)&gt;0.9,MAX(BV$9:BV9)+1,0)</f>
        <v>0</v>
      </c>
      <c r="BW10" s="39">
        <f t="shared" ref="BW10:BW73" si="33">IF(CD10+CE9&gt;0.8,BX10-BX9,0)</f>
        <v>0</v>
      </c>
      <c r="BX10" s="35">
        <f t="shared" ref="BX10:BX73" si="34">BL10</f>
        <v>43830</v>
      </c>
      <c r="BY10" s="38">
        <f>IF(AND(BW10&gt;0,BW8=0),BX10,0)</f>
        <v>0</v>
      </c>
      <c r="BZ10" s="49"/>
      <c r="CA10" s="38"/>
      <c r="CB10" s="38">
        <f t="shared" ref="CB10" si="35">ROUND(IF(AND(CD10+CE9&lt;&gt;0),CE9*CC$2/365*BW10,0),2)</f>
        <v>0</v>
      </c>
      <c r="CC10" s="38">
        <f>CA10+CB10</f>
        <v>0</v>
      </c>
      <c r="CD10" s="38">
        <f t="shared" ref="CD10:CD42" si="36">IF(BX10=CC$4,CC$1,0)</f>
        <v>0</v>
      </c>
      <c r="CE10" s="38">
        <f>CE9+CD10-CA10</f>
        <v>0</v>
      </c>
      <c r="CF10" s="38">
        <f>IF(AND(CD10&lt;&gt;0,SUM(CD$9:CD9)=0),ROUND(CC$1*CC$3,0),0)</f>
        <v>0</v>
      </c>
      <c r="CG10" s="13"/>
      <c r="CH10" s="33">
        <f>IF(SUM(CP$9:CP9)&gt;0.9,MAX(CH$9:CH9)+1,0)</f>
        <v>0</v>
      </c>
      <c r="CI10" s="39">
        <f t="shared" ref="CI10:CI73" si="37">IF(CP10+CQ9&gt;0.8,CJ10-CJ9,0)</f>
        <v>0</v>
      </c>
      <c r="CJ10" s="35">
        <f t="shared" ref="CJ10:CJ73" si="38">BX10</f>
        <v>43830</v>
      </c>
      <c r="CK10" s="38">
        <f>IF(AND(CI10&gt;0,CI8=0),CJ10,0)</f>
        <v>0</v>
      </c>
      <c r="CL10" s="49"/>
      <c r="CM10" s="38"/>
      <c r="CN10" s="38">
        <f t="shared" ref="CN10" si="39">ROUND(IF(AND(CP10+CQ9&lt;&gt;0),CQ9*CO$2/365*CI10,0),2)</f>
        <v>0</v>
      </c>
      <c r="CO10" s="38">
        <f>CM10+CN10</f>
        <v>0</v>
      </c>
      <c r="CP10" s="38">
        <f t="shared" ref="CP10:CP42" si="40">IF(CJ10=CO$4,CO$1,0)</f>
        <v>0</v>
      </c>
      <c r="CQ10" s="38">
        <f>CQ9+CP10-CM10</f>
        <v>0</v>
      </c>
      <c r="CR10" s="38">
        <f>IF(AND(CP10&lt;&gt;0,SUM(CP$9:CP9)=0),ROUND(CO$1*CO$3,0),0)</f>
        <v>0</v>
      </c>
      <c r="CS10" s="13"/>
      <c r="CT10" s="16"/>
      <c r="CU10" s="41"/>
      <c r="CV10" s="42">
        <f>BX10</f>
        <v>43830</v>
      </c>
      <c r="CW10" s="43">
        <f t="shared" si="1"/>
        <v>0</v>
      </c>
      <c r="CX10" s="43">
        <f t="shared" si="2"/>
        <v>0</v>
      </c>
      <c r="CY10" s="43">
        <f t="shared" si="3"/>
        <v>0</v>
      </c>
      <c r="CZ10" s="43">
        <f t="shared" si="4"/>
        <v>0</v>
      </c>
      <c r="DA10" s="43">
        <f t="shared" si="5"/>
        <v>0</v>
      </c>
      <c r="DB10" s="43">
        <f t="shared" si="6"/>
        <v>0</v>
      </c>
      <c r="DC10" s="43">
        <f t="shared" si="7"/>
        <v>0</v>
      </c>
      <c r="DD10" s="43">
        <f t="shared" si="8"/>
        <v>0</v>
      </c>
      <c r="DE10" s="43">
        <f t="shared" si="9"/>
        <v>0</v>
      </c>
      <c r="DF10" s="44">
        <f t="shared" ref="DF10:DF73" si="41">G10+S10+AE10+AQ10+BC10+BO10+CA10+CM10</f>
        <v>0</v>
      </c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4">
        <f>H10+T10+AF10+AR10+BD10+BP10+CB10+CN10</f>
        <v>0</v>
      </c>
      <c r="DZ10" s="44">
        <f>DF10+DY10</f>
        <v>0</v>
      </c>
      <c r="EA10" s="44">
        <f>J10+V10+AH10+AT10+BF10+BR10+CD10+CP10</f>
        <v>0</v>
      </c>
      <c r="EB10" s="44">
        <f>EB9+EA10-DF10</f>
        <v>0</v>
      </c>
      <c r="EC10" s="44">
        <f>L10+X10+AJ10+AV10+BH10+BT10+CF10+CR10</f>
        <v>0</v>
      </c>
      <c r="ED10" s="16"/>
      <c r="EE10" s="46" t="str">
        <f>$DF8</f>
        <v>rata kapitałowa</v>
      </c>
      <c r="EF10" s="47">
        <f>$DF10</f>
        <v>0</v>
      </c>
      <c r="EG10" s="48">
        <f>$DF11</f>
        <v>0</v>
      </c>
      <c r="EH10" s="48">
        <f>$DF12</f>
        <v>0</v>
      </c>
      <c r="EI10" s="48">
        <f>$DF13</f>
        <v>0</v>
      </c>
      <c r="EJ10" s="48">
        <f>$DF14</f>
        <v>0</v>
      </c>
      <c r="EK10" s="48">
        <f>$DF15</f>
        <v>0</v>
      </c>
      <c r="EL10" s="48">
        <f>$DF16</f>
        <v>0</v>
      </c>
      <c r="EM10" s="48">
        <f>$DF17</f>
        <v>0</v>
      </c>
      <c r="EN10" s="48">
        <f>$DF18</f>
        <v>0</v>
      </c>
      <c r="EO10" s="48">
        <f>$DF19</f>
        <v>0</v>
      </c>
      <c r="EP10" s="48">
        <f>$DF20</f>
        <v>0</v>
      </c>
      <c r="EQ10" s="48">
        <f>$DF21</f>
        <v>0</v>
      </c>
      <c r="ER10" s="48">
        <f>$DF22</f>
        <v>0</v>
      </c>
      <c r="ES10" s="48">
        <f>$DF23</f>
        <v>0</v>
      </c>
      <c r="ET10" s="48">
        <f>$DF24</f>
        <v>0</v>
      </c>
      <c r="EU10" s="48">
        <f>$DF25</f>
        <v>0</v>
      </c>
      <c r="EV10" s="48">
        <f>$DF26</f>
        <v>0</v>
      </c>
      <c r="EW10" s="48">
        <f>$DF27</f>
        <v>0</v>
      </c>
      <c r="EX10" s="48">
        <f>$DF28</f>
        <v>0</v>
      </c>
      <c r="EY10" s="48">
        <f>$DF29</f>
        <v>0</v>
      </c>
      <c r="EZ10" s="48">
        <f>$DF30</f>
        <v>0</v>
      </c>
      <c r="FA10" s="48">
        <f>$DF31</f>
        <v>0</v>
      </c>
      <c r="FB10" s="48">
        <f>$DF32</f>
        <v>0</v>
      </c>
      <c r="FC10" s="48">
        <f>$DF33</f>
        <v>0</v>
      </c>
      <c r="FD10" s="48">
        <f>$DF34</f>
        <v>0</v>
      </c>
      <c r="FE10" s="48">
        <f>$DF35</f>
        <v>0</v>
      </c>
      <c r="FF10" s="48">
        <f>$DF36</f>
        <v>0</v>
      </c>
      <c r="FG10" s="48">
        <f>$DF37</f>
        <v>0</v>
      </c>
      <c r="FH10" s="48">
        <f>$DF38</f>
        <v>0</v>
      </c>
      <c r="FI10" s="48">
        <f>$DF39</f>
        <v>0</v>
      </c>
      <c r="FJ10" s="48">
        <f>$DF40</f>
        <v>0</v>
      </c>
      <c r="FK10" s="48">
        <f>$DF41</f>
        <v>0</v>
      </c>
      <c r="FL10" s="48">
        <f>$DF42</f>
        <v>0</v>
      </c>
      <c r="FM10" s="48">
        <f>$DF37</f>
        <v>0</v>
      </c>
      <c r="FN10" s="48">
        <f>$DF44</f>
        <v>0</v>
      </c>
      <c r="FO10" s="48">
        <f>$DF45</f>
        <v>0</v>
      </c>
      <c r="FP10" s="48">
        <f>$DF46</f>
        <v>0</v>
      </c>
      <c r="FQ10" s="48">
        <f>$DF47</f>
        <v>0</v>
      </c>
      <c r="FR10" s="48">
        <f>$DF48</f>
        <v>0</v>
      </c>
      <c r="FS10" s="48">
        <f>$DF49</f>
        <v>0</v>
      </c>
      <c r="FT10" s="48">
        <f>$DF50</f>
        <v>0</v>
      </c>
      <c r="FU10" s="48">
        <f>$DF51</f>
        <v>0</v>
      </c>
      <c r="FV10" s="48">
        <f>$DF52</f>
        <v>0</v>
      </c>
      <c r="FW10" s="48">
        <f>$DF53</f>
        <v>0</v>
      </c>
      <c r="FX10" s="48">
        <f>$DF54</f>
        <v>0</v>
      </c>
      <c r="FY10" s="48">
        <f>$DF55</f>
        <v>0</v>
      </c>
      <c r="FZ10" s="48">
        <f>$DF56</f>
        <v>0</v>
      </c>
      <c r="GA10" s="48">
        <f>$DF57</f>
        <v>0</v>
      </c>
      <c r="GB10" s="48">
        <f>$DF58</f>
        <v>0</v>
      </c>
      <c r="GC10" s="48">
        <f>$DF59</f>
        <v>0</v>
      </c>
      <c r="GD10" s="48">
        <f>$DF60</f>
        <v>0</v>
      </c>
      <c r="GE10" s="48">
        <f>$DF61</f>
        <v>0</v>
      </c>
      <c r="GF10" s="48">
        <f>$DF62</f>
        <v>0</v>
      </c>
      <c r="GG10" s="48">
        <f>$DF63</f>
        <v>0</v>
      </c>
      <c r="GH10" s="48">
        <f>$DF64</f>
        <v>0</v>
      </c>
      <c r="GI10" s="48">
        <f>$DF65</f>
        <v>0</v>
      </c>
      <c r="GJ10" s="48">
        <f>$DF66</f>
        <v>0</v>
      </c>
      <c r="GK10" s="48">
        <f>$DF67</f>
        <v>0</v>
      </c>
      <c r="GL10" s="48">
        <f>$DF68</f>
        <v>0</v>
      </c>
      <c r="GM10" s="48">
        <f>$DF69</f>
        <v>0</v>
      </c>
      <c r="GN10" s="48">
        <f>$DF70</f>
        <v>0</v>
      </c>
      <c r="GO10" s="48">
        <f>$DF71</f>
        <v>0</v>
      </c>
      <c r="GP10" s="48">
        <f>$DF72</f>
        <v>0</v>
      </c>
      <c r="GQ10" s="48">
        <f>$DF73</f>
        <v>0</v>
      </c>
      <c r="GR10" s="48">
        <f>$DF74</f>
        <v>0</v>
      </c>
      <c r="GS10" s="48">
        <f>$DF75</f>
        <v>0</v>
      </c>
      <c r="GT10" s="48">
        <f>$DF76</f>
        <v>0</v>
      </c>
      <c r="GU10" s="48">
        <f>$DF77</f>
        <v>0</v>
      </c>
      <c r="GV10" s="48">
        <f>$DF78</f>
        <v>0</v>
      </c>
      <c r="GW10" s="48">
        <f>$DF79</f>
        <v>0</v>
      </c>
      <c r="GX10" s="48">
        <f>$DF80</f>
        <v>0</v>
      </c>
      <c r="GY10" s="48">
        <f>$DF81</f>
        <v>0</v>
      </c>
      <c r="GZ10" s="48">
        <f>$DF82</f>
        <v>0</v>
      </c>
      <c r="HA10" s="48">
        <f>$DF83</f>
        <v>0</v>
      </c>
      <c r="HB10" s="48">
        <f>$DF84</f>
        <v>0</v>
      </c>
      <c r="HC10" s="48">
        <f>$DF85</f>
        <v>0</v>
      </c>
      <c r="HD10" s="48">
        <f>$DF86</f>
        <v>0</v>
      </c>
      <c r="HE10" s="48">
        <f>$DF87</f>
        <v>0</v>
      </c>
      <c r="HF10" s="48">
        <f>$DF88</f>
        <v>0</v>
      </c>
      <c r="HG10" s="48">
        <f>$DF89</f>
        <v>0</v>
      </c>
      <c r="HH10" s="48">
        <f>$DF90</f>
        <v>0</v>
      </c>
      <c r="HI10" s="48">
        <f>$DF91</f>
        <v>0</v>
      </c>
      <c r="HJ10" s="48">
        <f>$DF92</f>
        <v>0</v>
      </c>
      <c r="HK10" s="48">
        <f>$DF93</f>
        <v>0</v>
      </c>
      <c r="HL10" s="48">
        <f>$DF94</f>
        <v>0</v>
      </c>
      <c r="HM10" s="48">
        <f>$DF95</f>
        <v>0</v>
      </c>
      <c r="HN10" s="48">
        <f>$DF96</f>
        <v>0</v>
      </c>
      <c r="HO10" s="48">
        <f>$DF97</f>
        <v>0</v>
      </c>
      <c r="HP10" s="48">
        <f>$DF98</f>
        <v>0</v>
      </c>
      <c r="HQ10" s="48">
        <f>$DF99</f>
        <v>0</v>
      </c>
      <c r="HR10" s="48">
        <f>$DF100</f>
        <v>0</v>
      </c>
      <c r="HS10" s="48">
        <f>$DF101</f>
        <v>0</v>
      </c>
      <c r="HT10" s="48">
        <f>$DF102</f>
        <v>0</v>
      </c>
      <c r="HU10" s="48">
        <f>$DF103</f>
        <v>0</v>
      </c>
      <c r="HV10" s="48">
        <f>$DF104</f>
        <v>0</v>
      </c>
      <c r="HW10" s="48">
        <f>$DF105</f>
        <v>0</v>
      </c>
      <c r="HX10" s="48">
        <f>$DF106</f>
        <v>0</v>
      </c>
      <c r="HY10" s="48">
        <f>$DF107</f>
        <v>0</v>
      </c>
      <c r="HZ10" s="48">
        <f>$DF108</f>
        <v>0</v>
      </c>
      <c r="IA10" s="48">
        <f>$DF109</f>
        <v>0</v>
      </c>
      <c r="IB10" s="48">
        <f>$DF110</f>
        <v>0</v>
      </c>
      <c r="IC10" s="48">
        <f>$DF111</f>
        <v>0</v>
      </c>
      <c r="ID10" s="48">
        <f>$DF112</f>
        <v>0</v>
      </c>
      <c r="IE10" s="48">
        <f>$DF113</f>
        <v>0</v>
      </c>
      <c r="IF10" s="48">
        <f>$DF114</f>
        <v>0</v>
      </c>
      <c r="IG10" s="48">
        <f>$DF115</f>
        <v>0</v>
      </c>
      <c r="IH10" s="48">
        <f>$DF116</f>
        <v>0</v>
      </c>
      <c r="II10" s="48">
        <f>$DF117</f>
        <v>0</v>
      </c>
      <c r="IJ10" s="48">
        <f>$DF118</f>
        <v>0</v>
      </c>
      <c r="IK10" s="48">
        <f>$DF119</f>
        <v>0</v>
      </c>
      <c r="IL10" s="48">
        <f>$DF120</f>
        <v>0</v>
      </c>
      <c r="IM10" s="48">
        <f>$DF121</f>
        <v>0</v>
      </c>
      <c r="IN10" s="48">
        <f>$DF122</f>
        <v>0</v>
      </c>
      <c r="IO10" s="48">
        <f>$DF123</f>
        <v>0</v>
      </c>
      <c r="IP10" s="48">
        <f>$DF124</f>
        <v>0</v>
      </c>
      <c r="IQ10" s="48">
        <f>$DF125</f>
        <v>0</v>
      </c>
      <c r="IR10" s="48">
        <f>$DF126</f>
        <v>0</v>
      </c>
      <c r="IS10" s="48">
        <f>$DF127</f>
        <v>0</v>
      </c>
      <c r="IT10" s="48">
        <f>$DF128</f>
        <v>0</v>
      </c>
      <c r="IU10" s="48">
        <f>$DF129</f>
        <v>0</v>
      </c>
      <c r="IV10" s="48">
        <f>$DF130</f>
        <v>0</v>
      </c>
      <c r="IW10" s="48">
        <f>$DF131</f>
        <v>0</v>
      </c>
      <c r="IX10" s="48">
        <f>$DF132</f>
        <v>0</v>
      </c>
      <c r="IY10" s="48">
        <f>$DF133</f>
        <v>0</v>
      </c>
      <c r="IZ10" s="48">
        <f>$DF134</f>
        <v>0</v>
      </c>
      <c r="JA10" s="48">
        <f>$DF135</f>
        <v>0</v>
      </c>
      <c r="JB10" s="48">
        <f>$DF136</f>
        <v>0</v>
      </c>
      <c r="JC10" s="48">
        <f>$DF137</f>
        <v>0</v>
      </c>
      <c r="JD10" s="48">
        <f>$DF138</f>
        <v>0</v>
      </c>
      <c r="JE10" s="48">
        <f>$DF139</f>
        <v>0</v>
      </c>
      <c r="JF10" s="48">
        <f>$DF140</f>
        <v>0</v>
      </c>
      <c r="JG10" s="48">
        <f>$DF141</f>
        <v>0</v>
      </c>
      <c r="JH10" s="48">
        <f>$DF142</f>
        <v>0</v>
      </c>
      <c r="JI10" s="48">
        <f>$DF143</f>
        <v>0</v>
      </c>
      <c r="JJ10" s="48">
        <f>$DF144</f>
        <v>0</v>
      </c>
      <c r="JK10" s="48">
        <f>$DF145</f>
        <v>0</v>
      </c>
      <c r="JL10" s="48">
        <f>$DF146</f>
        <v>0</v>
      </c>
      <c r="JM10" s="48">
        <f>$DF147</f>
        <v>0</v>
      </c>
      <c r="JN10" s="48">
        <f>$DF148</f>
        <v>0</v>
      </c>
      <c r="JO10" s="48">
        <f>$DF149</f>
        <v>0</v>
      </c>
      <c r="JP10" s="48">
        <f>$DF150</f>
        <v>0</v>
      </c>
      <c r="JQ10" s="48">
        <f>$DF151</f>
        <v>0</v>
      </c>
      <c r="JR10" s="48">
        <f>$DF152</f>
        <v>0</v>
      </c>
      <c r="JS10" s="48">
        <f>$DF153</f>
        <v>0</v>
      </c>
      <c r="JT10" s="48">
        <f>$DF154</f>
        <v>0</v>
      </c>
      <c r="JU10" s="48">
        <f>$DF155</f>
        <v>0</v>
      </c>
      <c r="JV10" s="48">
        <f>$DF156</f>
        <v>0</v>
      </c>
      <c r="JW10" s="48">
        <f>$DF157</f>
        <v>0</v>
      </c>
      <c r="JX10" s="48">
        <f>$DF158</f>
        <v>0</v>
      </c>
      <c r="JY10" s="48">
        <f>$DF159</f>
        <v>0</v>
      </c>
      <c r="JZ10" s="48">
        <f>$DF160</f>
        <v>0</v>
      </c>
      <c r="KA10" s="48">
        <f>$DF161</f>
        <v>0</v>
      </c>
      <c r="KB10" s="48">
        <f>$DF162</f>
        <v>0</v>
      </c>
      <c r="KC10" s="48">
        <f>$DF163</f>
        <v>0</v>
      </c>
      <c r="KD10" s="48">
        <f>$DF164</f>
        <v>0</v>
      </c>
      <c r="KE10" s="48">
        <f>$DF165</f>
        <v>0</v>
      </c>
      <c r="KF10" s="48">
        <f>$DF166</f>
        <v>0</v>
      </c>
      <c r="KG10" s="48">
        <f>$DF167</f>
        <v>0</v>
      </c>
      <c r="KH10" s="48">
        <f>$DF168</f>
        <v>0</v>
      </c>
      <c r="KI10" s="48">
        <f>$DF169</f>
        <v>0</v>
      </c>
      <c r="KJ10" s="48">
        <f>$DF170</f>
        <v>0</v>
      </c>
      <c r="KK10" s="48">
        <f>$DF171</f>
        <v>0</v>
      </c>
      <c r="KL10" s="48">
        <f>$DF172</f>
        <v>0</v>
      </c>
      <c r="KM10" s="48">
        <f>$DF173</f>
        <v>0</v>
      </c>
      <c r="KN10" s="48">
        <f>$DF174</f>
        <v>0</v>
      </c>
      <c r="KO10" s="48">
        <f>$DF175</f>
        <v>0</v>
      </c>
      <c r="KP10" s="48">
        <f>$DF176</f>
        <v>0</v>
      </c>
      <c r="KQ10" s="48">
        <f>$DF177</f>
        <v>0</v>
      </c>
      <c r="KR10" s="48">
        <f>$DF178</f>
        <v>0</v>
      </c>
      <c r="KS10" s="48">
        <f>$DF179</f>
        <v>0</v>
      </c>
      <c r="KT10" s="48">
        <f>$DF180</f>
        <v>0</v>
      </c>
      <c r="KU10" s="48">
        <f>$DF181</f>
        <v>0</v>
      </c>
      <c r="KV10" s="48">
        <f>$DF182</f>
        <v>0</v>
      </c>
      <c r="KW10" s="48">
        <f>$DF183</f>
        <v>0</v>
      </c>
      <c r="KX10" s="48">
        <f>$DF184</f>
        <v>0</v>
      </c>
      <c r="KY10" s="48">
        <f>$DF185</f>
        <v>0</v>
      </c>
      <c r="KZ10" s="48">
        <f>$DF186</f>
        <v>0</v>
      </c>
      <c r="LA10" s="48">
        <f>$DF187</f>
        <v>0</v>
      </c>
      <c r="LB10" s="48">
        <f>$DF188</f>
        <v>0</v>
      </c>
      <c r="LC10" s="48">
        <f>$DF189</f>
        <v>0</v>
      </c>
      <c r="LD10" s="48">
        <f>$DF190</f>
        <v>0</v>
      </c>
      <c r="LE10" s="48">
        <f>$DF191</f>
        <v>0</v>
      </c>
      <c r="LF10" s="48">
        <f>$DF192</f>
        <v>0</v>
      </c>
      <c r="LG10" s="48">
        <f>$DF193</f>
        <v>0</v>
      </c>
      <c r="LH10" s="48">
        <f>$DF194</f>
        <v>0</v>
      </c>
      <c r="LI10" s="48">
        <f>$DF195</f>
        <v>0</v>
      </c>
      <c r="LJ10" s="48">
        <f>$DF196</f>
        <v>0</v>
      </c>
      <c r="LK10" s="48">
        <f>$DF197</f>
        <v>0</v>
      </c>
      <c r="LL10" s="48">
        <f>$DF198</f>
        <v>0</v>
      </c>
      <c r="LM10" s="48">
        <f>$DF199</f>
        <v>0</v>
      </c>
      <c r="LN10" s="48">
        <f>$DF200</f>
        <v>0</v>
      </c>
      <c r="LO10" s="48">
        <f>$DF201</f>
        <v>0</v>
      </c>
      <c r="LP10" s="48">
        <f>$DF202</f>
        <v>0</v>
      </c>
      <c r="LQ10" s="48">
        <f>$DF203</f>
        <v>0</v>
      </c>
      <c r="LR10" s="48">
        <f>$DF204</f>
        <v>0</v>
      </c>
      <c r="LS10" s="48">
        <f>$DF205</f>
        <v>0</v>
      </c>
      <c r="LT10" s="48">
        <f>$DF206</f>
        <v>0</v>
      </c>
      <c r="LU10" s="48">
        <f>$DF207</f>
        <v>0</v>
      </c>
      <c r="LV10" s="48">
        <f>$DF208</f>
        <v>0</v>
      </c>
      <c r="LW10" s="48">
        <f>$DF209</f>
        <v>0</v>
      </c>
      <c r="LX10" s="48">
        <f>$DF210</f>
        <v>0</v>
      </c>
      <c r="LY10" s="48">
        <f>$DF211</f>
        <v>0</v>
      </c>
      <c r="LZ10" s="48">
        <f>$DF212</f>
        <v>0</v>
      </c>
      <c r="MA10" s="48">
        <f>$DF213</f>
        <v>0</v>
      </c>
      <c r="MB10" s="48">
        <f>$DF214</f>
        <v>0</v>
      </c>
      <c r="MC10" s="48">
        <f>$DF215</f>
        <v>0</v>
      </c>
      <c r="MD10" s="48">
        <f>$DF216</f>
        <v>0</v>
      </c>
      <c r="ME10" s="48">
        <f>$DF217</f>
        <v>0</v>
      </c>
      <c r="MF10" s="48">
        <f>$DF218</f>
        <v>0</v>
      </c>
      <c r="MG10" s="48">
        <f>$DF219</f>
        <v>0</v>
      </c>
      <c r="MH10" s="48">
        <f>$DF220</f>
        <v>0</v>
      </c>
      <c r="MI10" s="48">
        <f>$DF221</f>
        <v>0</v>
      </c>
      <c r="MJ10" s="48">
        <f>$DF222</f>
        <v>0</v>
      </c>
      <c r="MK10" s="48">
        <f>$DF223</f>
        <v>0</v>
      </c>
      <c r="ML10" s="48">
        <f>$DF224</f>
        <v>0</v>
      </c>
      <c r="MM10" s="48">
        <f>$DF225</f>
        <v>0</v>
      </c>
      <c r="MN10" s="48">
        <f>$DF226</f>
        <v>0</v>
      </c>
      <c r="MO10" s="48">
        <f>$DF227</f>
        <v>0</v>
      </c>
      <c r="MP10" s="48">
        <f>$DF228</f>
        <v>0</v>
      </c>
      <c r="MQ10" s="48">
        <f>$DF229</f>
        <v>0</v>
      </c>
      <c r="MR10" s="48">
        <f>$DF230</f>
        <v>0</v>
      </c>
      <c r="MS10" s="48">
        <f>$DF231</f>
        <v>0</v>
      </c>
      <c r="MT10" s="48">
        <f>$DF232</f>
        <v>0</v>
      </c>
      <c r="MU10" s="48">
        <f>$DF233</f>
        <v>0</v>
      </c>
      <c r="MV10" s="48">
        <f>$DF234</f>
        <v>0</v>
      </c>
      <c r="MW10" s="48">
        <f>$DF235</f>
        <v>0</v>
      </c>
      <c r="MX10" s="48">
        <f>$DF236</f>
        <v>0</v>
      </c>
      <c r="MY10" s="48">
        <f>$DF237</f>
        <v>0</v>
      </c>
      <c r="MZ10" s="48">
        <f>$DF238</f>
        <v>0</v>
      </c>
      <c r="NA10" s="48">
        <f>$DF239</f>
        <v>0</v>
      </c>
      <c r="NB10" s="48">
        <f>$DF240</f>
        <v>0</v>
      </c>
      <c r="NC10" s="48">
        <f>$DF241</f>
        <v>0</v>
      </c>
      <c r="ND10" s="48">
        <f>$DF242</f>
        <v>0</v>
      </c>
      <c r="NE10" s="48">
        <f>$DF237</f>
        <v>0</v>
      </c>
      <c r="NF10" s="48">
        <f>$DF244</f>
        <v>0</v>
      </c>
      <c r="NG10" s="48">
        <f>$DF245</f>
        <v>0</v>
      </c>
      <c r="NH10" s="48">
        <f>$DF246</f>
        <v>0</v>
      </c>
      <c r="NI10" s="48">
        <f>$DF247</f>
        <v>0</v>
      </c>
      <c r="NJ10" s="48">
        <f>$DF248</f>
        <v>0</v>
      </c>
      <c r="NK10" s="48">
        <f>$DF249</f>
        <v>0</v>
      </c>
      <c r="NL10" s="48">
        <f>$DF250</f>
        <v>0</v>
      </c>
      <c r="NM10" s="48">
        <f>$DF251</f>
        <v>0</v>
      </c>
      <c r="NN10" s="48">
        <f>$DF252</f>
        <v>0</v>
      </c>
      <c r="NO10" s="48">
        <f>$DF253</f>
        <v>0</v>
      </c>
      <c r="NP10" s="48">
        <f>$DF254</f>
        <v>0</v>
      </c>
      <c r="NQ10" s="48">
        <f>$DF255</f>
        <v>0</v>
      </c>
      <c r="NR10" s="48">
        <f>$DF256</f>
        <v>0</v>
      </c>
      <c r="NS10" s="48">
        <f>$DF257</f>
        <v>0</v>
      </c>
      <c r="NT10" s="48">
        <f>$DF258</f>
        <v>0</v>
      </c>
      <c r="NU10" s="48">
        <f>$DF259</f>
        <v>0</v>
      </c>
      <c r="NV10" s="48">
        <f>$DF260</f>
        <v>0</v>
      </c>
      <c r="NW10" s="48">
        <f>$DF261</f>
        <v>0</v>
      </c>
      <c r="NX10" s="48">
        <f>$DF262</f>
        <v>0</v>
      </c>
      <c r="NY10" s="48">
        <f>$DF263</f>
        <v>0</v>
      </c>
      <c r="NZ10" s="48">
        <f>$DF264</f>
        <v>0</v>
      </c>
      <c r="OA10" s="48">
        <f>$DF265</f>
        <v>0</v>
      </c>
      <c r="OB10" s="48">
        <f>$DF266</f>
        <v>0</v>
      </c>
      <c r="OC10" s="48">
        <f>$DF267</f>
        <v>0</v>
      </c>
      <c r="OD10" s="48">
        <f>$DF268</f>
        <v>0</v>
      </c>
      <c r="OE10" s="48">
        <f>$DF269</f>
        <v>0</v>
      </c>
      <c r="OF10" s="48">
        <f>$DF270</f>
        <v>0</v>
      </c>
      <c r="OG10" s="48">
        <f>$DF271</f>
        <v>0</v>
      </c>
      <c r="OH10" s="48">
        <f>$DF272</f>
        <v>0</v>
      </c>
      <c r="OI10" s="48">
        <f>$DF273</f>
        <v>0</v>
      </c>
      <c r="OJ10" s="48">
        <f>$DF274</f>
        <v>0</v>
      </c>
      <c r="OK10" s="48">
        <f>$DF275</f>
        <v>0</v>
      </c>
      <c r="OL10" s="48">
        <f>$DF276</f>
        <v>0</v>
      </c>
      <c r="OM10" s="48">
        <f>$DF277</f>
        <v>0</v>
      </c>
      <c r="ON10" s="48">
        <f>$DF278</f>
        <v>0</v>
      </c>
      <c r="OO10" s="48">
        <f>$DF279</f>
        <v>0</v>
      </c>
      <c r="OP10" s="48">
        <f>$DF280</f>
        <v>0</v>
      </c>
      <c r="OQ10" s="48">
        <f>$DF281</f>
        <v>0</v>
      </c>
      <c r="OR10" s="48">
        <f>$DF282</f>
        <v>0</v>
      </c>
      <c r="OS10" s="48">
        <f>$DF283</f>
        <v>0</v>
      </c>
      <c r="OT10" s="48">
        <f>$DF284</f>
        <v>0</v>
      </c>
      <c r="OU10" s="48">
        <f>$DF285</f>
        <v>0</v>
      </c>
      <c r="OV10" s="48">
        <f>$DF286</f>
        <v>0</v>
      </c>
      <c r="OW10" s="48">
        <f>$DF287</f>
        <v>0</v>
      </c>
      <c r="OX10" s="48">
        <f>$DF288</f>
        <v>0</v>
      </c>
      <c r="OY10" s="48">
        <f>$DF289</f>
        <v>0</v>
      </c>
      <c r="OZ10" s="48">
        <f>$DF290</f>
        <v>0</v>
      </c>
      <c r="PA10" s="48">
        <f>$DF291</f>
        <v>0</v>
      </c>
      <c r="PB10" s="48">
        <f>$DF292</f>
        <v>0</v>
      </c>
      <c r="PC10" s="48">
        <f>$DF293</f>
        <v>0</v>
      </c>
      <c r="PD10" s="48">
        <f>$DF294</f>
        <v>0</v>
      </c>
      <c r="PE10" s="48">
        <f>$DF295</f>
        <v>0</v>
      </c>
      <c r="PF10" s="48">
        <f>$DF296</f>
        <v>0</v>
      </c>
      <c r="PG10" s="48">
        <f>$DF297</f>
        <v>0</v>
      </c>
      <c r="PH10" s="48">
        <f>$DF298</f>
        <v>0</v>
      </c>
    </row>
    <row r="11" spans="1:424">
      <c r="B11" s="33">
        <f>IF(SUM(J$9:J10)&gt;0.9,MAX(B$9:B10)+1,0)</f>
        <v>0</v>
      </c>
      <c r="C11" s="39">
        <f t="shared" si="10"/>
        <v>0</v>
      </c>
      <c r="D11" s="35">
        <v>43861</v>
      </c>
      <c r="E11" s="38">
        <f>IF(AND(C11&gt;0,C10=0),D11,0)</f>
        <v>0</v>
      </c>
      <c r="F11" s="38">
        <f>IF(AND(C11&gt;0,C12=0),D11,0)</f>
        <v>0</v>
      </c>
      <c r="G11" s="38"/>
      <c r="H11" s="38">
        <f>ROUND(IF(AND(J11+K10&lt;&gt;0),ROUND((K10*I$2/365*C11),0),0),2)</f>
        <v>0</v>
      </c>
      <c r="I11" s="38">
        <f>G11+H11</f>
        <v>0</v>
      </c>
      <c r="J11" s="38">
        <f t="shared" si="12"/>
        <v>0</v>
      </c>
      <c r="K11" s="38">
        <f>K10+J11-G11</f>
        <v>0</v>
      </c>
      <c r="L11" s="38">
        <f>IF(AND(J11&lt;&gt;0,SUM(J$9:J10)=0),ROUND(I$1*I$3,0),0)</f>
        <v>0</v>
      </c>
      <c r="M11" s="50"/>
      <c r="N11" s="33">
        <f>IF(SUM(V$9:V10)&gt;0.9,MAX(N$9:N10)+1,0)</f>
        <v>0</v>
      </c>
      <c r="O11" s="39">
        <f t="shared" si="13"/>
        <v>0</v>
      </c>
      <c r="P11" s="35">
        <f t="shared" si="14"/>
        <v>43861</v>
      </c>
      <c r="Q11" s="38">
        <f>IF(AND(O11&gt;0,O10=0),P11,0)</f>
        <v>0</v>
      </c>
      <c r="R11" s="38">
        <f>IF(AND(O11&gt;0,O12=0),P11,0)</f>
        <v>0</v>
      </c>
      <c r="S11" s="38"/>
      <c r="T11" s="38">
        <f>ROUND(IF(AND(V11+W10&lt;&gt;0),ROUND((W10*U$2/365*O11),0),0),2)</f>
        <v>0</v>
      </c>
      <c r="U11" s="38">
        <f>S11+T11</f>
        <v>0</v>
      </c>
      <c r="V11" s="38">
        <f t="shared" si="16"/>
        <v>0</v>
      </c>
      <c r="W11" s="38">
        <f>W10+V11-S11</f>
        <v>0</v>
      </c>
      <c r="X11" s="38">
        <f>IF(AND(V11&lt;&gt;0,SUM(V$9:V10)=0),ROUND(U$1*U$3,0),0)</f>
        <v>0</v>
      </c>
      <c r="Y11" s="51"/>
      <c r="Z11" s="33">
        <f>IF(SUM(AH$9:AH10)&gt;0.9,MAX(Z$9:Z10)+1,0)</f>
        <v>0</v>
      </c>
      <c r="AA11" s="39">
        <f t="shared" si="17"/>
        <v>0</v>
      </c>
      <c r="AB11" s="35">
        <f t="shared" si="18"/>
        <v>43861</v>
      </c>
      <c r="AC11" s="38">
        <f>IF(AND(AA11&gt;0,AA10=0),AB11,0)</f>
        <v>0</v>
      </c>
      <c r="AD11" s="38">
        <f>IF(AND(AA11&gt;0,AA12=0),AB11,0)</f>
        <v>0</v>
      </c>
      <c r="AE11" s="38"/>
      <c r="AF11" s="38">
        <f>ROUND(IF(AND(AH11+AI10&lt;&gt;0),ROUND((AI10*AG$2/365*AA11),0),0),2)</f>
        <v>0</v>
      </c>
      <c r="AG11" s="38">
        <f>AE11+AF11</f>
        <v>0</v>
      </c>
      <c r="AH11" s="38">
        <f t="shared" si="20"/>
        <v>0</v>
      </c>
      <c r="AI11" s="38">
        <f>AI10+AH11-AE11</f>
        <v>0</v>
      </c>
      <c r="AJ11" s="38">
        <f>IF(AND(AH11&lt;&gt;0,SUM(AH$9:AH10)=0),ROUND(AG$1*AG$3,0),0)</f>
        <v>0</v>
      </c>
      <c r="AK11" s="51"/>
      <c r="AL11" s="33">
        <f>IF(SUM(AT$9:AT10)&gt;0.9,MAX(AL$9:AL10)+1,0)</f>
        <v>0</v>
      </c>
      <c r="AM11" s="39">
        <f t="shared" si="21"/>
        <v>0</v>
      </c>
      <c r="AN11" s="35">
        <f t="shared" si="22"/>
        <v>43861</v>
      </c>
      <c r="AO11" s="38">
        <f>IF(AND(AM11&gt;0,AM10=0),AN11,0)</f>
        <v>0</v>
      </c>
      <c r="AP11" s="38">
        <f>IF(AND(AM11&gt;0,AM12=0),AN11,0)</f>
        <v>0</v>
      </c>
      <c r="AQ11" s="38"/>
      <c r="AR11" s="38">
        <f>ROUND(IF(AND(AT11+AU10&lt;&gt;0),ROUND((AU10*AS$2/365*AM11),0),0),2)</f>
        <v>0</v>
      </c>
      <c r="AS11" s="38">
        <f>AQ11+AR11</f>
        <v>0</v>
      </c>
      <c r="AT11" s="38">
        <f t="shared" si="24"/>
        <v>0</v>
      </c>
      <c r="AU11" s="38">
        <f>AU10+AT11-AQ11</f>
        <v>0</v>
      </c>
      <c r="AV11" s="38">
        <f>IF(AND(AT11&lt;&gt;0,SUM(AT$9:AT10)=0),ROUND(AS$1*AS$3,0),0)</f>
        <v>0</v>
      </c>
      <c r="AW11" s="50"/>
      <c r="AX11" s="33">
        <f>IF(SUM(BF$9:BF10)&gt;0.9,MAX(AX$9:AX10)+1,0)</f>
        <v>0</v>
      </c>
      <c r="AY11" s="39">
        <f t="shared" si="25"/>
        <v>0</v>
      </c>
      <c r="AZ11" s="35">
        <f t="shared" si="26"/>
        <v>43861</v>
      </c>
      <c r="BA11" s="38">
        <f>IF(AND(AY11&gt;0,AY10=0),AZ11,0)</f>
        <v>0</v>
      </c>
      <c r="BB11" s="38">
        <f>IF(AND(AY11&gt;0,AY12=0),AZ11,0)</f>
        <v>0</v>
      </c>
      <c r="BC11" s="38"/>
      <c r="BD11" s="38">
        <f>ROUND(IF(AND(BF11+BG10&lt;&gt;0),ROUND((BG10*BE$2/365*AY11),0),0),2)</f>
        <v>0</v>
      </c>
      <c r="BE11" s="38">
        <f>BC11+BD11</f>
        <v>0</v>
      </c>
      <c r="BF11" s="38">
        <f t="shared" si="28"/>
        <v>0</v>
      </c>
      <c r="BG11" s="38">
        <f>BG10+BF11-BC11</f>
        <v>0</v>
      </c>
      <c r="BH11" s="38">
        <f>IF(AND(BF11&lt;&gt;0,SUM(BF$9:BF10)=0),ROUND(BE$1*BE$3,0),0)</f>
        <v>0</v>
      </c>
      <c r="BI11" s="50"/>
      <c r="BJ11" s="33">
        <f>IF(SUM(BR$9:BR10)&gt;0.9,MAX(BJ$9:BJ10)+1,0)</f>
        <v>0</v>
      </c>
      <c r="BK11" s="39">
        <f t="shared" si="29"/>
        <v>0</v>
      </c>
      <c r="BL11" s="35">
        <f t="shared" si="30"/>
        <v>43861</v>
      </c>
      <c r="BM11" s="38">
        <f>IF(AND(BK11&gt;0,BK10=0),BL11,0)</f>
        <v>0</v>
      </c>
      <c r="BN11" s="38">
        <f>IF(AND(BK11&gt;0,BK12=0),BL11,0)</f>
        <v>0</v>
      </c>
      <c r="BO11" s="38"/>
      <c r="BP11" s="38">
        <f>ROUND(IF(AND(BR11+BS10&lt;&gt;0),ROUND((BS10*BQ$2/365*BK11),0),0),2)</f>
        <v>0</v>
      </c>
      <c r="BQ11" s="38">
        <f>BO11+BP11</f>
        <v>0</v>
      </c>
      <c r="BR11" s="38">
        <f t="shared" si="32"/>
        <v>0</v>
      </c>
      <c r="BS11" s="38">
        <f>BS10+BR11-BO11</f>
        <v>0</v>
      </c>
      <c r="BT11" s="38">
        <f>IF(AND(BR11&lt;&gt;0,SUM(BR$9:BR10)=0),ROUND(BQ$1*BQ$3,0),0)</f>
        <v>0</v>
      </c>
      <c r="BU11" s="50"/>
      <c r="BV11" s="33">
        <f>IF(SUM(CD$9:CD10)&gt;0.9,MAX(BV$9:BV10)+1,0)</f>
        <v>0</v>
      </c>
      <c r="BW11" s="39">
        <f t="shared" si="33"/>
        <v>0</v>
      </c>
      <c r="BX11" s="35">
        <f t="shared" si="34"/>
        <v>43861</v>
      </c>
      <c r="BY11" s="38">
        <f>IF(AND(BW11&gt;0,BW10=0),BX11,0)</f>
        <v>0</v>
      </c>
      <c r="BZ11" s="38">
        <f>IF(AND(BW11&gt;0,BW12=0),BX11,0)</f>
        <v>0</v>
      </c>
      <c r="CA11" s="38"/>
      <c r="CB11" s="38">
        <f>ROUND(IF(AND(CD11+CE10&lt;&gt;0),ROUND((CE10*CC$2/365*BW11),0),0),2)</f>
        <v>0</v>
      </c>
      <c r="CC11" s="38">
        <f>CA11+CB11</f>
        <v>0</v>
      </c>
      <c r="CD11" s="38">
        <f t="shared" si="36"/>
        <v>0</v>
      </c>
      <c r="CE11" s="38">
        <f>CE10+CD11-CA11</f>
        <v>0</v>
      </c>
      <c r="CF11" s="38">
        <f>IF(AND(CD11&lt;&gt;0,SUM(CD$9:CD10)=0),ROUND(CC$1*CC$3,0),0)</f>
        <v>0</v>
      </c>
      <c r="CG11" s="50"/>
      <c r="CH11" s="33">
        <f>IF(SUM(CP$9:CP10)&gt;0.9,MAX(CH$9:CH10)+1,0)</f>
        <v>0</v>
      </c>
      <c r="CI11" s="39">
        <f t="shared" si="37"/>
        <v>0</v>
      </c>
      <c r="CJ11" s="35">
        <f t="shared" si="38"/>
        <v>43861</v>
      </c>
      <c r="CK11" s="38">
        <f>IF(AND(CI11&gt;0,CI10=0),CJ11,0)</f>
        <v>0</v>
      </c>
      <c r="CL11" s="38">
        <f>IF(AND(CI11&gt;0,CI12=0),CJ11,0)</f>
        <v>0</v>
      </c>
      <c r="CM11" s="38"/>
      <c r="CN11" s="38">
        <f>ROUND(IF(AND(CP11+CQ10&lt;&gt;0),ROUND((CQ10*CO$2/365*CI11),0),0),2)</f>
        <v>0</v>
      </c>
      <c r="CO11" s="38">
        <f>CM11+CN11</f>
        <v>0</v>
      </c>
      <c r="CP11" s="38">
        <f t="shared" si="40"/>
        <v>0</v>
      </c>
      <c r="CQ11" s="38">
        <f>CQ10+CP11-CM11</f>
        <v>0</v>
      </c>
      <c r="CR11" s="38">
        <f>IF(AND(CP11&lt;&gt;0,SUM(CP$9:CP10)=0),ROUND(CO$1*CO$3,0),0)</f>
        <v>0</v>
      </c>
      <c r="CS11" s="50"/>
      <c r="CT11" s="16"/>
      <c r="CU11" s="41">
        <v>1</v>
      </c>
      <c r="CV11" s="42">
        <f>BX11</f>
        <v>43861</v>
      </c>
      <c r="CW11" s="43">
        <f t="shared" si="1"/>
        <v>0</v>
      </c>
      <c r="CX11" s="43">
        <f t="shared" si="2"/>
        <v>0</v>
      </c>
      <c r="CY11" s="43">
        <f t="shared" si="3"/>
        <v>0</v>
      </c>
      <c r="CZ11" s="43">
        <f t="shared" si="4"/>
        <v>0</v>
      </c>
      <c r="DA11" s="43">
        <f t="shared" si="5"/>
        <v>0</v>
      </c>
      <c r="DB11" s="43">
        <f t="shared" si="6"/>
        <v>0</v>
      </c>
      <c r="DC11" s="43">
        <f t="shared" si="7"/>
        <v>0</v>
      </c>
      <c r="DD11" s="43">
        <f t="shared" si="8"/>
        <v>0</v>
      </c>
      <c r="DE11" s="43">
        <f t="shared" si="9"/>
        <v>0</v>
      </c>
      <c r="DF11" s="44">
        <f t="shared" si="41"/>
        <v>0</v>
      </c>
      <c r="DG11" s="44">
        <f t="shared" ref="DG11:DG74" si="42">IF($CU11&lt;=DG$8,H11+L11,0)</f>
        <v>0</v>
      </c>
      <c r="DH11" s="44">
        <f t="shared" ref="DH11:DH74" si="43">IF($CU11&lt;=DH$8,T11+X11,0)</f>
        <v>0</v>
      </c>
      <c r="DI11" s="44">
        <f t="shared" ref="DI11:DI74" si="44">IF($CU11&lt;=DI$8,AF11+AJ11,0)</f>
        <v>0</v>
      </c>
      <c r="DJ11" s="44">
        <f t="shared" ref="DJ11:DJ74" si="45">IF($CU11&lt;=DJ$8,AR11+AV11,0)</f>
        <v>0</v>
      </c>
      <c r="DK11" s="44">
        <f t="shared" ref="DK11:DK74" si="46">IF($CU11&lt;=DK$8,BD11+BH11,0)</f>
        <v>0</v>
      </c>
      <c r="DL11" s="44">
        <f t="shared" ref="DL11:DL74" si="47">IF($CU11&lt;=DL$8,BP11+BU11,0)</f>
        <v>0</v>
      </c>
      <c r="DM11" s="44">
        <f t="shared" ref="DM11:DM74" si="48">IF($CU11&lt;=DM$8,CB11+CF11,0)</f>
        <v>0</v>
      </c>
      <c r="DN11" s="44">
        <f t="shared" ref="DN11:DN74" si="49">IF($CU11&lt;=DN$8,CR11+CN11,0)</f>
        <v>0</v>
      </c>
      <c r="DO11" s="44">
        <f t="shared" ref="DO11:DO74" si="50">SUM(DG11:DN11)</f>
        <v>0</v>
      </c>
      <c r="DP11" s="44">
        <f>IF(SUM(DG11:DG$298)=0,DG$299*DP$8/12,0)</f>
        <v>0</v>
      </c>
      <c r="DQ11" s="44">
        <f>IF(SUM(DH11:DH$298)=0,DH$299*DQ$8/12,0)</f>
        <v>0</v>
      </c>
      <c r="DR11" s="44">
        <f>IF(SUM(DI11:DI$298)=0,DI$299*DR$8/12,0)</f>
        <v>0</v>
      </c>
      <c r="DS11" s="44">
        <f>IF(SUM(DJ11:DJ$298)=0,DJ$299*DS$8/12,0)</f>
        <v>0</v>
      </c>
      <c r="DT11" s="44">
        <f>IF(SUM(DK11:DK$298)=0,DK$299*DT$8/12,0)</f>
        <v>0</v>
      </c>
      <c r="DU11" s="44">
        <f>IF(SUM(DL11:DL$298)=0,DL$299*DU$8/12,0)</f>
        <v>0</v>
      </c>
      <c r="DV11" s="44">
        <f>IF(SUM(DM11:DM$298)=0,DM$299*DV$8/12,0)</f>
        <v>0</v>
      </c>
      <c r="DW11" s="44">
        <f>IF(SUM(DN11:DN$298)=0,DN$299*DW$8/12,0)</f>
        <v>0</v>
      </c>
      <c r="DX11" s="44">
        <f t="shared" ref="DX11:DX74" si="51">SUM(DP11:DW11)</f>
        <v>0</v>
      </c>
      <c r="DY11" s="44">
        <f t="shared" ref="DY11:DY74" si="52">H11+T11+AF11+AR11+BD11+BP11+CB11+CN11</f>
        <v>0</v>
      </c>
      <c r="DZ11" s="44">
        <f t="shared" ref="DZ11:DZ74" si="53">DF11+DY11</f>
        <v>0</v>
      </c>
      <c r="EA11" s="44">
        <f t="shared" ref="EA11:EA74" si="54">J11+V11+AH11+AT11+BF11+BR11+CD11+CP11</f>
        <v>0</v>
      </c>
      <c r="EB11" s="44">
        <f t="shared" ref="EB11:EB74" si="55">EB10+EA11-DF11</f>
        <v>0</v>
      </c>
      <c r="EC11" s="44">
        <f t="shared" ref="EC11:EC74" si="56">L11+X11+AJ11+AV11+BH11+BT11+CF11+CR11</f>
        <v>0</v>
      </c>
      <c r="ED11" s="16"/>
      <c r="EE11" s="10" t="s">
        <v>26</v>
      </c>
      <c r="EF11" s="47">
        <f>DE11</f>
        <v>0</v>
      </c>
      <c r="EG11" s="48">
        <f>$DE11</f>
        <v>0</v>
      </c>
      <c r="EH11" s="48">
        <f>$DE12</f>
        <v>0</v>
      </c>
      <c r="EI11" s="48">
        <f>$DE13</f>
        <v>0</v>
      </c>
      <c r="EJ11" s="48">
        <f>$DE14</f>
        <v>0</v>
      </c>
      <c r="EK11" s="48">
        <f>$DE15</f>
        <v>0</v>
      </c>
      <c r="EL11" s="48">
        <f>$DE16</f>
        <v>0</v>
      </c>
      <c r="EM11" s="48">
        <f>$DE17</f>
        <v>0</v>
      </c>
      <c r="EN11" s="48">
        <f>$DE18</f>
        <v>0</v>
      </c>
      <c r="EO11" s="48">
        <f>$DE19</f>
        <v>0</v>
      </c>
      <c r="EP11" s="48">
        <f>$DE20</f>
        <v>0</v>
      </c>
      <c r="EQ11" s="48">
        <f>$DE21</f>
        <v>0</v>
      </c>
      <c r="ER11" s="48">
        <f>$DE22</f>
        <v>0</v>
      </c>
      <c r="ES11" s="48">
        <f>$DE23</f>
        <v>0</v>
      </c>
      <c r="ET11" s="48">
        <f>$DE24</f>
        <v>0</v>
      </c>
      <c r="EU11" s="48">
        <f>$DE25</f>
        <v>0</v>
      </c>
      <c r="EV11" s="48">
        <f>$DE26</f>
        <v>0</v>
      </c>
      <c r="EW11" s="48">
        <f>$DE27</f>
        <v>0</v>
      </c>
      <c r="EX11" s="48">
        <f>$DE28</f>
        <v>0</v>
      </c>
      <c r="EY11" s="48">
        <f>$DE29</f>
        <v>0</v>
      </c>
      <c r="EZ11" s="48">
        <f>$DE30</f>
        <v>0</v>
      </c>
      <c r="FA11" s="48">
        <f>$DE31</f>
        <v>0</v>
      </c>
      <c r="FB11" s="48">
        <f>$DE32</f>
        <v>0</v>
      </c>
      <c r="FC11" s="48">
        <f>$DE33</f>
        <v>0</v>
      </c>
      <c r="FD11" s="48">
        <f>$DE34</f>
        <v>0</v>
      </c>
      <c r="FE11" s="48">
        <f>$DE35</f>
        <v>0</v>
      </c>
      <c r="FF11" s="48">
        <f>$DE36</f>
        <v>0</v>
      </c>
      <c r="FG11" s="48">
        <f>$DE37</f>
        <v>0</v>
      </c>
      <c r="FH11" s="48">
        <f>$DE38</f>
        <v>0</v>
      </c>
      <c r="FI11" s="48">
        <f>$DE39</f>
        <v>0</v>
      </c>
      <c r="FJ11" s="48">
        <f>$DE40</f>
        <v>0</v>
      </c>
      <c r="FK11" s="48">
        <f>$DE41</f>
        <v>0</v>
      </c>
      <c r="FL11" s="48">
        <f>$DE42</f>
        <v>0</v>
      </c>
      <c r="FM11" s="48">
        <f>$DE43</f>
        <v>0</v>
      </c>
      <c r="FN11" s="48">
        <f>$DE44</f>
        <v>0</v>
      </c>
      <c r="FO11" s="48">
        <f>$DE45</f>
        <v>0</v>
      </c>
      <c r="FP11" s="48">
        <f>$DE46</f>
        <v>0</v>
      </c>
      <c r="FQ11" s="48">
        <f>$DE47</f>
        <v>0</v>
      </c>
      <c r="FR11" s="48">
        <f>$DE48</f>
        <v>0</v>
      </c>
      <c r="FS11" s="48">
        <f>$DE49</f>
        <v>0</v>
      </c>
      <c r="FT11" s="48">
        <f>$DE50</f>
        <v>0</v>
      </c>
      <c r="FU11" s="48">
        <f>$DE51</f>
        <v>0</v>
      </c>
      <c r="FV11" s="48">
        <f>$DE52</f>
        <v>0</v>
      </c>
      <c r="FW11" s="48">
        <f>$DE53</f>
        <v>0</v>
      </c>
      <c r="FX11" s="48">
        <f>$DE54</f>
        <v>0</v>
      </c>
      <c r="FY11" s="48">
        <f>$DE55</f>
        <v>0</v>
      </c>
      <c r="FZ11" s="48">
        <f>$DE56</f>
        <v>0</v>
      </c>
      <c r="GA11" s="48">
        <f>$DE57</f>
        <v>0</v>
      </c>
      <c r="GB11" s="48">
        <f>$DE58</f>
        <v>0</v>
      </c>
      <c r="GC11" s="48">
        <f>$DE59</f>
        <v>0</v>
      </c>
      <c r="GD11" s="48">
        <f>$DE60</f>
        <v>0</v>
      </c>
      <c r="GE11" s="48">
        <f>$DE61</f>
        <v>0</v>
      </c>
      <c r="GF11" s="48">
        <f>$DE62</f>
        <v>0</v>
      </c>
      <c r="GG11" s="48">
        <f>$DE63</f>
        <v>0</v>
      </c>
      <c r="GH11" s="48">
        <f>$DE64</f>
        <v>0</v>
      </c>
      <c r="GI11" s="48">
        <f>$DE65</f>
        <v>0</v>
      </c>
      <c r="GJ11" s="48">
        <f>$DE66</f>
        <v>0</v>
      </c>
      <c r="GK11" s="48">
        <f>$DE67</f>
        <v>0</v>
      </c>
      <c r="GL11" s="48">
        <f>$DE68</f>
        <v>0</v>
      </c>
      <c r="GM11" s="48">
        <f>$DE69</f>
        <v>0</v>
      </c>
      <c r="GN11" s="48">
        <f>$DE70</f>
        <v>0</v>
      </c>
      <c r="GO11" s="48">
        <f>$DE71</f>
        <v>0</v>
      </c>
      <c r="GP11" s="48">
        <f>$DE72</f>
        <v>0</v>
      </c>
      <c r="GQ11" s="48">
        <f>$DE73</f>
        <v>0</v>
      </c>
      <c r="GR11" s="48">
        <f>$DE74</f>
        <v>0</v>
      </c>
      <c r="GS11" s="48">
        <f>$DE75</f>
        <v>0</v>
      </c>
      <c r="GT11" s="48">
        <f>$DE76</f>
        <v>0</v>
      </c>
      <c r="GU11" s="48">
        <f>$DE77</f>
        <v>0</v>
      </c>
      <c r="GV11" s="48">
        <f>$DE78</f>
        <v>0</v>
      </c>
      <c r="GW11" s="48">
        <f>$DE79</f>
        <v>0</v>
      </c>
      <c r="GX11" s="48">
        <f>$DE80</f>
        <v>0</v>
      </c>
      <c r="GY11" s="48">
        <f>$DE81</f>
        <v>0</v>
      </c>
      <c r="GZ11" s="48">
        <f>$DE82</f>
        <v>0</v>
      </c>
      <c r="HA11" s="48">
        <f>$DE83</f>
        <v>0</v>
      </c>
      <c r="HB11" s="48">
        <f>$DE84</f>
        <v>0</v>
      </c>
      <c r="HC11" s="48">
        <f>$DE85</f>
        <v>0</v>
      </c>
      <c r="HD11" s="48">
        <f>$DE86</f>
        <v>0</v>
      </c>
      <c r="HE11" s="48">
        <f>$DE87</f>
        <v>0</v>
      </c>
      <c r="HF11" s="48">
        <f>$DE88</f>
        <v>0</v>
      </c>
      <c r="HG11" s="48">
        <f>$DE89</f>
        <v>0</v>
      </c>
      <c r="HH11" s="48">
        <f>$DE90</f>
        <v>0</v>
      </c>
      <c r="HI11" s="48">
        <f>$DE91</f>
        <v>0</v>
      </c>
      <c r="HJ11" s="48">
        <f>$DE92</f>
        <v>0</v>
      </c>
      <c r="HK11" s="48">
        <f>$DE93</f>
        <v>0</v>
      </c>
      <c r="HL11" s="48">
        <f>$DE94</f>
        <v>0</v>
      </c>
      <c r="HM11" s="48">
        <f>$DE95</f>
        <v>0</v>
      </c>
      <c r="HN11" s="48">
        <f>$DE96</f>
        <v>0</v>
      </c>
      <c r="HO11" s="48">
        <f>$DE97</f>
        <v>0</v>
      </c>
      <c r="HP11" s="48">
        <f>$DE98</f>
        <v>0</v>
      </c>
      <c r="HQ11" s="48">
        <f>$DE99</f>
        <v>0</v>
      </c>
      <c r="HR11" s="48">
        <f>$DE100</f>
        <v>0</v>
      </c>
      <c r="HS11" s="48">
        <f>$DE101</f>
        <v>0</v>
      </c>
      <c r="HT11" s="48">
        <f>$DE102</f>
        <v>0</v>
      </c>
      <c r="HU11" s="48">
        <f>$DE103</f>
        <v>0</v>
      </c>
      <c r="HV11" s="48">
        <f>$DE104</f>
        <v>0</v>
      </c>
      <c r="HW11" s="48">
        <f>$DE105</f>
        <v>0</v>
      </c>
      <c r="HX11" s="48">
        <f>$DE106</f>
        <v>0</v>
      </c>
      <c r="HY11" s="48">
        <f>$DE107</f>
        <v>0</v>
      </c>
      <c r="HZ11" s="48">
        <f>$DE108</f>
        <v>0</v>
      </c>
      <c r="IA11" s="48">
        <f>$DE109</f>
        <v>0</v>
      </c>
      <c r="IB11" s="48">
        <f>$DE110</f>
        <v>0</v>
      </c>
      <c r="IC11" s="48">
        <f>$DE111</f>
        <v>0</v>
      </c>
      <c r="ID11" s="48">
        <f>$DE112</f>
        <v>0</v>
      </c>
      <c r="IE11" s="48">
        <f>$DE113</f>
        <v>0</v>
      </c>
      <c r="IF11" s="48">
        <f>$DE114</f>
        <v>0</v>
      </c>
      <c r="IG11" s="48">
        <f>$DE115</f>
        <v>0</v>
      </c>
      <c r="IH11" s="48">
        <f>$DE116</f>
        <v>0</v>
      </c>
      <c r="II11" s="48">
        <f>$DE117</f>
        <v>0</v>
      </c>
      <c r="IJ11" s="48">
        <f>$DE118</f>
        <v>0</v>
      </c>
      <c r="IK11" s="48">
        <f>$DE119</f>
        <v>0</v>
      </c>
      <c r="IL11" s="48">
        <f>$DE120</f>
        <v>0</v>
      </c>
      <c r="IM11" s="48">
        <f>$DE121</f>
        <v>0</v>
      </c>
      <c r="IN11" s="48">
        <f>$DE122</f>
        <v>0</v>
      </c>
      <c r="IO11" s="48">
        <f>$DE123</f>
        <v>0</v>
      </c>
      <c r="IP11" s="48">
        <f>$DE124</f>
        <v>0</v>
      </c>
      <c r="IQ11" s="48">
        <f>$DE125</f>
        <v>0</v>
      </c>
      <c r="IR11" s="48">
        <f>$DE126</f>
        <v>0</v>
      </c>
      <c r="IS11" s="48">
        <f>$DE127</f>
        <v>0</v>
      </c>
      <c r="IT11" s="48">
        <f>$DE128</f>
        <v>0</v>
      </c>
      <c r="IU11" s="48">
        <f>$DE129</f>
        <v>0</v>
      </c>
      <c r="IV11" s="48">
        <f>$DE130</f>
        <v>0</v>
      </c>
      <c r="IW11" s="48">
        <f>$DE131</f>
        <v>0</v>
      </c>
      <c r="IX11" s="48">
        <f>$DE132</f>
        <v>0</v>
      </c>
      <c r="IY11" s="48">
        <f>$DE133</f>
        <v>0</v>
      </c>
      <c r="IZ11" s="48">
        <f>$DE134</f>
        <v>0</v>
      </c>
      <c r="JA11" s="48">
        <f>$DE135</f>
        <v>0</v>
      </c>
      <c r="JB11" s="48">
        <f>$DE136</f>
        <v>0</v>
      </c>
      <c r="JC11" s="48">
        <f>$DE137</f>
        <v>0</v>
      </c>
      <c r="JD11" s="48">
        <f>$DE138</f>
        <v>0</v>
      </c>
      <c r="JE11" s="48">
        <f>$DE139</f>
        <v>0</v>
      </c>
      <c r="JF11" s="48">
        <f>$DE140</f>
        <v>0</v>
      </c>
      <c r="JG11" s="48">
        <f>$DE141</f>
        <v>0</v>
      </c>
      <c r="JH11" s="48">
        <f>$DE142</f>
        <v>0</v>
      </c>
      <c r="JI11" s="48">
        <f>$DE143</f>
        <v>0</v>
      </c>
      <c r="JJ11" s="48">
        <f>$DE144</f>
        <v>0</v>
      </c>
      <c r="JK11" s="48">
        <f>$DE145</f>
        <v>0</v>
      </c>
      <c r="JL11" s="48">
        <f>$DE146</f>
        <v>0</v>
      </c>
      <c r="JM11" s="48">
        <f>$DE147</f>
        <v>0</v>
      </c>
      <c r="JN11" s="48">
        <f>$DE148</f>
        <v>0</v>
      </c>
      <c r="JO11" s="48">
        <f>$DE149</f>
        <v>0</v>
      </c>
      <c r="JP11" s="48">
        <f>$DE150</f>
        <v>0</v>
      </c>
      <c r="JQ11" s="48">
        <f>$DE151</f>
        <v>0</v>
      </c>
      <c r="JR11" s="48">
        <f>$DE152</f>
        <v>0</v>
      </c>
      <c r="JS11" s="48">
        <f>$DE153</f>
        <v>0</v>
      </c>
      <c r="JT11" s="48">
        <f>$DE154</f>
        <v>0</v>
      </c>
      <c r="JU11" s="48">
        <f>$DE155</f>
        <v>0</v>
      </c>
      <c r="JV11" s="48">
        <f>$DE156</f>
        <v>0</v>
      </c>
      <c r="JW11" s="48">
        <f>$DE157</f>
        <v>0</v>
      </c>
      <c r="JX11" s="48">
        <f>$DE158</f>
        <v>0</v>
      </c>
      <c r="JY11" s="48">
        <f>$DE159</f>
        <v>0</v>
      </c>
      <c r="JZ11" s="48">
        <f>$DE160</f>
        <v>0</v>
      </c>
      <c r="KA11" s="48">
        <f>$DE161</f>
        <v>0</v>
      </c>
      <c r="KB11" s="48">
        <f>$DE162</f>
        <v>0</v>
      </c>
      <c r="KC11" s="48">
        <f>$DE163</f>
        <v>0</v>
      </c>
      <c r="KD11" s="48">
        <f>$DE164</f>
        <v>0</v>
      </c>
      <c r="KE11" s="48">
        <f>$DE165</f>
        <v>0</v>
      </c>
      <c r="KF11" s="48">
        <f>$DE166</f>
        <v>0</v>
      </c>
      <c r="KG11" s="48">
        <f>$DE167</f>
        <v>0</v>
      </c>
      <c r="KH11" s="48">
        <f>$DE168</f>
        <v>0</v>
      </c>
      <c r="KI11" s="48">
        <f>$DE169</f>
        <v>0</v>
      </c>
      <c r="KJ11" s="48">
        <f>$DE170</f>
        <v>0</v>
      </c>
      <c r="KK11" s="48">
        <f>$DE171</f>
        <v>0</v>
      </c>
      <c r="KL11" s="48">
        <f>$DE172</f>
        <v>0</v>
      </c>
      <c r="KM11" s="48">
        <f>$DE173</f>
        <v>0</v>
      </c>
      <c r="KN11" s="48">
        <f>$DE174</f>
        <v>0</v>
      </c>
      <c r="KO11" s="48">
        <f>$DE175</f>
        <v>0</v>
      </c>
      <c r="KP11" s="48">
        <f>$DE176</f>
        <v>0</v>
      </c>
      <c r="KQ11" s="48">
        <f>$DE177</f>
        <v>0</v>
      </c>
      <c r="KR11" s="48">
        <f>$DE178</f>
        <v>0</v>
      </c>
      <c r="KS11" s="48">
        <f>$DE179</f>
        <v>0</v>
      </c>
      <c r="KT11" s="48">
        <f>$DE180</f>
        <v>0</v>
      </c>
      <c r="KU11" s="48">
        <f>$DE181</f>
        <v>0</v>
      </c>
      <c r="KV11" s="48">
        <f>$DE182</f>
        <v>0</v>
      </c>
      <c r="KW11" s="48">
        <f>$DE183</f>
        <v>0</v>
      </c>
      <c r="KX11" s="48">
        <f>$DE184</f>
        <v>0</v>
      </c>
      <c r="KY11" s="48">
        <f>$DE185</f>
        <v>0</v>
      </c>
      <c r="KZ11" s="48">
        <f>$DE186</f>
        <v>0</v>
      </c>
      <c r="LA11" s="48">
        <f>$DE187</f>
        <v>0</v>
      </c>
      <c r="LB11" s="48">
        <f>$DE188</f>
        <v>0</v>
      </c>
      <c r="LC11" s="48">
        <f>$DE189</f>
        <v>0</v>
      </c>
      <c r="LD11" s="48">
        <f>$DE190</f>
        <v>0</v>
      </c>
      <c r="LE11" s="48">
        <f>$DE191</f>
        <v>0</v>
      </c>
      <c r="LF11" s="48">
        <f>$DE192</f>
        <v>0</v>
      </c>
      <c r="LG11" s="48">
        <f>$DE193</f>
        <v>0</v>
      </c>
      <c r="LH11" s="48">
        <f>$DE194</f>
        <v>0</v>
      </c>
      <c r="LI11" s="48">
        <f>$DE195</f>
        <v>0</v>
      </c>
      <c r="LJ11" s="48">
        <f>$DE196</f>
        <v>0</v>
      </c>
      <c r="LK11" s="48">
        <f>$DE197</f>
        <v>0</v>
      </c>
      <c r="LL11" s="48">
        <f>$DE198</f>
        <v>0</v>
      </c>
      <c r="LM11" s="48">
        <f>$DE199</f>
        <v>0</v>
      </c>
      <c r="LN11" s="48">
        <f>$DE200</f>
        <v>0</v>
      </c>
      <c r="LO11" s="48">
        <f>$DE201</f>
        <v>0</v>
      </c>
      <c r="LP11" s="48">
        <f>$DE202</f>
        <v>0</v>
      </c>
      <c r="LQ11" s="48">
        <f>$DE203</f>
        <v>0</v>
      </c>
      <c r="LR11" s="48">
        <f>$DE204</f>
        <v>0</v>
      </c>
      <c r="LS11" s="48">
        <f>$DE205</f>
        <v>0</v>
      </c>
      <c r="LT11" s="48">
        <f>$DE206</f>
        <v>0</v>
      </c>
      <c r="LU11" s="48">
        <f>$DE207</f>
        <v>0</v>
      </c>
      <c r="LV11" s="48">
        <f>$DE208</f>
        <v>0</v>
      </c>
      <c r="LW11" s="48">
        <f>$DE209</f>
        <v>0</v>
      </c>
      <c r="LX11" s="48">
        <f>$DE210</f>
        <v>0</v>
      </c>
      <c r="LY11" s="48">
        <f>$DE211</f>
        <v>0</v>
      </c>
      <c r="LZ11" s="48">
        <f>$DE212</f>
        <v>0</v>
      </c>
      <c r="MA11" s="48">
        <f>$DE213</f>
        <v>0</v>
      </c>
      <c r="MB11" s="48">
        <f>$DE214</f>
        <v>0</v>
      </c>
      <c r="MC11" s="48">
        <f>$DE215</f>
        <v>0</v>
      </c>
      <c r="MD11" s="48">
        <f>$DE216</f>
        <v>0</v>
      </c>
      <c r="ME11" s="48">
        <f>$DE217</f>
        <v>0</v>
      </c>
      <c r="MF11" s="48">
        <f>$DE218</f>
        <v>0</v>
      </c>
      <c r="MG11" s="48">
        <f>$DE219</f>
        <v>0</v>
      </c>
      <c r="MH11" s="48">
        <f>$DE220</f>
        <v>0</v>
      </c>
      <c r="MI11" s="48">
        <f>$DE221</f>
        <v>0</v>
      </c>
      <c r="MJ11" s="48">
        <f>$DE222</f>
        <v>0</v>
      </c>
      <c r="MK11" s="48">
        <f>$DE223</f>
        <v>0</v>
      </c>
      <c r="ML11" s="48">
        <f>$DE224</f>
        <v>0</v>
      </c>
      <c r="MM11" s="48">
        <f>$DE225</f>
        <v>0</v>
      </c>
      <c r="MN11" s="48">
        <f>$DE226</f>
        <v>0</v>
      </c>
      <c r="MO11" s="48">
        <f>$DE227</f>
        <v>0</v>
      </c>
      <c r="MP11" s="48">
        <f>$DE228</f>
        <v>0</v>
      </c>
      <c r="MQ11" s="48">
        <f>$DE229</f>
        <v>0</v>
      </c>
      <c r="MR11" s="48">
        <f>$DE230</f>
        <v>0</v>
      </c>
      <c r="MS11" s="48">
        <f>$DE231</f>
        <v>0</v>
      </c>
      <c r="MT11" s="48">
        <f>$DE232</f>
        <v>0</v>
      </c>
      <c r="MU11" s="48">
        <f>$DE233</f>
        <v>0</v>
      </c>
      <c r="MV11" s="48">
        <f>$DE234</f>
        <v>0</v>
      </c>
      <c r="MW11" s="48">
        <f>$DE235</f>
        <v>0</v>
      </c>
      <c r="MX11" s="48">
        <f>$DE236</f>
        <v>0</v>
      </c>
      <c r="MY11" s="48">
        <f>$DE237</f>
        <v>0</v>
      </c>
      <c r="MZ11" s="48">
        <f>$DE238</f>
        <v>0</v>
      </c>
      <c r="NA11" s="48">
        <f>$DE239</f>
        <v>0</v>
      </c>
      <c r="NB11" s="48">
        <f>$DE240</f>
        <v>0</v>
      </c>
      <c r="NC11" s="48">
        <f>$DE241</f>
        <v>0</v>
      </c>
      <c r="ND11" s="48">
        <f>$DE242</f>
        <v>0</v>
      </c>
      <c r="NE11" s="48">
        <f>$DE237</f>
        <v>0</v>
      </c>
      <c r="NF11" s="48">
        <f>$DE244</f>
        <v>0</v>
      </c>
      <c r="NG11" s="48">
        <f>$DE245</f>
        <v>0</v>
      </c>
      <c r="NH11" s="48">
        <f>$DE246</f>
        <v>0</v>
      </c>
      <c r="NI11" s="48">
        <f>$DE247</f>
        <v>0</v>
      </c>
      <c r="NJ11" s="48">
        <f>$DE248</f>
        <v>0</v>
      </c>
      <c r="NK11" s="48">
        <f>$DE249</f>
        <v>0</v>
      </c>
      <c r="NL11" s="48">
        <f>$DE250</f>
        <v>0</v>
      </c>
      <c r="NM11" s="48">
        <f>$DE251</f>
        <v>0</v>
      </c>
      <c r="NN11" s="48">
        <f>$DE252</f>
        <v>0</v>
      </c>
      <c r="NO11" s="48">
        <f>$DE253</f>
        <v>0</v>
      </c>
      <c r="NP11" s="48">
        <f>$DE254</f>
        <v>0</v>
      </c>
      <c r="NQ11" s="48">
        <f>$DE255</f>
        <v>0</v>
      </c>
      <c r="NR11" s="48">
        <f>$DE256</f>
        <v>0</v>
      </c>
      <c r="NS11" s="48">
        <f>$DE257</f>
        <v>0</v>
      </c>
      <c r="NT11" s="48">
        <f>$DE258</f>
        <v>0</v>
      </c>
      <c r="NU11" s="48">
        <f>$DE259</f>
        <v>0</v>
      </c>
      <c r="NV11" s="48">
        <f>$DE260</f>
        <v>0</v>
      </c>
      <c r="NW11" s="48">
        <f>$DE261</f>
        <v>0</v>
      </c>
      <c r="NX11" s="48">
        <f>$DE262</f>
        <v>0</v>
      </c>
      <c r="NY11" s="48">
        <f>$DE263</f>
        <v>0</v>
      </c>
      <c r="NZ11" s="48">
        <f>$DE264</f>
        <v>0</v>
      </c>
      <c r="OA11" s="48">
        <f>$DE265</f>
        <v>0</v>
      </c>
      <c r="OB11" s="48">
        <f>$DE266</f>
        <v>0</v>
      </c>
      <c r="OC11" s="48">
        <f>$DE267</f>
        <v>0</v>
      </c>
      <c r="OD11" s="48">
        <f>$DE268</f>
        <v>0</v>
      </c>
      <c r="OE11" s="48">
        <f>$DE269</f>
        <v>0</v>
      </c>
      <c r="OF11" s="48">
        <f>$DE270</f>
        <v>0</v>
      </c>
      <c r="OG11" s="48">
        <f>$DE271</f>
        <v>0</v>
      </c>
      <c r="OH11" s="48">
        <f>$DE272</f>
        <v>0</v>
      </c>
      <c r="OI11" s="48">
        <f>$DE273</f>
        <v>0</v>
      </c>
      <c r="OJ11" s="48">
        <f>$DE274</f>
        <v>0</v>
      </c>
      <c r="OK11" s="48">
        <f>$DE275</f>
        <v>0</v>
      </c>
      <c r="OL11" s="48">
        <f>$DE276</f>
        <v>0</v>
      </c>
      <c r="OM11" s="48">
        <f>$DE277</f>
        <v>0</v>
      </c>
      <c r="ON11" s="48">
        <f>$DE278</f>
        <v>0</v>
      </c>
      <c r="OO11" s="48">
        <f>$DE279</f>
        <v>0</v>
      </c>
      <c r="OP11" s="48">
        <f>$DE280</f>
        <v>0</v>
      </c>
      <c r="OQ11" s="48">
        <f>$DE281</f>
        <v>0</v>
      </c>
      <c r="OR11" s="48">
        <f>$DE282</f>
        <v>0</v>
      </c>
      <c r="OS11" s="48">
        <f>$DE283</f>
        <v>0</v>
      </c>
      <c r="OT11" s="48">
        <f>$DE284</f>
        <v>0</v>
      </c>
      <c r="OU11" s="48">
        <f>$DE285</f>
        <v>0</v>
      </c>
      <c r="OV11" s="48">
        <f>$DE286</f>
        <v>0</v>
      </c>
      <c r="OW11" s="48">
        <f>$DE287</f>
        <v>0</v>
      </c>
      <c r="OX11" s="48">
        <f>$DE288</f>
        <v>0</v>
      </c>
      <c r="OY11" s="48">
        <f>$DE289</f>
        <v>0</v>
      </c>
      <c r="OZ11" s="48">
        <f>$DE290</f>
        <v>0</v>
      </c>
      <c r="PA11" s="48">
        <f>$DE291</f>
        <v>0</v>
      </c>
      <c r="PB11" s="48">
        <f>$DE292</f>
        <v>0</v>
      </c>
      <c r="PC11" s="48">
        <f>$DE293</f>
        <v>0</v>
      </c>
      <c r="PD11" s="48">
        <f>$DE294</f>
        <v>0</v>
      </c>
      <c r="PE11" s="48">
        <f>$DE295</f>
        <v>0</v>
      </c>
      <c r="PF11" s="48">
        <f>$DE296</f>
        <v>0</v>
      </c>
      <c r="PG11" s="48">
        <f>$DE297</f>
        <v>0</v>
      </c>
      <c r="PH11" s="48">
        <f>$DE298</f>
        <v>0</v>
      </c>
    </row>
    <row r="12" spans="1:424">
      <c r="A12" s="52"/>
      <c r="B12" s="33">
        <f>IF(SUM(J$9:J11)&gt;0.9,MAX(B$9:B11)+1,0)</f>
        <v>0</v>
      </c>
      <c r="C12" s="39">
        <f t="shared" si="10"/>
        <v>0</v>
      </c>
      <c r="D12" s="35">
        <v>43890</v>
      </c>
      <c r="E12" s="38">
        <f t="shared" ref="E12:E75" si="57">IF(AND(C12&gt;0,C11=0),D12,0)</f>
        <v>0</v>
      </c>
      <c r="F12" s="38">
        <f t="shared" ref="F12:F75" si="58">IF(AND(C12&gt;0,C13=0),D12,0)</f>
        <v>0</v>
      </c>
      <c r="G12" s="40">
        <f>IF(AND(B12=I$6,K11-I$1/(I$7-I$6+1)&gt;=0),ROUND(I$1/(I$7-I$6+1),0),IF(AND(SUM(G$10:G11)&gt;0,K11-G11&gt;=0),G11,IF(AND(SUM(G$10:G11)&gt;0),I$1-SUM(G$10:G11),0)))</f>
        <v>0</v>
      </c>
      <c r="H12" s="40">
        <f t="shared" ref="H12:H75" si="59">ROUND(IF(AND(J12+K11&lt;&gt;0),ROUND((K11*I$2/365*C12),0),0),2)</f>
        <v>0</v>
      </c>
      <c r="I12" s="40">
        <f t="shared" ref="I12:I75" si="60">G12+H12</f>
        <v>0</v>
      </c>
      <c r="J12" s="40">
        <f t="shared" si="12"/>
        <v>0</v>
      </c>
      <c r="K12" s="40">
        <f t="shared" ref="K12:K75" si="61">K11+J12-G12</f>
        <v>0</v>
      </c>
      <c r="L12" s="40">
        <f>IF(AND(J12&lt;&gt;0,SUM(J$9:J11)=0),ROUND(I$1*I$3,0),0)</f>
        <v>0</v>
      </c>
      <c r="M12" s="51"/>
      <c r="N12" s="33">
        <f>IF(SUM(V$9:V11)&gt;0.9,MAX(N$9:N11)+1,0)</f>
        <v>0</v>
      </c>
      <c r="O12" s="39">
        <f t="shared" si="13"/>
        <v>0</v>
      </c>
      <c r="P12" s="35">
        <f t="shared" si="14"/>
        <v>43890</v>
      </c>
      <c r="Q12" s="38">
        <f t="shared" ref="Q12:Q42" si="62">IF(AND(O12&gt;0,O11=0),P12,0)</f>
        <v>0</v>
      </c>
      <c r="R12" s="38">
        <f t="shared" ref="R12:R41" si="63">IF(AND(O12&gt;0,O13=0),P12,0)</f>
        <v>0</v>
      </c>
      <c r="S12" s="40">
        <f>IF(AND(N12=U$6,W11-U$1/(U$7-U$6+1)&gt;=0),ROUND(U$1/(U$7-U$6+1),0),IF(AND(SUM(S$10:S11)&gt;0,W11-S11&gt;=0),S11,IF(AND(SUM(S$10:S11)&gt;0),U$1-SUM(S$10:S11),0)))</f>
        <v>0</v>
      </c>
      <c r="T12" s="40">
        <f t="shared" ref="T12:T75" si="64">ROUND(IF(AND(V12+W11&lt;&gt;0),ROUND((W11*U$2/365*O12),0),0),2)</f>
        <v>0</v>
      </c>
      <c r="U12" s="40">
        <f t="shared" ref="U12:U75" si="65">S12+T12</f>
        <v>0</v>
      </c>
      <c r="V12" s="40">
        <f t="shared" si="16"/>
        <v>0</v>
      </c>
      <c r="W12" s="40">
        <f t="shared" ref="W12:W75" si="66">W11+V12-S12</f>
        <v>0</v>
      </c>
      <c r="X12" s="40">
        <f>IF(AND(V12&lt;&gt;0,SUM(V$9:V11)=0),ROUND(U$1*U$3,0),0)</f>
        <v>0</v>
      </c>
      <c r="Y12" s="51"/>
      <c r="Z12" s="33">
        <f>IF(SUM(AH$9:AH11)&gt;0.9,MAX(Z$9:Z11)+1,0)</f>
        <v>0</v>
      </c>
      <c r="AA12" s="39">
        <f t="shared" si="17"/>
        <v>0</v>
      </c>
      <c r="AB12" s="35">
        <f t="shared" si="18"/>
        <v>43890</v>
      </c>
      <c r="AC12" s="38">
        <f t="shared" ref="AC12:AC42" si="67">IF(AND(AA12&gt;0,AA11=0),AB12,0)</f>
        <v>0</v>
      </c>
      <c r="AD12" s="38">
        <f t="shared" ref="AD12:AD41" si="68">IF(AND(AA12&gt;0,AA13=0),AB12,0)</f>
        <v>0</v>
      </c>
      <c r="AE12" s="40">
        <f>IF(AND(Z12=AG$6,AI11-AG$1/(AG$7-AG$6+1)&gt;=0),ROUND(AG$1/(AG$7-AG$6+1),0),IF(AND(SUM(AE$10:AE11)&gt;0,AI11-AE11&gt;=0),AE11,IF(AND(SUM(AE$10:AE11)&gt;0),AG$1-SUM(AE$10:AE11),0)))</f>
        <v>0</v>
      </c>
      <c r="AF12" s="40">
        <f t="shared" ref="AF12:AF75" si="69">ROUND(IF(AND(AH12+AI11&lt;&gt;0),ROUND((AI11*AG$2/365*AA12),0),0),2)</f>
        <v>0</v>
      </c>
      <c r="AG12" s="40">
        <f t="shared" ref="AG12:AG75" si="70">AE12+AF12</f>
        <v>0</v>
      </c>
      <c r="AH12" s="40">
        <f t="shared" si="20"/>
        <v>0</v>
      </c>
      <c r="AI12" s="40">
        <f t="shared" ref="AI12:AI75" si="71">AI11+AH12-AE12</f>
        <v>0</v>
      </c>
      <c r="AJ12" s="40">
        <f>IF(AND(AH12&lt;&gt;0,SUM(AH$9:AH11)=0),ROUND(AG$1*AG$3,0),0)</f>
        <v>0</v>
      </c>
      <c r="AK12" s="51"/>
      <c r="AL12" s="33">
        <f>IF(SUM(AT$9:AT11)&gt;0.9,MAX(AL$9:AL11)+1,0)</f>
        <v>0</v>
      </c>
      <c r="AM12" s="39">
        <f t="shared" si="21"/>
        <v>0</v>
      </c>
      <c r="AN12" s="35">
        <f t="shared" si="22"/>
        <v>43890</v>
      </c>
      <c r="AO12" s="38">
        <f t="shared" ref="AO12:AO42" si="72">IF(AND(AM12&gt;0,AM11=0),AN12,0)</f>
        <v>0</v>
      </c>
      <c r="AP12" s="38">
        <f t="shared" ref="AP12:AP41" si="73">IF(AND(AM12&gt;0,AM13=0),AN12,0)</f>
        <v>0</v>
      </c>
      <c r="AQ12" s="40">
        <f>IF(AND(AL12=AS$6,AU11-AS$1/(AS$7-AS$6+1)&gt;=0),ROUND(AS$1/(AS$7-AS$6+1),0),IF(AND(SUM(AQ$10:AQ11)&gt;0,AU11-AQ11&gt;=0),AQ11,IF(AND(SUM(AQ$10:AQ11)&gt;0),AS$1-SUM(AQ$10:AQ11),0)))</f>
        <v>0</v>
      </c>
      <c r="AR12" s="40">
        <f t="shared" ref="AR12:AR75" si="74">ROUND(IF(AND(AT12+AU11&lt;&gt;0),ROUND((AU11*AS$2/365*AM12),0),0),2)</f>
        <v>0</v>
      </c>
      <c r="AS12" s="40">
        <f t="shared" ref="AS12:AS75" si="75">AQ12+AR12</f>
        <v>0</v>
      </c>
      <c r="AT12" s="40">
        <f t="shared" si="24"/>
        <v>0</v>
      </c>
      <c r="AU12" s="40">
        <f t="shared" ref="AU12:AU75" si="76">AU11+AT12-AQ12</f>
        <v>0</v>
      </c>
      <c r="AV12" s="40">
        <f>IF(AND(AT12&lt;&gt;0,SUM(AT$9:AT11)=0),ROUND(AS$1*AS$3,0),0)</f>
        <v>0</v>
      </c>
      <c r="AW12" s="13"/>
      <c r="AX12" s="33">
        <f>IF(SUM(BF$9:BF11)&gt;0.9,MAX(AX$9:AX11)+1,0)</f>
        <v>0</v>
      </c>
      <c r="AY12" s="39">
        <f t="shared" si="25"/>
        <v>0</v>
      </c>
      <c r="AZ12" s="35">
        <f t="shared" si="26"/>
        <v>43890</v>
      </c>
      <c r="BA12" s="38">
        <f t="shared" ref="BA12:BA42" si="77">IF(AND(AY12&gt;0,AY11=0),AZ12,0)</f>
        <v>0</v>
      </c>
      <c r="BB12" s="38">
        <f t="shared" ref="BB12:BB41" si="78">IF(AND(AY12&gt;0,AY13=0),AZ12,0)</f>
        <v>0</v>
      </c>
      <c r="BC12" s="40">
        <f>IF(AND(AX12=BE$6,BG11-BE$1/(BE$7-BE$6+1)&gt;=0),ROUND(BE$1/(BE$7-BE$6+1),0),IF(AND(SUM(BC$10:BC11)&gt;0,BG11-BC11&gt;=0),BC11,IF(AND(SUM(BC$10:BC11)&gt;0),BE$1-SUM(BC$10:BC11),0)))</f>
        <v>0</v>
      </c>
      <c r="BD12" s="40">
        <f t="shared" ref="BD12:BD75" si="79">ROUND(IF(AND(BF12+BG11&lt;&gt;0),ROUND((BG11*BE$2/365*AY12),0),0),2)</f>
        <v>0</v>
      </c>
      <c r="BE12" s="40">
        <f t="shared" ref="BE12:BE75" si="80">BC12+BD12</f>
        <v>0</v>
      </c>
      <c r="BF12" s="40">
        <f t="shared" si="28"/>
        <v>0</v>
      </c>
      <c r="BG12" s="40">
        <f t="shared" ref="BG12:BG75" si="81">BG11+BF12-BC12</f>
        <v>0</v>
      </c>
      <c r="BH12" s="40">
        <f>IF(AND(BF12&lt;&gt;0,SUM(BF$9:BF11)=0),ROUND(BE$1*BE$3,0),0)</f>
        <v>0</v>
      </c>
      <c r="BI12" s="13"/>
      <c r="BJ12" s="33">
        <f>IF(SUM(BR$9:BR11)&gt;0.9,MAX(BJ$9:BJ11)+1,0)</f>
        <v>0</v>
      </c>
      <c r="BK12" s="39">
        <f t="shared" si="29"/>
        <v>0</v>
      </c>
      <c r="BL12" s="35">
        <f t="shared" si="30"/>
        <v>43890</v>
      </c>
      <c r="BM12" s="38">
        <f t="shared" ref="BM12:BM42" si="82">IF(AND(BK12&gt;0,BK11=0),BL12,0)</f>
        <v>0</v>
      </c>
      <c r="BN12" s="38">
        <f t="shared" ref="BN12:BN41" si="83">IF(AND(BK12&gt;0,BK13=0),BL12,0)</f>
        <v>0</v>
      </c>
      <c r="BO12" s="40">
        <f>IF(AND(BJ12=BQ$6,BS11-BQ$1/(BQ$7-BQ$6+1)&gt;=0),ROUND(BQ$1/(BQ$7-BQ$6+1),0),IF(AND(SUM(BO$10:BO11)&gt;0,BS11-BO11&gt;=0),BO11,IF(AND(SUM(BO$10:BO11)&gt;0),BQ$1-SUM(BO$10:BO11),0)))</f>
        <v>0</v>
      </c>
      <c r="BP12" s="40">
        <f t="shared" ref="BP12:BP75" si="84">ROUND(IF(AND(BR12+BS11&lt;&gt;0),ROUND((BS11*BQ$2/365*BK12),0),0),2)</f>
        <v>0</v>
      </c>
      <c r="BQ12" s="40">
        <f t="shared" ref="BQ12:BQ75" si="85">BO12+BP12</f>
        <v>0</v>
      </c>
      <c r="BR12" s="40">
        <f t="shared" si="32"/>
        <v>0</v>
      </c>
      <c r="BS12" s="40">
        <f t="shared" ref="BS12:BS75" si="86">BS11+BR12-BO12</f>
        <v>0</v>
      </c>
      <c r="BT12" s="40">
        <f>IF(AND(BR12&lt;&gt;0,SUM(BR$9:BR11)=0),ROUND(BQ$1*BQ$3,0),0)</f>
        <v>0</v>
      </c>
      <c r="BU12" s="13"/>
      <c r="BV12" s="33">
        <f>IF(SUM(CD$9:CD11)&gt;0.9,MAX(BV$9:BV11)+1,0)</f>
        <v>0</v>
      </c>
      <c r="BW12" s="39">
        <f t="shared" si="33"/>
        <v>0</v>
      </c>
      <c r="BX12" s="35">
        <f t="shared" si="34"/>
        <v>43890</v>
      </c>
      <c r="BY12" s="38">
        <f t="shared" ref="BY12:BY42" si="87">IF(AND(BW12&gt;0,BW11=0),BX12,0)</f>
        <v>0</v>
      </c>
      <c r="BZ12" s="38">
        <f t="shared" ref="BZ12:BZ41" si="88">IF(AND(BW12&gt;0,BW13=0),BX12,0)</f>
        <v>0</v>
      </c>
      <c r="CA12" s="40">
        <f>IF(AND(BV12=CC$6,CE11-CC$1/(CC$7-CC$6+1)&gt;=0),ROUND(CC$1/(CC$7-CC$6+1),0),IF(AND(SUM(CA$10:CA11)&gt;0,CE11-CA11&gt;=0),CA11,IF(AND(SUM(CA$10:CA11)&gt;0),CC$1-SUM(CA$10:CA11),0)))</f>
        <v>0</v>
      </c>
      <c r="CB12" s="40">
        <f t="shared" ref="CB12:CB75" si="89">ROUND(IF(AND(CD12+CE11&lt;&gt;0),ROUND((CE11*CC$2/365*BW12),0),0),2)</f>
        <v>0</v>
      </c>
      <c r="CC12" s="40">
        <f t="shared" ref="CC12:CC75" si="90">CA12+CB12</f>
        <v>0</v>
      </c>
      <c r="CD12" s="40">
        <f t="shared" si="36"/>
        <v>0</v>
      </c>
      <c r="CE12" s="40">
        <f t="shared" ref="CE12:CE75" si="91">CE11+CD12-CA12</f>
        <v>0</v>
      </c>
      <c r="CF12" s="40">
        <f>IF(AND(CD12&lt;&gt;0,SUM(CD$9:CD11)=0),ROUND(CC$1*CC$3,0),0)</f>
        <v>0</v>
      </c>
      <c r="CG12" s="13"/>
      <c r="CH12" s="33">
        <f>IF(SUM(CP$9:CP11)&gt;0.9,MAX(CH$9:CH11)+1,0)</f>
        <v>0</v>
      </c>
      <c r="CI12" s="39">
        <f t="shared" si="37"/>
        <v>0</v>
      </c>
      <c r="CJ12" s="35">
        <f t="shared" si="38"/>
        <v>43890</v>
      </c>
      <c r="CK12" s="38">
        <f t="shared" ref="CK12:CK42" si="92">IF(AND(CI12&gt;0,CI11=0),CJ12,0)</f>
        <v>0</v>
      </c>
      <c r="CL12" s="38">
        <f t="shared" ref="CL12:CL41" si="93">IF(AND(CI12&gt;0,CI13=0),CJ12,0)</f>
        <v>0</v>
      </c>
      <c r="CM12" s="40">
        <f>IF(AND(CH12=CO$6,CQ11-CO$1/(CO$7-CO$6+1)&gt;=0),ROUND(CO$1/(CO$7-CO$6+1),0),IF(AND(SUM(CM$10:CM11)&gt;0,CQ11-CM11&gt;=0),CM11,IF(AND(SUM(CM$10:CM11)&gt;0),CO$1-SUM(CM$10:CM11),0)))</f>
        <v>0</v>
      </c>
      <c r="CN12" s="40">
        <f t="shared" ref="CN12:CN75" si="94">ROUND(IF(AND(CP12+CQ11&lt;&gt;0),ROUND((CQ11*CO$2/365*CI12),0),0),2)</f>
        <v>0</v>
      </c>
      <c r="CO12" s="40">
        <f t="shared" ref="CO12:CO75" si="95">CM12+CN12</f>
        <v>0</v>
      </c>
      <c r="CP12" s="40">
        <f t="shared" si="40"/>
        <v>0</v>
      </c>
      <c r="CQ12" s="40">
        <f t="shared" ref="CQ12:CQ75" si="96">CQ11+CP12-CM12</f>
        <v>0</v>
      </c>
      <c r="CR12" s="40">
        <f>IF(AND(CP12&lt;&gt;0,SUM(CP$9:CP11)=0),ROUND(CO$1*CO$3,0),0)</f>
        <v>0</v>
      </c>
      <c r="CS12" s="13"/>
      <c r="CT12" s="16"/>
      <c r="CU12" s="41">
        <f>CU11+1</f>
        <v>2</v>
      </c>
      <c r="CV12" s="42">
        <f t="shared" ref="CV12:CV75" si="97">BX12</f>
        <v>43890</v>
      </c>
      <c r="CW12" s="43">
        <f t="shared" si="1"/>
        <v>0</v>
      </c>
      <c r="CX12" s="43">
        <f t="shared" si="2"/>
        <v>0</v>
      </c>
      <c r="CY12" s="43">
        <f t="shared" si="3"/>
        <v>0</v>
      </c>
      <c r="CZ12" s="43">
        <f t="shared" si="4"/>
        <v>0</v>
      </c>
      <c r="DA12" s="43">
        <f t="shared" si="5"/>
        <v>0</v>
      </c>
      <c r="DB12" s="43">
        <f t="shared" si="6"/>
        <v>0</v>
      </c>
      <c r="DC12" s="43">
        <f t="shared" si="7"/>
        <v>0</v>
      </c>
      <c r="DD12" s="43">
        <f t="shared" si="8"/>
        <v>0</v>
      </c>
      <c r="DE12" s="43">
        <f t="shared" si="9"/>
        <v>0</v>
      </c>
      <c r="DF12" s="44">
        <f t="shared" si="41"/>
        <v>0</v>
      </c>
      <c r="DG12" s="44">
        <f t="shared" si="42"/>
        <v>0</v>
      </c>
      <c r="DH12" s="44">
        <f t="shared" si="43"/>
        <v>0</v>
      </c>
      <c r="DI12" s="44">
        <f t="shared" si="44"/>
        <v>0</v>
      </c>
      <c r="DJ12" s="44">
        <f t="shared" si="45"/>
        <v>0</v>
      </c>
      <c r="DK12" s="44">
        <f t="shared" si="46"/>
        <v>0</v>
      </c>
      <c r="DL12" s="44">
        <f t="shared" si="47"/>
        <v>0</v>
      </c>
      <c r="DM12" s="44">
        <f t="shared" si="48"/>
        <v>0</v>
      </c>
      <c r="DN12" s="44">
        <f t="shared" si="49"/>
        <v>0</v>
      </c>
      <c r="DO12" s="44">
        <f t="shared" si="50"/>
        <v>0</v>
      </c>
      <c r="DP12" s="44">
        <f>IF(SUM(DG12:DG$298)=0,DG$299*DP$8/12,0)</f>
        <v>0</v>
      </c>
      <c r="DQ12" s="44">
        <f>IF(SUM(DH12:DH$298)=0,DH$299*DQ$8/12,0)</f>
        <v>0</v>
      </c>
      <c r="DR12" s="44">
        <f>IF(SUM(DI12:DI$298)=0,DI$299*DR$8/12,0)</f>
        <v>0</v>
      </c>
      <c r="DS12" s="44">
        <f>IF(SUM(DJ12:DJ$298)=0,DJ$299*DS$8/12,0)</f>
        <v>0</v>
      </c>
      <c r="DT12" s="44">
        <f>IF(SUM(DK12:DK$298)=0,DK$299*DT$8/12,0)</f>
        <v>0</v>
      </c>
      <c r="DU12" s="44">
        <f>IF(SUM(DL12:DL$298)=0,DL$299*DU$8/12,0)</f>
        <v>0</v>
      </c>
      <c r="DV12" s="44">
        <f>IF(SUM(DM12:DM$298)=0,DM$299*DV$8/12,0)</f>
        <v>0</v>
      </c>
      <c r="DW12" s="44">
        <f>IF(SUM(DN12:DN$298)=0,DN$299*DW$8/12,0)</f>
        <v>0</v>
      </c>
      <c r="DX12" s="44">
        <f t="shared" si="51"/>
        <v>0</v>
      </c>
      <c r="DY12" s="44">
        <f t="shared" si="52"/>
        <v>0</v>
      </c>
      <c r="DZ12" s="44">
        <f t="shared" si="53"/>
        <v>0</v>
      </c>
      <c r="EA12" s="44">
        <f t="shared" si="54"/>
        <v>0</v>
      </c>
      <c r="EB12" s="44">
        <f t="shared" si="55"/>
        <v>0</v>
      </c>
      <c r="EC12" s="44">
        <f t="shared" si="56"/>
        <v>0</v>
      </c>
      <c r="ED12" s="16"/>
      <c r="EE12" s="46" t="str">
        <f>$DY8</f>
        <v>odsetki</v>
      </c>
      <c r="EF12" s="47">
        <f>$DY10</f>
        <v>0</v>
      </c>
      <c r="EG12" s="48">
        <f>$DY11</f>
        <v>0</v>
      </c>
      <c r="EH12" s="48">
        <f>$DY12</f>
        <v>0</v>
      </c>
      <c r="EI12" s="48">
        <f>$DY13</f>
        <v>0</v>
      </c>
      <c r="EJ12" s="48">
        <f>$DY14</f>
        <v>0</v>
      </c>
      <c r="EK12" s="48">
        <f>$DY15</f>
        <v>0</v>
      </c>
      <c r="EL12" s="48">
        <f>$DY16</f>
        <v>0</v>
      </c>
      <c r="EM12" s="48">
        <f>$DY17</f>
        <v>0</v>
      </c>
      <c r="EN12" s="48">
        <f>$DY18</f>
        <v>0</v>
      </c>
      <c r="EO12" s="48">
        <f>$DY19</f>
        <v>0</v>
      </c>
      <c r="EP12" s="48">
        <f>$DY20</f>
        <v>0</v>
      </c>
      <c r="EQ12" s="48">
        <f>$DY21</f>
        <v>0</v>
      </c>
      <c r="ER12" s="48">
        <f>$DY22</f>
        <v>0</v>
      </c>
      <c r="ES12" s="48">
        <f>$DY23</f>
        <v>0</v>
      </c>
      <c r="ET12" s="48">
        <f>$DY24</f>
        <v>0</v>
      </c>
      <c r="EU12" s="48">
        <f>$DY25</f>
        <v>0</v>
      </c>
      <c r="EV12" s="48">
        <f>$DY26</f>
        <v>0</v>
      </c>
      <c r="EW12" s="48">
        <f>$DY27</f>
        <v>0</v>
      </c>
      <c r="EX12" s="48">
        <f>$DY28</f>
        <v>0</v>
      </c>
      <c r="EY12" s="48">
        <f>$DY29</f>
        <v>0</v>
      </c>
      <c r="EZ12" s="48">
        <f>$DY30</f>
        <v>0</v>
      </c>
      <c r="FA12" s="48">
        <f>$DY31</f>
        <v>0</v>
      </c>
      <c r="FB12" s="48">
        <f>$DY32</f>
        <v>0</v>
      </c>
      <c r="FC12" s="48">
        <f>$DY33</f>
        <v>0</v>
      </c>
      <c r="FD12" s="48">
        <f>$DY34</f>
        <v>0</v>
      </c>
      <c r="FE12" s="48">
        <f>$DY35</f>
        <v>0</v>
      </c>
      <c r="FF12" s="48">
        <f>$DY36</f>
        <v>0</v>
      </c>
      <c r="FG12" s="48">
        <f>$DY37</f>
        <v>0</v>
      </c>
      <c r="FH12" s="48">
        <f>$DY38</f>
        <v>0</v>
      </c>
      <c r="FI12" s="48">
        <f>$DY39</f>
        <v>0</v>
      </c>
      <c r="FJ12" s="48">
        <f>$DY40</f>
        <v>0</v>
      </c>
      <c r="FK12" s="48">
        <f>$DY41</f>
        <v>0</v>
      </c>
      <c r="FL12" s="48">
        <f>$DY42</f>
        <v>0</v>
      </c>
      <c r="FM12" s="48">
        <f>$DY43</f>
        <v>0</v>
      </c>
      <c r="FN12" s="48">
        <f>$DY44</f>
        <v>0</v>
      </c>
      <c r="FO12" s="48">
        <f>$DY45</f>
        <v>0</v>
      </c>
      <c r="FP12" s="48">
        <f>$DY46</f>
        <v>0</v>
      </c>
      <c r="FQ12" s="48">
        <f>$DY47</f>
        <v>0</v>
      </c>
      <c r="FR12" s="48">
        <f>$DY48</f>
        <v>0</v>
      </c>
      <c r="FS12" s="48">
        <f>$DY49</f>
        <v>0</v>
      </c>
      <c r="FT12" s="48">
        <f>$DY50</f>
        <v>0</v>
      </c>
      <c r="FU12" s="48">
        <f>$DY51</f>
        <v>0</v>
      </c>
      <c r="FV12" s="48">
        <f>$DY52</f>
        <v>0</v>
      </c>
      <c r="FW12" s="48">
        <f>$DY53</f>
        <v>0</v>
      </c>
      <c r="FX12" s="48">
        <f>$DY54</f>
        <v>0</v>
      </c>
      <c r="FY12" s="48">
        <f>$DY55</f>
        <v>0</v>
      </c>
      <c r="FZ12" s="48">
        <f>$DY56</f>
        <v>0</v>
      </c>
      <c r="GA12" s="48">
        <f>$DY57</f>
        <v>0</v>
      </c>
      <c r="GB12" s="48">
        <f>$DY58</f>
        <v>0</v>
      </c>
      <c r="GC12" s="48">
        <f>$DY59</f>
        <v>0</v>
      </c>
      <c r="GD12" s="48">
        <f>$DY60</f>
        <v>0</v>
      </c>
      <c r="GE12" s="48">
        <f>$DY61</f>
        <v>0</v>
      </c>
      <c r="GF12" s="48">
        <f>$DY62</f>
        <v>0</v>
      </c>
      <c r="GG12" s="48">
        <f>$DY63</f>
        <v>0</v>
      </c>
      <c r="GH12" s="48">
        <f>$DY64</f>
        <v>0</v>
      </c>
      <c r="GI12" s="48">
        <f>$DY65</f>
        <v>0</v>
      </c>
      <c r="GJ12" s="48">
        <f>$DY66</f>
        <v>0</v>
      </c>
      <c r="GK12" s="48">
        <f>$DY67</f>
        <v>0</v>
      </c>
      <c r="GL12" s="48">
        <f>$DY68</f>
        <v>0</v>
      </c>
      <c r="GM12" s="48">
        <f>$DY69</f>
        <v>0</v>
      </c>
      <c r="GN12" s="48">
        <f>$DY70</f>
        <v>0</v>
      </c>
      <c r="GO12" s="48">
        <f>$DY71</f>
        <v>0</v>
      </c>
      <c r="GP12" s="48">
        <f>$DY72</f>
        <v>0</v>
      </c>
      <c r="GQ12" s="48">
        <f>$DY73</f>
        <v>0</v>
      </c>
      <c r="GR12" s="48">
        <f>$DY74</f>
        <v>0</v>
      </c>
      <c r="GS12" s="48">
        <f>$DY75</f>
        <v>0</v>
      </c>
      <c r="GT12" s="48">
        <f>$DY76</f>
        <v>0</v>
      </c>
      <c r="GU12" s="48">
        <f>$DY77</f>
        <v>0</v>
      </c>
      <c r="GV12" s="48">
        <f>$DY78</f>
        <v>0</v>
      </c>
      <c r="GW12" s="48">
        <f>$DY79</f>
        <v>0</v>
      </c>
      <c r="GX12" s="48">
        <f>$DY80</f>
        <v>0</v>
      </c>
      <c r="GY12" s="48">
        <f>$DY81</f>
        <v>0</v>
      </c>
      <c r="GZ12" s="48">
        <f>$DY82</f>
        <v>0</v>
      </c>
      <c r="HA12" s="48">
        <f>$DY83</f>
        <v>0</v>
      </c>
      <c r="HB12" s="48">
        <f>$DY84</f>
        <v>0</v>
      </c>
      <c r="HC12" s="48">
        <f>$DY85</f>
        <v>0</v>
      </c>
      <c r="HD12" s="48">
        <f>$DY86</f>
        <v>0</v>
      </c>
      <c r="HE12" s="48">
        <f>$DY87</f>
        <v>0</v>
      </c>
      <c r="HF12" s="48">
        <f>$DY88</f>
        <v>0</v>
      </c>
      <c r="HG12" s="48">
        <f>$DY89</f>
        <v>0</v>
      </c>
      <c r="HH12" s="48">
        <f>$DY90</f>
        <v>0</v>
      </c>
      <c r="HI12" s="48">
        <f>$DY91</f>
        <v>0</v>
      </c>
      <c r="HJ12" s="48">
        <f>$DY92</f>
        <v>0</v>
      </c>
      <c r="HK12" s="48">
        <f>$DY93</f>
        <v>0</v>
      </c>
      <c r="HL12" s="48">
        <f>$DY94</f>
        <v>0</v>
      </c>
      <c r="HM12" s="48">
        <f>$DY95</f>
        <v>0</v>
      </c>
      <c r="HN12" s="48">
        <f>$DY96</f>
        <v>0</v>
      </c>
      <c r="HO12" s="48">
        <f>$DY97</f>
        <v>0</v>
      </c>
      <c r="HP12" s="48">
        <f>$DY98</f>
        <v>0</v>
      </c>
      <c r="HQ12" s="48">
        <f>$DY99</f>
        <v>0</v>
      </c>
      <c r="HR12" s="48">
        <f>$DY100</f>
        <v>0</v>
      </c>
      <c r="HS12" s="48">
        <f>$DY101</f>
        <v>0</v>
      </c>
      <c r="HT12" s="48">
        <f>$DY102</f>
        <v>0</v>
      </c>
      <c r="HU12" s="48">
        <f>$DY103</f>
        <v>0</v>
      </c>
      <c r="HV12" s="48">
        <f>$DY104</f>
        <v>0</v>
      </c>
      <c r="HW12" s="48">
        <f>$DY105</f>
        <v>0</v>
      </c>
      <c r="HX12" s="48">
        <f>$DY106</f>
        <v>0</v>
      </c>
      <c r="HY12" s="48">
        <f>$DY107</f>
        <v>0</v>
      </c>
      <c r="HZ12" s="48">
        <f>$DY108</f>
        <v>0</v>
      </c>
      <c r="IA12" s="48">
        <f>$DY109</f>
        <v>0</v>
      </c>
      <c r="IB12" s="48">
        <f>$DY110</f>
        <v>0</v>
      </c>
      <c r="IC12" s="48">
        <f>$DY111</f>
        <v>0</v>
      </c>
      <c r="ID12" s="48">
        <f>$DY112</f>
        <v>0</v>
      </c>
      <c r="IE12" s="48">
        <f>$DY113</f>
        <v>0</v>
      </c>
      <c r="IF12" s="48">
        <f>$DY114</f>
        <v>0</v>
      </c>
      <c r="IG12" s="48">
        <f>$DY115</f>
        <v>0</v>
      </c>
      <c r="IH12" s="48">
        <f>$DY116</f>
        <v>0</v>
      </c>
      <c r="II12" s="48">
        <f>$DY117</f>
        <v>0</v>
      </c>
      <c r="IJ12" s="48">
        <f>$DY118</f>
        <v>0</v>
      </c>
      <c r="IK12" s="48">
        <f>$DY119</f>
        <v>0</v>
      </c>
      <c r="IL12" s="48">
        <f>$DY120</f>
        <v>0</v>
      </c>
      <c r="IM12" s="48">
        <f>$DY121</f>
        <v>0</v>
      </c>
      <c r="IN12" s="48">
        <f>$DY122</f>
        <v>0</v>
      </c>
      <c r="IO12" s="48">
        <f>$DY123</f>
        <v>0</v>
      </c>
      <c r="IP12" s="48">
        <f>$DY124</f>
        <v>0</v>
      </c>
      <c r="IQ12" s="48">
        <f>$DY125</f>
        <v>0</v>
      </c>
      <c r="IR12" s="48">
        <f>$DY126</f>
        <v>0</v>
      </c>
      <c r="IS12" s="48">
        <f>$DY127</f>
        <v>0</v>
      </c>
      <c r="IT12" s="48">
        <f>$DY128</f>
        <v>0</v>
      </c>
      <c r="IU12" s="48">
        <f>$DY129</f>
        <v>0</v>
      </c>
      <c r="IV12" s="48">
        <f>$DY130</f>
        <v>0</v>
      </c>
      <c r="IW12" s="48">
        <f>$DY131</f>
        <v>0</v>
      </c>
      <c r="IX12" s="48">
        <f>$DY132</f>
        <v>0</v>
      </c>
      <c r="IY12" s="48">
        <f>$DY133</f>
        <v>0</v>
      </c>
      <c r="IZ12" s="48">
        <f>$DY134</f>
        <v>0</v>
      </c>
      <c r="JA12" s="48">
        <f>$DY135</f>
        <v>0</v>
      </c>
      <c r="JB12" s="48">
        <f>$DY136</f>
        <v>0</v>
      </c>
      <c r="JC12" s="48">
        <f>$DY137</f>
        <v>0</v>
      </c>
      <c r="JD12" s="48">
        <f>$DY138</f>
        <v>0</v>
      </c>
      <c r="JE12" s="48">
        <f>$DY139</f>
        <v>0</v>
      </c>
      <c r="JF12" s="48">
        <f>$DY140</f>
        <v>0</v>
      </c>
      <c r="JG12" s="48">
        <f>$DY141</f>
        <v>0</v>
      </c>
      <c r="JH12" s="48">
        <f>$DY142</f>
        <v>0</v>
      </c>
      <c r="JI12" s="48">
        <f>$DY143</f>
        <v>0</v>
      </c>
      <c r="JJ12" s="48">
        <f>$DY144</f>
        <v>0</v>
      </c>
      <c r="JK12" s="48">
        <f>$DY145</f>
        <v>0</v>
      </c>
      <c r="JL12" s="48">
        <f>$DY146</f>
        <v>0</v>
      </c>
      <c r="JM12" s="48">
        <f>$DY147</f>
        <v>0</v>
      </c>
      <c r="JN12" s="48">
        <f>$DY148</f>
        <v>0</v>
      </c>
      <c r="JO12" s="48">
        <f>$DY149</f>
        <v>0</v>
      </c>
      <c r="JP12" s="48">
        <f>$DY150</f>
        <v>0</v>
      </c>
      <c r="JQ12" s="48">
        <f>$DY151</f>
        <v>0</v>
      </c>
      <c r="JR12" s="48">
        <f>$DY152</f>
        <v>0</v>
      </c>
      <c r="JS12" s="48">
        <f>$DY153</f>
        <v>0</v>
      </c>
      <c r="JT12" s="48">
        <f>$DY154</f>
        <v>0</v>
      </c>
      <c r="JU12" s="48">
        <f>$DY155</f>
        <v>0</v>
      </c>
      <c r="JV12" s="48">
        <f>$DY156</f>
        <v>0</v>
      </c>
      <c r="JW12" s="48">
        <f>$DY157</f>
        <v>0</v>
      </c>
      <c r="JX12" s="48">
        <f>$DY158</f>
        <v>0</v>
      </c>
      <c r="JY12" s="48">
        <f>$DY159</f>
        <v>0</v>
      </c>
      <c r="JZ12" s="48">
        <f>$DY160</f>
        <v>0</v>
      </c>
      <c r="KA12" s="48">
        <f>$DY161</f>
        <v>0</v>
      </c>
      <c r="KB12" s="48">
        <f>$DY162</f>
        <v>0</v>
      </c>
      <c r="KC12" s="48">
        <f>$DY163</f>
        <v>0</v>
      </c>
      <c r="KD12" s="48">
        <f>$DY164</f>
        <v>0</v>
      </c>
      <c r="KE12" s="48">
        <f>$DY165</f>
        <v>0</v>
      </c>
      <c r="KF12" s="48">
        <f>$DY166</f>
        <v>0</v>
      </c>
      <c r="KG12" s="48">
        <f>$DY167</f>
        <v>0</v>
      </c>
      <c r="KH12" s="48">
        <f>$DY168</f>
        <v>0</v>
      </c>
      <c r="KI12" s="48">
        <f>$DY169</f>
        <v>0</v>
      </c>
      <c r="KJ12" s="48">
        <f>$DY170</f>
        <v>0</v>
      </c>
      <c r="KK12" s="48">
        <f>$DY171</f>
        <v>0</v>
      </c>
      <c r="KL12" s="48">
        <f>$DY172</f>
        <v>0</v>
      </c>
      <c r="KM12" s="48">
        <f>$DY173</f>
        <v>0</v>
      </c>
      <c r="KN12" s="48">
        <f>$DY174</f>
        <v>0</v>
      </c>
      <c r="KO12" s="48">
        <f>$DY175</f>
        <v>0</v>
      </c>
      <c r="KP12" s="48">
        <f>$DY176</f>
        <v>0</v>
      </c>
      <c r="KQ12" s="48">
        <f>$DY177</f>
        <v>0</v>
      </c>
      <c r="KR12" s="48">
        <f>$DY178</f>
        <v>0</v>
      </c>
      <c r="KS12" s="48">
        <f>$DY179</f>
        <v>0</v>
      </c>
      <c r="KT12" s="48">
        <f>$DY180</f>
        <v>0</v>
      </c>
      <c r="KU12" s="48">
        <f>$DY181</f>
        <v>0</v>
      </c>
      <c r="KV12" s="48">
        <f>$DY182</f>
        <v>0</v>
      </c>
      <c r="KW12" s="48">
        <f>$DY183</f>
        <v>0</v>
      </c>
      <c r="KX12" s="48">
        <f>$DY184</f>
        <v>0</v>
      </c>
      <c r="KY12" s="48">
        <f>$DY185</f>
        <v>0</v>
      </c>
      <c r="KZ12" s="48">
        <f>$DY186</f>
        <v>0</v>
      </c>
      <c r="LA12" s="48">
        <f>$DY187</f>
        <v>0</v>
      </c>
      <c r="LB12" s="48">
        <f>$DY188</f>
        <v>0</v>
      </c>
      <c r="LC12" s="48">
        <f>$DY189</f>
        <v>0</v>
      </c>
      <c r="LD12" s="48">
        <f>$DY190</f>
        <v>0</v>
      </c>
      <c r="LE12" s="48">
        <f>$DY191</f>
        <v>0</v>
      </c>
      <c r="LF12" s="48">
        <f>$DY192</f>
        <v>0</v>
      </c>
      <c r="LG12" s="48">
        <f>$DY193</f>
        <v>0</v>
      </c>
      <c r="LH12" s="48">
        <f>$DY194</f>
        <v>0</v>
      </c>
      <c r="LI12" s="48">
        <f>$DY195</f>
        <v>0</v>
      </c>
      <c r="LJ12" s="48">
        <f>$DY196</f>
        <v>0</v>
      </c>
      <c r="LK12" s="48">
        <f>$DY197</f>
        <v>0</v>
      </c>
      <c r="LL12" s="48">
        <f>$DY198</f>
        <v>0</v>
      </c>
      <c r="LM12" s="48">
        <f>$DY199</f>
        <v>0</v>
      </c>
      <c r="LN12" s="48">
        <f>$DY200</f>
        <v>0</v>
      </c>
      <c r="LO12" s="48">
        <f>$DY201</f>
        <v>0</v>
      </c>
      <c r="LP12" s="48">
        <f>$DY202</f>
        <v>0</v>
      </c>
      <c r="LQ12" s="48">
        <f>$DY203</f>
        <v>0</v>
      </c>
      <c r="LR12" s="48">
        <f>$DY204</f>
        <v>0</v>
      </c>
      <c r="LS12" s="48">
        <f>$DY205</f>
        <v>0</v>
      </c>
      <c r="LT12" s="48">
        <f>$DY206</f>
        <v>0</v>
      </c>
      <c r="LU12" s="48">
        <f>$DY207</f>
        <v>0</v>
      </c>
      <c r="LV12" s="48">
        <f>$DY208</f>
        <v>0</v>
      </c>
      <c r="LW12" s="48">
        <f>$DY209</f>
        <v>0</v>
      </c>
      <c r="LX12" s="48">
        <f>$DY210</f>
        <v>0</v>
      </c>
      <c r="LY12" s="48">
        <f>$DY211</f>
        <v>0</v>
      </c>
      <c r="LZ12" s="48">
        <f>$DY212</f>
        <v>0</v>
      </c>
      <c r="MA12" s="48">
        <f>$DY213</f>
        <v>0</v>
      </c>
      <c r="MB12" s="48">
        <f>$DY214</f>
        <v>0</v>
      </c>
      <c r="MC12" s="48">
        <f>$DY215</f>
        <v>0</v>
      </c>
      <c r="MD12" s="48">
        <f>$DY216</f>
        <v>0</v>
      </c>
      <c r="ME12" s="48">
        <f>$DY217</f>
        <v>0</v>
      </c>
      <c r="MF12" s="48">
        <f>$DY218</f>
        <v>0</v>
      </c>
      <c r="MG12" s="48">
        <f>$DY219</f>
        <v>0</v>
      </c>
      <c r="MH12" s="48">
        <f>$DY220</f>
        <v>0</v>
      </c>
      <c r="MI12" s="48">
        <f>$DY221</f>
        <v>0</v>
      </c>
      <c r="MJ12" s="48">
        <f>$DY222</f>
        <v>0</v>
      </c>
      <c r="MK12" s="48">
        <f>$DY223</f>
        <v>0</v>
      </c>
      <c r="ML12" s="48">
        <f>$DY224</f>
        <v>0</v>
      </c>
      <c r="MM12" s="48">
        <f>$DY225</f>
        <v>0</v>
      </c>
      <c r="MN12" s="48">
        <f>$DY226</f>
        <v>0</v>
      </c>
      <c r="MO12" s="48">
        <f>$DY227</f>
        <v>0</v>
      </c>
      <c r="MP12" s="48">
        <f>$DY228</f>
        <v>0</v>
      </c>
      <c r="MQ12" s="48">
        <f>$DY229</f>
        <v>0</v>
      </c>
      <c r="MR12" s="48">
        <f>$DY230</f>
        <v>0</v>
      </c>
      <c r="MS12" s="48">
        <f>$DY231</f>
        <v>0</v>
      </c>
      <c r="MT12" s="48">
        <f>$DY232</f>
        <v>0</v>
      </c>
      <c r="MU12" s="48">
        <f>$DY233</f>
        <v>0</v>
      </c>
      <c r="MV12" s="48">
        <f>$DY234</f>
        <v>0</v>
      </c>
      <c r="MW12" s="48">
        <f>$DY235</f>
        <v>0</v>
      </c>
      <c r="MX12" s="48">
        <f>$DY236</f>
        <v>0</v>
      </c>
      <c r="MY12" s="48">
        <f>$DY237</f>
        <v>0</v>
      </c>
      <c r="MZ12" s="48">
        <f>$DY238</f>
        <v>0</v>
      </c>
      <c r="NA12" s="48">
        <f>$DY239</f>
        <v>0</v>
      </c>
      <c r="NB12" s="48">
        <f>$DY240</f>
        <v>0</v>
      </c>
      <c r="NC12" s="48">
        <f>$DY241</f>
        <v>0</v>
      </c>
      <c r="ND12" s="48">
        <f>$DY242</f>
        <v>0</v>
      </c>
      <c r="NE12" s="48">
        <f>$DY237</f>
        <v>0</v>
      </c>
      <c r="NF12" s="48">
        <f>$DY244</f>
        <v>0</v>
      </c>
      <c r="NG12" s="48">
        <f>$DY245</f>
        <v>0</v>
      </c>
      <c r="NH12" s="48">
        <f>$DY246</f>
        <v>0</v>
      </c>
      <c r="NI12" s="48">
        <f>$DY247</f>
        <v>0</v>
      </c>
      <c r="NJ12" s="48">
        <f>$DY248</f>
        <v>0</v>
      </c>
      <c r="NK12" s="48">
        <f>$DY249</f>
        <v>0</v>
      </c>
      <c r="NL12" s="48">
        <f>$DY250</f>
        <v>0</v>
      </c>
      <c r="NM12" s="48">
        <f>$DY251</f>
        <v>0</v>
      </c>
      <c r="NN12" s="48">
        <f>$DY252</f>
        <v>0</v>
      </c>
      <c r="NO12" s="48">
        <f>$DY253</f>
        <v>0</v>
      </c>
      <c r="NP12" s="48">
        <f>$DY254</f>
        <v>0</v>
      </c>
      <c r="NQ12" s="48">
        <f>$DY255</f>
        <v>0</v>
      </c>
      <c r="NR12" s="48">
        <f>$DY256</f>
        <v>0</v>
      </c>
      <c r="NS12" s="48">
        <f>$DY257</f>
        <v>0</v>
      </c>
      <c r="NT12" s="48">
        <f>$DY258</f>
        <v>0</v>
      </c>
      <c r="NU12" s="48">
        <f>$DY259</f>
        <v>0</v>
      </c>
      <c r="NV12" s="48">
        <f>$DY260</f>
        <v>0</v>
      </c>
      <c r="NW12" s="48">
        <f>$DY261</f>
        <v>0</v>
      </c>
      <c r="NX12" s="48">
        <f>$DY262</f>
        <v>0</v>
      </c>
      <c r="NY12" s="48">
        <f>$DY263</f>
        <v>0</v>
      </c>
      <c r="NZ12" s="48">
        <f>$DY264</f>
        <v>0</v>
      </c>
      <c r="OA12" s="48">
        <f>$DY265</f>
        <v>0</v>
      </c>
      <c r="OB12" s="48">
        <f>$DY266</f>
        <v>0</v>
      </c>
      <c r="OC12" s="48">
        <f>$DY267</f>
        <v>0</v>
      </c>
      <c r="OD12" s="48">
        <f>$DY268</f>
        <v>0</v>
      </c>
      <c r="OE12" s="48">
        <f>$DY269</f>
        <v>0</v>
      </c>
      <c r="OF12" s="48">
        <f>$DY270</f>
        <v>0</v>
      </c>
      <c r="OG12" s="48">
        <f>$DY271</f>
        <v>0</v>
      </c>
      <c r="OH12" s="48">
        <f>$DY272</f>
        <v>0</v>
      </c>
      <c r="OI12" s="48">
        <f>$DY273</f>
        <v>0</v>
      </c>
      <c r="OJ12" s="48">
        <f>$DY274</f>
        <v>0</v>
      </c>
      <c r="OK12" s="48">
        <f>$DY275</f>
        <v>0</v>
      </c>
      <c r="OL12" s="48">
        <f>$DY276</f>
        <v>0</v>
      </c>
      <c r="OM12" s="48">
        <f>$DY277</f>
        <v>0</v>
      </c>
      <c r="ON12" s="48">
        <f>$DY278</f>
        <v>0</v>
      </c>
      <c r="OO12" s="48">
        <f>$DY279</f>
        <v>0</v>
      </c>
      <c r="OP12" s="48">
        <f>$DY280</f>
        <v>0</v>
      </c>
      <c r="OQ12" s="48">
        <f>$DY281</f>
        <v>0</v>
      </c>
      <c r="OR12" s="48">
        <f>$DY282</f>
        <v>0</v>
      </c>
      <c r="OS12" s="48">
        <f>$DY283</f>
        <v>0</v>
      </c>
      <c r="OT12" s="48">
        <f>$DY284</f>
        <v>0</v>
      </c>
      <c r="OU12" s="48">
        <f>$DY285</f>
        <v>0</v>
      </c>
      <c r="OV12" s="48">
        <f>$DY286</f>
        <v>0</v>
      </c>
      <c r="OW12" s="48">
        <f>$DY287</f>
        <v>0</v>
      </c>
      <c r="OX12" s="48">
        <f>$DY288</f>
        <v>0</v>
      </c>
      <c r="OY12" s="48">
        <f>$DY289</f>
        <v>0</v>
      </c>
      <c r="OZ12" s="48">
        <f>$DY290</f>
        <v>0</v>
      </c>
      <c r="PA12" s="48">
        <f>$DY291</f>
        <v>0</v>
      </c>
      <c r="PB12" s="48">
        <f>$DY292</f>
        <v>0</v>
      </c>
      <c r="PC12" s="48">
        <f>$DY293</f>
        <v>0</v>
      </c>
      <c r="PD12" s="48">
        <f>$DY294</f>
        <v>0</v>
      </c>
      <c r="PE12" s="48">
        <f>$DY295</f>
        <v>0</v>
      </c>
      <c r="PF12" s="48">
        <f>$DY296</f>
        <v>0</v>
      </c>
      <c r="PG12" s="48">
        <f>$DY297</f>
        <v>0</v>
      </c>
      <c r="PH12" s="48">
        <f>$DY298</f>
        <v>0</v>
      </c>
    </row>
    <row r="13" spans="1:424">
      <c r="A13" s="52"/>
      <c r="B13" s="33">
        <f>IF(SUM(J$9:J12)&gt;0.9,MAX(B$9:B12)+1,0)</f>
        <v>0</v>
      </c>
      <c r="C13" s="39">
        <f t="shared" si="10"/>
        <v>0</v>
      </c>
      <c r="D13" s="35">
        <v>43921</v>
      </c>
      <c r="E13" s="38">
        <f t="shared" si="57"/>
        <v>0</v>
      </c>
      <c r="F13" s="38">
        <f t="shared" si="58"/>
        <v>0</v>
      </c>
      <c r="G13" s="40">
        <f>IF(AND(B13=I$6,K12-I$1/(I$7-I$6+1)&gt;=0),ROUND(I$1/(I$7-I$6+1),0),IF(AND(SUM(G$10:G12)&gt;0,K12-G12&gt;=0),G12,IF(AND(SUM(G$10:G12)&gt;0),I$1-SUM(G$10:G12),0)))</f>
        <v>0</v>
      </c>
      <c r="H13" s="40">
        <f t="shared" si="59"/>
        <v>0</v>
      </c>
      <c r="I13" s="40">
        <f t="shared" si="60"/>
        <v>0</v>
      </c>
      <c r="J13" s="40">
        <f t="shared" si="12"/>
        <v>0</v>
      </c>
      <c r="K13" s="40">
        <f t="shared" si="61"/>
        <v>0</v>
      </c>
      <c r="L13" s="40">
        <f>IF(AND(J13&lt;&gt;0,SUM(J$9:J12)=0),ROUND(I$1*I$3,0),0)</f>
        <v>0</v>
      </c>
      <c r="M13" s="13"/>
      <c r="N13" s="33">
        <f>IF(SUM(V$9:V12)&gt;0.9,MAX(N$9:N12)+1,0)</f>
        <v>0</v>
      </c>
      <c r="O13" s="39">
        <f t="shared" si="13"/>
        <v>0</v>
      </c>
      <c r="P13" s="35">
        <f t="shared" si="14"/>
        <v>43921</v>
      </c>
      <c r="Q13" s="38">
        <f t="shared" si="62"/>
        <v>0</v>
      </c>
      <c r="R13" s="38">
        <f t="shared" si="63"/>
        <v>0</v>
      </c>
      <c r="S13" s="40">
        <f>IF(AND(N13=U$6,W12-U$1/(U$7-U$6+1)&gt;=0),ROUND(U$1/(U$7-U$6+1),0),IF(AND(SUM(S$10:S12)&gt;0,W12-S12&gt;=0),S12,IF(AND(SUM(S$10:S12)&gt;0),U$1-SUM(S$10:S12),0)))</f>
        <v>0</v>
      </c>
      <c r="T13" s="40">
        <f t="shared" si="64"/>
        <v>0</v>
      </c>
      <c r="U13" s="40">
        <f t="shared" si="65"/>
        <v>0</v>
      </c>
      <c r="V13" s="40">
        <f t="shared" si="16"/>
        <v>0</v>
      </c>
      <c r="W13" s="40">
        <f t="shared" si="66"/>
        <v>0</v>
      </c>
      <c r="X13" s="40">
        <f>IF(AND(V13&lt;&gt;0,SUM(V$9:V12)=0),ROUND(U$1*U$3,0),0)</f>
        <v>0</v>
      </c>
      <c r="Y13" s="13"/>
      <c r="Z13" s="33">
        <f>IF(SUM(AH$9:AH12)&gt;0.9,MAX(Z$9:Z12)+1,0)</f>
        <v>0</v>
      </c>
      <c r="AA13" s="39">
        <f t="shared" si="17"/>
        <v>0</v>
      </c>
      <c r="AB13" s="35">
        <f t="shared" si="18"/>
        <v>43921</v>
      </c>
      <c r="AC13" s="38">
        <f t="shared" si="67"/>
        <v>0</v>
      </c>
      <c r="AD13" s="38">
        <f t="shared" si="68"/>
        <v>0</v>
      </c>
      <c r="AE13" s="40">
        <f>IF(AND(Z13=AG$6,AI12-AG$1/(AG$7-AG$6+1)&gt;=0),ROUND(AG$1/(AG$7-AG$6+1),0),IF(AND(SUM(AE$10:AE12)&gt;0,AI12-AE12&gt;=0),AE12,IF(AND(SUM(AE$10:AE12)&gt;0),AG$1-SUM(AE$10:AE12),0)))</f>
        <v>0</v>
      </c>
      <c r="AF13" s="40">
        <f t="shared" si="69"/>
        <v>0</v>
      </c>
      <c r="AG13" s="40">
        <f t="shared" si="70"/>
        <v>0</v>
      </c>
      <c r="AH13" s="40">
        <f t="shared" si="20"/>
        <v>0</v>
      </c>
      <c r="AI13" s="40">
        <f t="shared" si="71"/>
        <v>0</v>
      </c>
      <c r="AJ13" s="40">
        <f>IF(AND(AH13&lt;&gt;0,SUM(AH$9:AH12)=0),ROUND(AG$1*AG$3,0),0)</f>
        <v>0</v>
      </c>
      <c r="AK13" s="13"/>
      <c r="AL13" s="33">
        <f>IF(SUM(AT$9:AT12)&gt;0.9,MAX(AL$9:AL12)+1,0)</f>
        <v>0</v>
      </c>
      <c r="AM13" s="39">
        <f t="shared" si="21"/>
        <v>0</v>
      </c>
      <c r="AN13" s="35">
        <f t="shared" si="22"/>
        <v>43921</v>
      </c>
      <c r="AO13" s="38">
        <f t="shared" si="72"/>
        <v>0</v>
      </c>
      <c r="AP13" s="38">
        <f t="shared" si="73"/>
        <v>0</v>
      </c>
      <c r="AQ13" s="40">
        <f>IF(AND(AL13=AS$6,AU12-AS$1/(AS$7-AS$6+1)&gt;=0),ROUND(AS$1/(AS$7-AS$6+1),0),IF(AND(SUM(AQ$10:AQ12)&gt;0,AU12-AQ12&gt;=0),AQ12,IF(AND(SUM(AQ$10:AQ12)&gt;0),AS$1-SUM(AQ$10:AQ12),0)))</f>
        <v>0</v>
      </c>
      <c r="AR13" s="40">
        <f t="shared" si="74"/>
        <v>0</v>
      </c>
      <c r="AS13" s="40">
        <f t="shared" si="75"/>
        <v>0</v>
      </c>
      <c r="AT13" s="40">
        <f t="shared" si="24"/>
        <v>0</v>
      </c>
      <c r="AU13" s="40">
        <f t="shared" si="76"/>
        <v>0</v>
      </c>
      <c r="AV13" s="40">
        <f>IF(AND(AT13&lt;&gt;0,SUM(AT$9:AT12)=0),ROUND(AS$1*AS$3,0),0)</f>
        <v>0</v>
      </c>
      <c r="AW13" s="13"/>
      <c r="AX13" s="33">
        <f>IF(SUM(BF$9:BF12)&gt;0.9,MAX(AX$9:AX12)+1,0)</f>
        <v>0</v>
      </c>
      <c r="AY13" s="39">
        <f t="shared" si="25"/>
        <v>0</v>
      </c>
      <c r="AZ13" s="35">
        <f t="shared" si="26"/>
        <v>43921</v>
      </c>
      <c r="BA13" s="38">
        <f t="shared" si="77"/>
        <v>0</v>
      </c>
      <c r="BB13" s="38">
        <f t="shared" si="78"/>
        <v>0</v>
      </c>
      <c r="BC13" s="40">
        <f>IF(AND(AX13=BE$6,BG12-BE$1/(BE$7-BE$6+1)&gt;=0),ROUND(BE$1/(BE$7-BE$6+1),0),IF(AND(SUM(BC$10:BC12)&gt;0,BG12-BC12&gt;=0),BC12,IF(AND(SUM(BC$10:BC12)&gt;0),BE$1-SUM(BC$10:BC12),0)))</f>
        <v>0</v>
      </c>
      <c r="BD13" s="40">
        <f t="shared" si="79"/>
        <v>0</v>
      </c>
      <c r="BE13" s="40">
        <f t="shared" si="80"/>
        <v>0</v>
      </c>
      <c r="BF13" s="40">
        <f t="shared" si="28"/>
        <v>0</v>
      </c>
      <c r="BG13" s="40">
        <f t="shared" si="81"/>
        <v>0</v>
      </c>
      <c r="BH13" s="40">
        <f>IF(AND(BF13&lt;&gt;0,SUM(BF$9:BF12)=0),ROUND(BE$1*BE$3,0),0)</f>
        <v>0</v>
      </c>
      <c r="BI13" s="13"/>
      <c r="BJ13" s="33">
        <f>IF(SUM(BR$9:BR12)&gt;0.9,MAX(BJ$9:BJ12)+1,0)</f>
        <v>0</v>
      </c>
      <c r="BK13" s="39">
        <f t="shared" si="29"/>
        <v>0</v>
      </c>
      <c r="BL13" s="35">
        <f t="shared" si="30"/>
        <v>43921</v>
      </c>
      <c r="BM13" s="38">
        <f t="shared" si="82"/>
        <v>0</v>
      </c>
      <c r="BN13" s="38">
        <f t="shared" si="83"/>
        <v>0</v>
      </c>
      <c r="BO13" s="40">
        <f>IF(AND(BJ13=BQ$6,BS12-BQ$1/(BQ$7-BQ$6+1)&gt;=0),ROUND(BQ$1/(BQ$7-BQ$6+1),0),IF(AND(SUM(BO$10:BO12)&gt;0,BS12-BO12&gt;=0),BO12,IF(AND(SUM(BO$10:BO12)&gt;0),BQ$1-SUM(BO$10:BO12),0)))</f>
        <v>0</v>
      </c>
      <c r="BP13" s="40">
        <f t="shared" si="84"/>
        <v>0</v>
      </c>
      <c r="BQ13" s="40">
        <f t="shared" si="85"/>
        <v>0</v>
      </c>
      <c r="BR13" s="40">
        <f t="shared" si="32"/>
        <v>0</v>
      </c>
      <c r="BS13" s="40">
        <f t="shared" si="86"/>
        <v>0</v>
      </c>
      <c r="BT13" s="40">
        <f>IF(AND(BR13&lt;&gt;0,SUM(BR$9:BR12)=0),ROUND(BQ$1*BQ$3,0),0)</f>
        <v>0</v>
      </c>
      <c r="BU13" s="13"/>
      <c r="BV13" s="33">
        <f>IF(SUM(CD$9:CD12)&gt;0.9,MAX(BV$9:BV12)+1,0)</f>
        <v>0</v>
      </c>
      <c r="BW13" s="39">
        <f t="shared" si="33"/>
        <v>0</v>
      </c>
      <c r="BX13" s="35">
        <f t="shared" si="34"/>
        <v>43921</v>
      </c>
      <c r="BY13" s="38">
        <f t="shared" si="87"/>
        <v>0</v>
      </c>
      <c r="BZ13" s="38">
        <f t="shared" si="88"/>
        <v>0</v>
      </c>
      <c r="CA13" s="40">
        <f>IF(AND(BV13=CC$6,CE12-CC$1/(CC$7-CC$6+1)&gt;=0),ROUND(CC$1/(CC$7-CC$6+1),0),IF(AND(SUM(CA$10:CA12)&gt;0,CE12-CA12&gt;=0),CA12,IF(AND(SUM(CA$10:CA12)&gt;0),CC$1-SUM(CA$10:CA12),0)))</f>
        <v>0</v>
      </c>
      <c r="CB13" s="40">
        <f t="shared" si="89"/>
        <v>0</v>
      </c>
      <c r="CC13" s="40">
        <f t="shared" si="90"/>
        <v>0</v>
      </c>
      <c r="CD13" s="40">
        <f t="shared" si="36"/>
        <v>0</v>
      </c>
      <c r="CE13" s="40">
        <f t="shared" si="91"/>
        <v>0</v>
      </c>
      <c r="CF13" s="40">
        <f>IF(AND(CD13&lt;&gt;0,SUM(CD$9:CD12)=0),ROUND(CC$1*CC$3,0),0)</f>
        <v>0</v>
      </c>
      <c r="CG13" s="13"/>
      <c r="CH13" s="33">
        <f>IF(SUM(CP$9:CP12)&gt;0.9,MAX(CH$9:CH12)+1,0)</f>
        <v>0</v>
      </c>
      <c r="CI13" s="39">
        <f t="shared" si="37"/>
        <v>0</v>
      </c>
      <c r="CJ13" s="35">
        <f t="shared" si="38"/>
        <v>43921</v>
      </c>
      <c r="CK13" s="38">
        <f t="shared" si="92"/>
        <v>0</v>
      </c>
      <c r="CL13" s="38">
        <f t="shared" si="93"/>
        <v>0</v>
      </c>
      <c r="CM13" s="40">
        <f>IF(AND(CH13=CO$6,CQ12-CO$1/(CO$7-CO$6+1)&gt;=0),ROUND(CO$1/(CO$7-CO$6+1),0),IF(AND(SUM(CM$10:CM12)&gt;0,CQ12-CM12&gt;=0),CM12,IF(AND(SUM(CM$10:CM12)&gt;0),CO$1-SUM(CM$10:CM12),0)))</f>
        <v>0</v>
      </c>
      <c r="CN13" s="40">
        <f t="shared" si="94"/>
        <v>0</v>
      </c>
      <c r="CO13" s="40">
        <f t="shared" si="95"/>
        <v>0</v>
      </c>
      <c r="CP13" s="40">
        <f t="shared" si="40"/>
        <v>0</v>
      </c>
      <c r="CQ13" s="40">
        <f t="shared" si="96"/>
        <v>0</v>
      </c>
      <c r="CR13" s="40">
        <f>IF(AND(CP13&lt;&gt;0,SUM(CP$9:CP12)=0),ROUND(CO$1*CO$3,0),0)</f>
        <v>0</v>
      </c>
      <c r="CS13" s="13"/>
      <c r="CT13" s="16"/>
      <c r="CU13" s="41">
        <f t="shared" ref="CU13:CU76" si="98">CU12+1</f>
        <v>3</v>
      </c>
      <c r="CV13" s="42">
        <f t="shared" si="97"/>
        <v>43921</v>
      </c>
      <c r="CW13" s="43">
        <f t="shared" si="1"/>
        <v>0</v>
      </c>
      <c r="CX13" s="43">
        <f t="shared" si="2"/>
        <v>0</v>
      </c>
      <c r="CY13" s="43">
        <f t="shared" si="3"/>
        <v>0</v>
      </c>
      <c r="CZ13" s="43">
        <f t="shared" si="4"/>
        <v>0</v>
      </c>
      <c r="DA13" s="43">
        <f t="shared" si="5"/>
        <v>0</v>
      </c>
      <c r="DB13" s="43">
        <f t="shared" si="6"/>
        <v>0</v>
      </c>
      <c r="DC13" s="43">
        <f t="shared" si="7"/>
        <v>0</v>
      </c>
      <c r="DD13" s="43">
        <f t="shared" si="8"/>
        <v>0</v>
      </c>
      <c r="DE13" s="43">
        <f t="shared" si="9"/>
        <v>0</v>
      </c>
      <c r="DF13" s="44">
        <f t="shared" si="41"/>
        <v>0</v>
      </c>
      <c r="DG13" s="44">
        <f t="shared" si="42"/>
        <v>0</v>
      </c>
      <c r="DH13" s="44">
        <f t="shared" si="43"/>
        <v>0</v>
      </c>
      <c r="DI13" s="44">
        <f t="shared" si="44"/>
        <v>0</v>
      </c>
      <c r="DJ13" s="44">
        <f t="shared" si="45"/>
        <v>0</v>
      </c>
      <c r="DK13" s="44">
        <f t="shared" si="46"/>
        <v>0</v>
      </c>
      <c r="DL13" s="44">
        <f t="shared" si="47"/>
        <v>0</v>
      </c>
      <c r="DM13" s="44">
        <f t="shared" si="48"/>
        <v>0</v>
      </c>
      <c r="DN13" s="44">
        <f t="shared" si="49"/>
        <v>0</v>
      </c>
      <c r="DO13" s="44">
        <f t="shared" si="50"/>
        <v>0</v>
      </c>
      <c r="DP13" s="44">
        <f>IF(SUM(DG13:DG$298)=0,DG$299*DP$8/12,0)</f>
        <v>0</v>
      </c>
      <c r="DQ13" s="44">
        <f>IF(SUM(DH13:DH$298)=0,DH$299*DQ$8/12,0)</f>
        <v>0</v>
      </c>
      <c r="DR13" s="44">
        <f>IF(SUM(DI13:DI$298)=0,DI$299*DR$8/12,0)</f>
        <v>0</v>
      </c>
      <c r="DS13" s="44">
        <f>IF(SUM(DJ13:DJ$298)=0,DJ$299*DS$8/12,0)</f>
        <v>0</v>
      </c>
      <c r="DT13" s="44">
        <f>IF(SUM(DK13:DK$298)=0,DK$299*DT$8/12,0)</f>
        <v>0</v>
      </c>
      <c r="DU13" s="44">
        <f>IF(SUM(DL13:DL$298)=0,DL$299*DU$8/12,0)</f>
        <v>0</v>
      </c>
      <c r="DV13" s="44">
        <f>IF(SUM(DM13:DM$298)=0,DM$299*DV$8/12,0)</f>
        <v>0</v>
      </c>
      <c r="DW13" s="44">
        <f>IF(SUM(DN13:DN$298)=0,DN$299*DW$8/12,0)</f>
        <v>0</v>
      </c>
      <c r="DX13" s="44">
        <f t="shared" si="51"/>
        <v>0</v>
      </c>
      <c r="DY13" s="44">
        <f t="shared" si="52"/>
        <v>0</v>
      </c>
      <c r="DZ13" s="44">
        <f t="shared" si="53"/>
        <v>0</v>
      </c>
      <c r="EA13" s="44">
        <f t="shared" si="54"/>
        <v>0</v>
      </c>
      <c r="EB13" s="44">
        <f t="shared" si="55"/>
        <v>0</v>
      </c>
      <c r="EC13" s="44">
        <f t="shared" si="56"/>
        <v>0</v>
      </c>
      <c r="ED13" s="16"/>
      <c r="EE13" s="46" t="str">
        <f>$DZ8</f>
        <v>suma spłat</v>
      </c>
      <c r="EF13" s="47">
        <f>$DZ10</f>
        <v>0</v>
      </c>
      <c r="EG13" s="48">
        <f>$DZ11</f>
        <v>0</v>
      </c>
      <c r="EH13" s="48">
        <f>$DZ12</f>
        <v>0</v>
      </c>
      <c r="EI13" s="48">
        <f>$DZ13</f>
        <v>0</v>
      </c>
      <c r="EJ13" s="48">
        <f>$DZ14</f>
        <v>0</v>
      </c>
      <c r="EK13" s="48">
        <f>$DZ15</f>
        <v>0</v>
      </c>
      <c r="EL13" s="48">
        <f>$DZ16</f>
        <v>0</v>
      </c>
      <c r="EM13" s="48">
        <f>$DZ17</f>
        <v>0</v>
      </c>
      <c r="EN13" s="48">
        <f>$DZ18</f>
        <v>0</v>
      </c>
      <c r="EO13" s="48">
        <f>$DZ19</f>
        <v>0</v>
      </c>
      <c r="EP13" s="48">
        <f>$DZ20</f>
        <v>0</v>
      </c>
      <c r="EQ13" s="48">
        <f>$DZ21</f>
        <v>0</v>
      </c>
      <c r="ER13" s="48">
        <f>$DZ22</f>
        <v>0</v>
      </c>
      <c r="ES13" s="48">
        <f>$DZ23</f>
        <v>0</v>
      </c>
      <c r="ET13" s="48">
        <f>$DZ24</f>
        <v>0</v>
      </c>
      <c r="EU13" s="48">
        <f>$DZ25</f>
        <v>0</v>
      </c>
      <c r="EV13" s="48">
        <f>$DZ26</f>
        <v>0</v>
      </c>
      <c r="EW13" s="48">
        <f>$DZ27</f>
        <v>0</v>
      </c>
      <c r="EX13" s="48">
        <f>$DZ28</f>
        <v>0</v>
      </c>
      <c r="EY13" s="48">
        <f>$DZ29</f>
        <v>0</v>
      </c>
      <c r="EZ13" s="48">
        <f>$DZ30</f>
        <v>0</v>
      </c>
      <c r="FA13" s="48">
        <f>$DZ31</f>
        <v>0</v>
      </c>
      <c r="FB13" s="48">
        <f>$DZ32</f>
        <v>0</v>
      </c>
      <c r="FC13" s="48">
        <f>$DZ33</f>
        <v>0</v>
      </c>
      <c r="FD13" s="48">
        <f>$DZ34</f>
        <v>0</v>
      </c>
      <c r="FE13" s="48">
        <f>$DZ35</f>
        <v>0</v>
      </c>
      <c r="FF13" s="48">
        <f>$DZ36</f>
        <v>0</v>
      </c>
      <c r="FG13" s="48">
        <f>$DZ37</f>
        <v>0</v>
      </c>
      <c r="FH13" s="48">
        <f>$DZ38</f>
        <v>0</v>
      </c>
      <c r="FI13" s="48">
        <f>$DZ39</f>
        <v>0</v>
      </c>
      <c r="FJ13" s="48">
        <f>$DZ40</f>
        <v>0</v>
      </c>
      <c r="FK13" s="48">
        <f>$DZ41</f>
        <v>0</v>
      </c>
      <c r="FL13" s="48">
        <f>$DZ42</f>
        <v>0</v>
      </c>
      <c r="FM13" s="48">
        <f>$DZ43</f>
        <v>0</v>
      </c>
      <c r="FN13" s="48">
        <f>$DZ44</f>
        <v>0</v>
      </c>
      <c r="FO13" s="48">
        <f>$DZ45</f>
        <v>0</v>
      </c>
      <c r="FP13" s="48">
        <f>$DZ46</f>
        <v>0</v>
      </c>
      <c r="FQ13" s="48">
        <f>$DZ47</f>
        <v>0</v>
      </c>
      <c r="FR13" s="48">
        <f>$DZ48</f>
        <v>0</v>
      </c>
      <c r="FS13" s="48">
        <f>$DZ49</f>
        <v>0</v>
      </c>
      <c r="FT13" s="48">
        <f>$DZ50</f>
        <v>0</v>
      </c>
      <c r="FU13" s="48">
        <f>$DZ51</f>
        <v>0</v>
      </c>
      <c r="FV13" s="48">
        <f>$DZ52</f>
        <v>0</v>
      </c>
      <c r="FW13" s="48">
        <f>$DZ53</f>
        <v>0</v>
      </c>
      <c r="FX13" s="48">
        <f>$DZ54</f>
        <v>0</v>
      </c>
      <c r="FY13" s="48">
        <f>$DZ55</f>
        <v>0</v>
      </c>
      <c r="FZ13" s="48">
        <f>$DZ56</f>
        <v>0</v>
      </c>
      <c r="GA13" s="48">
        <f>$DZ57</f>
        <v>0</v>
      </c>
      <c r="GB13" s="48">
        <f>$DZ58</f>
        <v>0</v>
      </c>
      <c r="GC13" s="48">
        <f>$DZ59</f>
        <v>0</v>
      </c>
      <c r="GD13" s="48">
        <f>$DZ60</f>
        <v>0</v>
      </c>
      <c r="GE13" s="48">
        <f>$DZ61</f>
        <v>0</v>
      </c>
      <c r="GF13" s="48">
        <f>$DZ62</f>
        <v>0</v>
      </c>
      <c r="GG13" s="48">
        <f>$DZ63</f>
        <v>0</v>
      </c>
      <c r="GH13" s="48">
        <f>$DZ64</f>
        <v>0</v>
      </c>
      <c r="GI13" s="48">
        <f>$DZ65</f>
        <v>0</v>
      </c>
      <c r="GJ13" s="48">
        <f>$DZ66</f>
        <v>0</v>
      </c>
      <c r="GK13" s="48">
        <f>$DZ67</f>
        <v>0</v>
      </c>
      <c r="GL13" s="48">
        <f>$DZ68</f>
        <v>0</v>
      </c>
      <c r="GM13" s="48">
        <f>$DZ69</f>
        <v>0</v>
      </c>
      <c r="GN13" s="48">
        <f>$DZ70</f>
        <v>0</v>
      </c>
      <c r="GO13" s="48">
        <f>$DZ71</f>
        <v>0</v>
      </c>
      <c r="GP13" s="48">
        <f>$DZ72</f>
        <v>0</v>
      </c>
      <c r="GQ13" s="48">
        <f>$DZ73</f>
        <v>0</v>
      </c>
      <c r="GR13" s="48">
        <f>$DZ74</f>
        <v>0</v>
      </c>
      <c r="GS13" s="48">
        <f>$DZ75</f>
        <v>0</v>
      </c>
      <c r="GT13" s="48">
        <f>$DZ76</f>
        <v>0</v>
      </c>
      <c r="GU13" s="48">
        <f>$DZ77</f>
        <v>0</v>
      </c>
      <c r="GV13" s="48">
        <f>$DZ78</f>
        <v>0</v>
      </c>
      <c r="GW13" s="48">
        <f>$DZ79</f>
        <v>0</v>
      </c>
      <c r="GX13" s="48">
        <f>$DZ80</f>
        <v>0</v>
      </c>
      <c r="GY13" s="48">
        <f>$DZ81</f>
        <v>0</v>
      </c>
      <c r="GZ13" s="48">
        <f>$DZ82</f>
        <v>0</v>
      </c>
      <c r="HA13" s="48">
        <f>$DZ83</f>
        <v>0</v>
      </c>
      <c r="HB13" s="48">
        <f>$DZ84</f>
        <v>0</v>
      </c>
      <c r="HC13" s="48">
        <f>$DZ85</f>
        <v>0</v>
      </c>
      <c r="HD13" s="48">
        <f>$DZ86</f>
        <v>0</v>
      </c>
      <c r="HE13" s="48">
        <f>$DZ87</f>
        <v>0</v>
      </c>
      <c r="HF13" s="48">
        <f>$DZ88</f>
        <v>0</v>
      </c>
      <c r="HG13" s="48">
        <f>$DZ89</f>
        <v>0</v>
      </c>
      <c r="HH13" s="48">
        <f>$DZ90</f>
        <v>0</v>
      </c>
      <c r="HI13" s="48">
        <f>$DZ91</f>
        <v>0</v>
      </c>
      <c r="HJ13" s="48">
        <f>$DZ92</f>
        <v>0</v>
      </c>
      <c r="HK13" s="48">
        <f>$DZ93</f>
        <v>0</v>
      </c>
      <c r="HL13" s="48">
        <f>$DZ94</f>
        <v>0</v>
      </c>
      <c r="HM13" s="48">
        <f>$DZ95</f>
        <v>0</v>
      </c>
      <c r="HN13" s="48">
        <f>$DZ96</f>
        <v>0</v>
      </c>
      <c r="HO13" s="48">
        <f>$DZ97</f>
        <v>0</v>
      </c>
      <c r="HP13" s="48">
        <f>$DZ98</f>
        <v>0</v>
      </c>
      <c r="HQ13" s="48">
        <f>$DZ99</f>
        <v>0</v>
      </c>
      <c r="HR13" s="48">
        <f>$DZ100</f>
        <v>0</v>
      </c>
      <c r="HS13" s="48">
        <f>$DZ101</f>
        <v>0</v>
      </c>
      <c r="HT13" s="48">
        <f>$DZ102</f>
        <v>0</v>
      </c>
      <c r="HU13" s="48">
        <f>$DZ103</f>
        <v>0</v>
      </c>
      <c r="HV13" s="48">
        <f>$DZ104</f>
        <v>0</v>
      </c>
      <c r="HW13" s="48">
        <f>$DZ105</f>
        <v>0</v>
      </c>
      <c r="HX13" s="48">
        <f>$DZ106</f>
        <v>0</v>
      </c>
      <c r="HY13" s="48">
        <f>$DZ107</f>
        <v>0</v>
      </c>
      <c r="HZ13" s="48">
        <f>$DZ108</f>
        <v>0</v>
      </c>
      <c r="IA13" s="48">
        <f>$DZ109</f>
        <v>0</v>
      </c>
      <c r="IB13" s="48">
        <f>$DZ110</f>
        <v>0</v>
      </c>
      <c r="IC13" s="48">
        <f>$DZ111</f>
        <v>0</v>
      </c>
      <c r="ID13" s="48">
        <f>$DZ112</f>
        <v>0</v>
      </c>
      <c r="IE13" s="48">
        <f>$DZ113</f>
        <v>0</v>
      </c>
      <c r="IF13" s="48">
        <f>$DZ114</f>
        <v>0</v>
      </c>
      <c r="IG13" s="48">
        <f>$DZ115</f>
        <v>0</v>
      </c>
      <c r="IH13" s="48">
        <f>$DZ116</f>
        <v>0</v>
      </c>
      <c r="II13" s="48">
        <f>$DZ117</f>
        <v>0</v>
      </c>
      <c r="IJ13" s="48">
        <f>$DZ118</f>
        <v>0</v>
      </c>
      <c r="IK13" s="48">
        <f>$DZ119</f>
        <v>0</v>
      </c>
      <c r="IL13" s="48">
        <f>$DZ120</f>
        <v>0</v>
      </c>
      <c r="IM13" s="48">
        <f>$DZ121</f>
        <v>0</v>
      </c>
      <c r="IN13" s="48">
        <f>$DZ122</f>
        <v>0</v>
      </c>
      <c r="IO13" s="48">
        <f>$DZ123</f>
        <v>0</v>
      </c>
      <c r="IP13" s="48">
        <f>$DZ124</f>
        <v>0</v>
      </c>
      <c r="IQ13" s="48">
        <f>$DZ125</f>
        <v>0</v>
      </c>
      <c r="IR13" s="48">
        <f>$DZ126</f>
        <v>0</v>
      </c>
      <c r="IS13" s="48">
        <f>$DZ127</f>
        <v>0</v>
      </c>
      <c r="IT13" s="48">
        <f>$DZ128</f>
        <v>0</v>
      </c>
      <c r="IU13" s="48">
        <f>$DZ129</f>
        <v>0</v>
      </c>
      <c r="IV13" s="48">
        <f>$DZ130</f>
        <v>0</v>
      </c>
      <c r="IW13" s="48">
        <f>$DZ131</f>
        <v>0</v>
      </c>
      <c r="IX13" s="48">
        <f>$DZ132</f>
        <v>0</v>
      </c>
      <c r="IY13" s="48">
        <f>$DZ133</f>
        <v>0</v>
      </c>
      <c r="IZ13" s="48">
        <f>$DZ134</f>
        <v>0</v>
      </c>
      <c r="JA13" s="48">
        <f>$DZ135</f>
        <v>0</v>
      </c>
      <c r="JB13" s="48">
        <f>$DZ136</f>
        <v>0</v>
      </c>
      <c r="JC13" s="48">
        <f>$DZ137</f>
        <v>0</v>
      </c>
      <c r="JD13" s="48">
        <f>$DZ138</f>
        <v>0</v>
      </c>
      <c r="JE13" s="48">
        <f>$DZ139</f>
        <v>0</v>
      </c>
      <c r="JF13" s="48">
        <f>$DZ140</f>
        <v>0</v>
      </c>
      <c r="JG13" s="48">
        <f>$DZ141</f>
        <v>0</v>
      </c>
      <c r="JH13" s="48">
        <f>$DZ142</f>
        <v>0</v>
      </c>
      <c r="JI13" s="48">
        <f>$DZ143</f>
        <v>0</v>
      </c>
      <c r="JJ13" s="48">
        <f>$DZ144</f>
        <v>0</v>
      </c>
      <c r="JK13" s="48">
        <f>$DZ145</f>
        <v>0</v>
      </c>
      <c r="JL13" s="48">
        <f>$DZ146</f>
        <v>0</v>
      </c>
      <c r="JM13" s="48">
        <f>$DZ147</f>
        <v>0</v>
      </c>
      <c r="JN13" s="48">
        <f>$DZ148</f>
        <v>0</v>
      </c>
      <c r="JO13" s="48">
        <f>$DZ149</f>
        <v>0</v>
      </c>
      <c r="JP13" s="48">
        <f>$DZ150</f>
        <v>0</v>
      </c>
      <c r="JQ13" s="48">
        <f>$DZ151</f>
        <v>0</v>
      </c>
      <c r="JR13" s="48">
        <f>$DZ152</f>
        <v>0</v>
      </c>
      <c r="JS13" s="48">
        <f>$DZ153</f>
        <v>0</v>
      </c>
      <c r="JT13" s="48">
        <f>$DZ154</f>
        <v>0</v>
      </c>
      <c r="JU13" s="48">
        <f>$DZ155</f>
        <v>0</v>
      </c>
      <c r="JV13" s="48">
        <f>$DZ156</f>
        <v>0</v>
      </c>
      <c r="JW13" s="48">
        <f>$DZ157</f>
        <v>0</v>
      </c>
      <c r="JX13" s="48">
        <f>$DZ158</f>
        <v>0</v>
      </c>
      <c r="JY13" s="48">
        <f>$DZ159</f>
        <v>0</v>
      </c>
      <c r="JZ13" s="48">
        <f>$DZ160</f>
        <v>0</v>
      </c>
      <c r="KA13" s="48">
        <f>$DZ161</f>
        <v>0</v>
      </c>
      <c r="KB13" s="48">
        <f>$DZ162</f>
        <v>0</v>
      </c>
      <c r="KC13" s="48">
        <f>$DZ163</f>
        <v>0</v>
      </c>
      <c r="KD13" s="48">
        <f>$DZ164</f>
        <v>0</v>
      </c>
      <c r="KE13" s="48">
        <f>$DZ165</f>
        <v>0</v>
      </c>
      <c r="KF13" s="48">
        <f>$DZ166</f>
        <v>0</v>
      </c>
      <c r="KG13" s="48">
        <f>$DZ167</f>
        <v>0</v>
      </c>
      <c r="KH13" s="48">
        <f>$DZ168</f>
        <v>0</v>
      </c>
      <c r="KI13" s="48">
        <f>$DZ169</f>
        <v>0</v>
      </c>
      <c r="KJ13" s="48">
        <f>$DZ170</f>
        <v>0</v>
      </c>
      <c r="KK13" s="48">
        <f>$DZ171</f>
        <v>0</v>
      </c>
      <c r="KL13" s="48">
        <f>$DZ172</f>
        <v>0</v>
      </c>
      <c r="KM13" s="48">
        <f>$DZ173</f>
        <v>0</v>
      </c>
      <c r="KN13" s="48">
        <f>$DZ174</f>
        <v>0</v>
      </c>
      <c r="KO13" s="48">
        <f>$DZ175</f>
        <v>0</v>
      </c>
      <c r="KP13" s="48">
        <f>$DZ176</f>
        <v>0</v>
      </c>
      <c r="KQ13" s="48">
        <f>$DZ177</f>
        <v>0</v>
      </c>
      <c r="KR13" s="48">
        <f>$DZ178</f>
        <v>0</v>
      </c>
      <c r="KS13" s="48">
        <f>$DZ179</f>
        <v>0</v>
      </c>
      <c r="KT13" s="48">
        <f>$DZ180</f>
        <v>0</v>
      </c>
      <c r="KU13" s="48">
        <f>$DZ181</f>
        <v>0</v>
      </c>
      <c r="KV13" s="48">
        <f>$DZ182</f>
        <v>0</v>
      </c>
      <c r="KW13" s="48">
        <f>$DZ183</f>
        <v>0</v>
      </c>
      <c r="KX13" s="48">
        <f>$DZ184</f>
        <v>0</v>
      </c>
      <c r="KY13" s="48">
        <f>$DZ185</f>
        <v>0</v>
      </c>
      <c r="KZ13" s="48">
        <f>$DZ186</f>
        <v>0</v>
      </c>
      <c r="LA13" s="48">
        <f>$DZ187</f>
        <v>0</v>
      </c>
      <c r="LB13" s="48">
        <f>$DZ188</f>
        <v>0</v>
      </c>
      <c r="LC13" s="48">
        <f>$DZ189</f>
        <v>0</v>
      </c>
      <c r="LD13" s="48">
        <f>$DZ190</f>
        <v>0</v>
      </c>
      <c r="LE13" s="48">
        <f>$DZ191</f>
        <v>0</v>
      </c>
      <c r="LF13" s="48">
        <f>$DZ192</f>
        <v>0</v>
      </c>
      <c r="LG13" s="48">
        <f>$DZ193</f>
        <v>0</v>
      </c>
      <c r="LH13" s="48">
        <f>$DZ194</f>
        <v>0</v>
      </c>
      <c r="LI13" s="48">
        <f>$DZ195</f>
        <v>0</v>
      </c>
      <c r="LJ13" s="48">
        <f>$DZ196</f>
        <v>0</v>
      </c>
      <c r="LK13" s="48">
        <f>$DZ197</f>
        <v>0</v>
      </c>
      <c r="LL13" s="48">
        <f>$DZ198</f>
        <v>0</v>
      </c>
      <c r="LM13" s="48">
        <f>$DZ199</f>
        <v>0</v>
      </c>
      <c r="LN13" s="48">
        <f>$DZ200</f>
        <v>0</v>
      </c>
      <c r="LO13" s="48">
        <f>$DZ201</f>
        <v>0</v>
      </c>
      <c r="LP13" s="48">
        <f>$DZ202</f>
        <v>0</v>
      </c>
      <c r="LQ13" s="48">
        <f>$DZ203</f>
        <v>0</v>
      </c>
      <c r="LR13" s="48">
        <f>$DZ204</f>
        <v>0</v>
      </c>
      <c r="LS13" s="48">
        <f>$DZ205</f>
        <v>0</v>
      </c>
      <c r="LT13" s="48">
        <f>$DZ206</f>
        <v>0</v>
      </c>
      <c r="LU13" s="48">
        <f>$DZ207</f>
        <v>0</v>
      </c>
      <c r="LV13" s="48">
        <f>$DZ208</f>
        <v>0</v>
      </c>
      <c r="LW13" s="48">
        <f>$DZ209</f>
        <v>0</v>
      </c>
      <c r="LX13" s="48">
        <f>$DZ210</f>
        <v>0</v>
      </c>
      <c r="LY13" s="48">
        <f>$DZ211</f>
        <v>0</v>
      </c>
      <c r="LZ13" s="48">
        <f>$DZ212</f>
        <v>0</v>
      </c>
      <c r="MA13" s="48">
        <f>$DZ213</f>
        <v>0</v>
      </c>
      <c r="MB13" s="48">
        <f>$DZ214</f>
        <v>0</v>
      </c>
      <c r="MC13" s="48">
        <f>$DZ215</f>
        <v>0</v>
      </c>
      <c r="MD13" s="48">
        <f>$DZ216</f>
        <v>0</v>
      </c>
      <c r="ME13" s="48">
        <f>$DZ217</f>
        <v>0</v>
      </c>
      <c r="MF13" s="48">
        <f>$DZ218</f>
        <v>0</v>
      </c>
      <c r="MG13" s="48">
        <f>$DZ219</f>
        <v>0</v>
      </c>
      <c r="MH13" s="48">
        <f>$DZ220</f>
        <v>0</v>
      </c>
      <c r="MI13" s="48">
        <f>$DZ221</f>
        <v>0</v>
      </c>
      <c r="MJ13" s="48">
        <f>$DZ222</f>
        <v>0</v>
      </c>
      <c r="MK13" s="48">
        <f>$DZ223</f>
        <v>0</v>
      </c>
      <c r="ML13" s="48">
        <f>$DZ224</f>
        <v>0</v>
      </c>
      <c r="MM13" s="48">
        <f>$DZ225</f>
        <v>0</v>
      </c>
      <c r="MN13" s="48">
        <f>$DZ226</f>
        <v>0</v>
      </c>
      <c r="MO13" s="48">
        <f>$DZ227</f>
        <v>0</v>
      </c>
      <c r="MP13" s="48">
        <f>$DZ228</f>
        <v>0</v>
      </c>
      <c r="MQ13" s="48">
        <f>$DZ229</f>
        <v>0</v>
      </c>
      <c r="MR13" s="48">
        <f>$DZ230</f>
        <v>0</v>
      </c>
      <c r="MS13" s="48">
        <f>$DZ231</f>
        <v>0</v>
      </c>
      <c r="MT13" s="48">
        <f>$DZ232</f>
        <v>0</v>
      </c>
      <c r="MU13" s="48">
        <f>$DZ233</f>
        <v>0</v>
      </c>
      <c r="MV13" s="48">
        <f>$DZ234</f>
        <v>0</v>
      </c>
      <c r="MW13" s="48">
        <f>$DZ235</f>
        <v>0</v>
      </c>
      <c r="MX13" s="48">
        <f>$DZ236</f>
        <v>0</v>
      </c>
      <c r="MY13" s="48">
        <f>$DZ237</f>
        <v>0</v>
      </c>
      <c r="MZ13" s="48">
        <f>$DZ238</f>
        <v>0</v>
      </c>
      <c r="NA13" s="48">
        <f>$DZ239</f>
        <v>0</v>
      </c>
      <c r="NB13" s="48">
        <f>$DZ240</f>
        <v>0</v>
      </c>
      <c r="NC13" s="48">
        <f>$DZ241</f>
        <v>0</v>
      </c>
      <c r="ND13" s="48">
        <f>$DZ242</f>
        <v>0</v>
      </c>
      <c r="NE13" s="48">
        <f>$DZ237</f>
        <v>0</v>
      </c>
      <c r="NF13" s="48">
        <f>$DZ244</f>
        <v>0</v>
      </c>
      <c r="NG13" s="48">
        <f>$DZ245</f>
        <v>0</v>
      </c>
      <c r="NH13" s="48">
        <f>$DZ246</f>
        <v>0</v>
      </c>
      <c r="NI13" s="48">
        <f>$DZ247</f>
        <v>0</v>
      </c>
      <c r="NJ13" s="48">
        <f>$DZ248</f>
        <v>0</v>
      </c>
      <c r="NK13" s="48">
        <f>$DZ249</f>
        <v>0</v>
      </c>
      <c r="NL13" s="48">
        <f>$DZ250</f>
        <v>0</v>
      </c>
      <c r="NM13" s="48">
        <f>$DZ251</f>
        <v>0</v>
      </c>
      <c r="NN13" s="48">
        <f>$DZ252</f>
        <v>0</v>
      </c>
      <c r="NO13" s="48">
        <f>$DZ253</f>
        <v>0</v>
      </c>
      <c r="NP13" s="48">
        <f>$DZ254</f>
        <v>0</v>
      </c>
      <c r="NQ13" s="48">
        <f>$DZ255</f>
        <v>0</v>
      </c>
      <c r="NR13" s="48">
        <f>$DZ256</f>
        <v>0</v>
      </c>
      <c r="NS13" s="48">
        <f>$DZ257</f>
        <v>0</v>
      </c>
      <c r="NT13" s="48">
        <f>$DZ258</f>
        <v>0</v>
      </c>
      <c r="NU13" s="48">
        <f>$DZ259</f>
        <v>0</v>
      </c>
      <c r="NV13" s="48">
        <f>$DZ260</f>
        <v>0</v>
      </c>
      <c r="NW13" s="48">
        <f>$DZ261</f>
        <v>0</v>
      </c>
      <c r="NX13" s="48">
        <f>$DZ262</f>
        <v>0</v>
      </c>
      <c r="NY13" s="48">
        <f>$DZ263</f>
        <v>0</v>
      </c>
      <c r="NZ13" s="48">
        <f>$DZ264</f>
        <v>0</v>
      </c>
      <c r="OA13" s="48">
        <f>$DZ265</f>
        <v>0</v>
      </c>
      <c r="OB13" s="48">
        <f>$DZ266</f>
        <v>0</v>
      </c>
      <c r="OC13" s="48">
        <f>$DZ267</f>
        <v>0</v>
      </c>
      <c r="OD13" s="48">
        <f>$DZ268</f>
        <v>0</v>
      </c>
      <c r="OE13" s="48">
        <f>$DZ269</f>
        <v>0</v>
      </c>
      <c r="OF13" s="48">
        <f>$DZ270</f>
        <v>0</v>
      </c>
      <c r="OG13" s="48">
        <f>$DZ271</f>
        <v>0</v>
      </c>
      <c r="OH13" s="48">
        <f>$DZ272</f>
        <v>0</v>
      </c>
      <c r="OI13" s="48">
        <f>$DZ273</f>
        <v>0</v>
      </c>
      <c r="OJ13" s="48">
        <f>$DZ274</f>
        <v>0</v>
      </c>
      <c r="OK13" s="48">
        <f>$DZ275</f>
        <v>0</v>
      </c>
      <c r="OL13" s="48">
        <f>$DZ276</f>
        <v>0</v>
      </c>
      <c r="OM13" s="48">
        <f>$DZ277</f>
        <v>0</v>
      </c>
      <c r="ON13" s="48">
        <f>$DZ278</f>
        <v>0</v>
      </c>
      <c r="OO13" s="48">
        <f>$DZ279</f>
        <v>0</v>
      </c>
      <c r="OP13" s="48">
        <f>$DZ280</f>
        <v>0</v>
      </c>
      <c r="OQ13" s="48">
        <f>$DZ281</f>
        <v>0</v>
      </c>
      <c r="OR13" s="48">
        <f>$DZ282</f>
        <v>0</v>
      </c>
      <c r="OS13" s="48">
        <f>$DZ283</f>
        <v>0</v>
      </c>
      <c r="OT13" s="48">
        <f>$DZ284</f>
        <v>0</v>
      </c>
      <c r="OU13" s="48">
        <f>$DZ285</f>
        <v>0</v>
      </c>
      <c r="OV13" s="48">
        <f>$DZ286</f>
        <v>0</v>
      </c>
      <c r="OW13" s="48">
        <f>$DZ287</f>
        <v>0</v>
      </c>
      <c r="OX13" s="48">
        <f>$DZ288</f>
        <v>0</v>
      </c>
      <c r="OY13" s="48">
        <f>$DZ289</f>
        <v>0</v>
      </c>
      <c r="OZ13" s="48">
        <f>$DZ290</f>
        <v>0</v>
      </c>
      <c r="PA13" s="48">
        <f>$DZ291</f>
        <v>0</v>
      </c>
      <c r="PB13" s="48">
        <f>$DZ292</f>
        <v>0</v>
      </c>
      <c r="PC13" s="48">
        <f>$DZ293</f>
        <v>0</v>
      </c>
      <c r="PD13" s="48">
        <f>$DZ294</f>
        <v>0</v>
      </c>
      <c r="PE13" s="48">
        <f>$DZ295</f>
        <v>0</v>
      </c>
      <c r="PF13" s="48">
        <f>$DZ296</f>
        <v>0</v>
      </c>
      <c r="PG13" s="48">
        <f>$DZ297</f>
        <v>0</v>
      </c>
      <c r="PH13" s="48">
        <f>$DZ298</f>
        <v>0</v>
      </c>
    </row>
    <row r="14" spans="1:424">
      <c r="A14" s="52"/>
      <c r="B14" s="33">
        <f>IF(SUM(J$9:J13)&gt;0.9,MAX(B$9:B13)+1,0)</f>
        <v>0</v>
      </c>
      <c r="C14" s="39">
        <f t="shared" si="10"/>
        <v>0</v>
      </c>
      <c r="D14" s="35">
        <v>43951</v>
      </c>
      <c r="E14" s="38">
        <f t="shared" si="57"/>
        <v>0</v>
      </c>
      <c r="F14" s="38">
        <f t="shared" si="58"/>
        <v>0</v>
      </c>
      <c r="G14" s="40">
        <f>IF(AND(B14=I$6,K13-I$1/(I$7-I$6+1)&gt;=0),ROUND(I$1/(I$7-I$6+1),0),IF(AND(SUM(G$10:G13)&gt;0,K13-G13&gt;=0),G13,IF(AND(SUM(G$10:G13)&gt;0),I$1-SUM(G$10:G13),0)))</f>
        <v>0</v>
      </c>
      <c r="H14" s="40">
        <f t="shared" si="59"/>
        <v>0</v>
      </c>
      <c r="I14" s="40">
        <f t="shared" si="60"/>
        <v>0</v>
      </c>
      <c r="J14" s="40">
        <f t="shared" si="12"/>
        <v>0</v>
      </c>
      <c r="K14" s="40">
        <f t="shared" si="61"/>
        <v>0</v>
      </c>
      <c r="L14" s="40">
        <f>IF(AND(J14&lt;&gt;0,SUM(J$9:J13)=0),ROUND(I$1*I$3,0),0)</f>
        <v>0</v>
      </c>
      <c r="M14" s="13"/>
      <c r="N14" s="33">
        <f>IF(SUM(V$9:V13)&gt;0.9,MAX(N$9:N13)+1,0)</f>
        <v>0</v>
      </c>
      <c r="O14" s="39">
        <f t="shared" si="13"/>
        <v>0</v>
      </c>
      <c r="P14" s="35">
        <f t="shared" si="14"/>
        <v>43951</v>
      </c>
      <c r="Q14" s="38">
        <f t="shared" si="62"/>
        <v>0</v>
      </c>
      <c r="R14" s="38">
        <f t="shared" si="63"/>
        <v>0</v>
      </c>
      <c r="S14" s="40">
        <f>IF(AND(N14=U$6,W13-U$1/(U$7-U$6+1)&gt;=0),ROUND(U$1/(U$7-U$6+1),0),IF(AND(SUM(S$10:S13)&gt;0,W13-S13&gt;=0),S13,IF(AND(SUM(S$10:S13)&gt;0),U$1-SUM(S$10:S13),0)))</f>
        <v>0</v>
      </c>
      <c r="T14" s="40">
        <f t="shared" si="64"/>
        <v>0</v>
      </c>
      <c r="U14" s="40">
        <f t="shared" si="65"/>
        <v>0</v>
      </c>
      <c r="V14" s="40">
        <f t="shared" si="16"/>
        <v>0</v>
      </c>
      <c r="W14" s="40">
        <f t="shared" si="66"/>
        <v>0</v>
      </c>
      <c r="X14" s="40">
        <f>IF(AND(V14&lt;&gt;0,SUM(V$9:V13)=0),ROUND(U$1*U$3,0),0)</f>
        <v>0</v>
      </c>
      <c r="Y14" s="13"/>
      <c r="Z14" s="33">
        <f>IF(SUM(AH$9:AH13)&gt;0.9,MAX(Z$9:Z13)+1,0)</f>
        <v>0</v>
      </c>
      <c r="AA14" s="39">
        <f t="shared" si="17"/>
        <v>0</v>
      </c>
      <c r="AB14" s="35">
        <f t="shared" si="18"/>
        <v>43951</v>
      </c>
      <c r="AC14" s="38">
        <f t="shared" si="67"/>
        <v>0</v>
      </c>
      <c r="AD14" s="38">
        <f t="shared" si="68"/>
        <v>0</v>
      </c>
      <c r="AE14" s="40">
        <f>IF(AND(Z14=AG$6,AI13-AG$1/(AG$7-AG$6+1)&gt;=0),ROUND(AG$1/(AG$7-AG$6+1),0),IF(AND(SUM(AE$10:AE13)&gt;0,AI13-AE13&gt;=0),AE13,IF(AND(SUM(AE$10:AE13)&gt;0),AG$1-SUM(AE$10:AE13),0)))</f>
        <v>0</v>
      </c>
      <c r="AF14" s="40">
        <f t="shared" si="69"/>
        <v>0</v>
      </c>
      <c r="AG14" s="40">
        <f t="shared" si="70"/>
        <v>0</v>
      </c>
      <c r="AH14" s="40">
        <f t="shared" si="20"/>
        <v>0</v>
      </c>
      <c r="AI14" s="40">
        <f t="shared" si="71"/>
        <v>0</v>
      </c>
      <c r="AJ14" s="40">
        <f>IF(AND(AH14&lt;&gt;0,SUM(AH$9:AH13)=0),ROUND(AG$1*AG$3,0),0)</f>
        <v>0</v>
      </c>
      <c r="AK14" s="13"/>
      <c r="AL14" s="33">
        <f>IF(SUM(AT$9:AT13)&gt;0.9,MAX(AL$9:AL13)+1,0)</f>
        <v>0</v>
      </c>
      <c r="AM14" s="39">
        <f t="shared" si="21"/>
        <v>0</v>
      </c>
      <c r="AN14" s="35">
        <f t="shared" si="22"/>
        <v>43951</v>
      </c>
      <c r="AO14" s="38">
        <f t="shared" si="72"/>
        <v>0</v>
      </c>
      <c r="AP14" s="38">
        <f t="shared" si="73"/>
        <v>0</v>
      </c>
      <c r="AQ14" s="40">
        <f>IF(AND(AL14=AS$6,AU13-AS$1/(AS$7-AS$6+1)&gt;=0),ROUND(AS$1/(AS$7-AS$6+1),0),IF(AND(SUM(AQ$10:AQ13)&gt;0,AU13-AQ13&gt;=0),AQ13,IF(AND(SUM(AQ$10:AQ13)&gt;0),AS$1-SUM(AQ$10:AQ13),0)))</f>
        <v>0</v>
      </c>
      <c r="AR14" s="40">
        <f t="shared" si="74"/>
        <v>0</v>
      </c>
      <c r="AS14" s="40">
        <f t="shared" si="75"/>
        <v>0</v>
      </c>
      <c r="AT14" s="40">
        <f t="shared" si="24"/>
        <v>0</v>
      </c>
      <c r="AU14" s="40">
        <f t="shared" si="76"/>
        <v>0</v>
      </c>
      <c r="AV14" s="40">
        <f>IF(AND(AT14&lt;&gt;0,SUM(AT$9:AT13)=0),ROUND(AS$1*AS$3,0),0)</f>
        <v>0</v>
      </c>
      <c r="AW14" s="13"/>
      <c r="AX14" s="33">
        <f>IF(SUM(BF$9:BF13)&gt;0.9,MAX(AX$9:AX13)+1,0)</f>
        <v>0</v>
      </c>
      <c r="AY14" s="39">
        <f t="shared" si="25"/>
        <v>0</v>
      </c>
      <c r="AZ14" s="35">
        <f t="shared" si="26"/>
        <v>43951</v>
      </c>
      <c r="BA14" s="38">
        <f t="shared" si="77"/>
        <v>0</v>
      </c>
      <c r="BB14" s="38">
        <f t="shared" si="78"/>
        <v>0</v>
      </c>
      <c r="BC14" s="40">
        <f>IF(AND(AX14=BE$6,BG13-BE$1/(BE$7-BE$6+1)&gt;=0),ROUND(BE$1/(BE$7-BE$6+1),0),IF(AND(SUM(BC$10:BC13)&gt;0,BG13-BC13&gt;=0),BC13,IF(AND(SUM(BC$10:BC13)&gt;0),BE$1-SUM(BC$10:BC13),0)))</f>
        <v>0</v>
      </c>
      <c r="BD14" s="40">
        <f t="shared" si="79"/>
        <v>0</v>
      </c>
      <c r="BE14" s="40">
        <f t="shared" si="80"/>
        <v>0</v>
      </c>
      <c r="BF14" s="40">
        <f t="shared" si="28"/>
        <v>0</v>
      </c>
      <c r="BG14" s="40">
        <f t="shared" si="81"/>
        <v>0</v>
      </c>
      <c r="BH14" s="40">
        <f>IF(AND(BF14&lt;&gt;0,SUM(BF$9:BF13)=0),ROUND(BE$1*BE$3,0),0)</f>
        <v>0</v>
      </c>
      <c r="BI14" s="13"/>
      <c r="BJ14" s="33">
        <f>IF(SUM(BR$9:BR13)&gt;0.9,MAX(BJ$9:BJ13)+1,0)</f>
        <v>0</v>
      </c>
      <c r="BK14" s="39">
        <f t="shared" si="29"/>
        <v>0</v>
      </c>
      <c r="BL14" s="35">
        <f t="shared" si="30"/>
        <v>43951</v>
      </c>
      <c r="BM14" s="38">
        <f t="shared" si="82"/>
        <v>0</v>
      </c>
      <c r="BN14" s="38">
        <f t="shared" si="83"/>
        <v>0</v>
      </c>
      <c r="BO14" s="40">
        <f>IF(AND(BJ14=BQ$6,BS13-BQ$1/(BQ$7-BQ$6+1)&gt;=0),ROUND(BQ$1/(BQ$7-BQ$6+1),0),IF(AND(SUM(BO$10:BO13)&gt;0,BS13-BO13&gt;=0),BO13,IF(AND(SUM(BO$10:BO13)&gt;0),BQ$1-SUM(BO$10:BO13),0)))</f>
        <v>0</v>
      </c>
      <c r="BP14" s="40">
        <f t="shared" si="84"/>
        <v>0</v>
      </c>
      <c r="BQ14" s="40">
        <f t="shared" si="85"/>
        <v>0</v>
      </c>
      <c r="BR14" s="40">
        <f t="shared" si="32"/>
        <v>0</v>
      </c>
      <c r="BS14" s="40">
        <f t="shared" si="86"/>
        <v>0</v>
      </c>
      <c r="BT14" s="40">
        <f>IF(AND(BR14&lt;&gt;0,SUM(BR$9:BR13)=0),ROUND(BQ$1*BQ$3,0),0)</f>
        <v>0</v>
      </c>
      <c r="BU14" s="13"/>
      <c r="BV14" s="33">
        <f>IF(SUM(CD$9:CD13)&gt;0.9,MAX(BV$9:BV13)+1,0)</f>
        <v>0</v>
      </c>
      <c r="BW14" s="39">
        <f t="shared" si="33"/>
        <v>0</v>
      </c>
      <c r="BX14" s="35">
        <f t="shared" si="34"/>
        <v>43951</v>
      </c>
      <c r="BY14" s="38">
        <f t="shared" si="87"/>
        <v>0</v>
      </c>
      <c r="BZ14" s="38">
        <f t="shared" si="88"/>
        <v>0</v>
      </c>
      <c r="CA14" s="40">
        <f>IF(AND(BV14=CC$6,CE13-CC$1/(CC$7-CC$6+1)&gt;=0),ROUND(CC$1/(CC$7-CC$6+1),0),IF(AND(SUM(CA$10:CA13)&gt;0,CE13-CA13&gt;=0),CA13,IF(AND(SUM(CA$10:CA13)&gt;0),CC$1-SUM(CA$10:CA13),0)))</f>
        <v>0</v>
      </c>
      <c r="CB14" s="40">
        <f t="shared" si="89"/>
        <v>0</v>
      </c>
      <c r="CC14" s="40">
        <f t="shared" si="90"/>
        <v>0</v>
      </c>
      <c r="CD14" s="40">
        <f t="shared" si="36"/>
        <v>0</v>
      </c>
      <c r="CE14" s="40">
        <f t="shared" si="91"/>
        <v>0</v>
      </c>
      <c r="CF14" s="40">
        <f>IF(AND(CD14&lt;&gt;0,SUM(CD$9:CD13)=0),ROUND(CC$1*CC$3,0),0)</f>
        <v>0</v>
      </c>
      <c r="CG14" s="13"/>
      <c r="CH14" s="33">
        <f>IF(SUM(CP$9:CP13)&gt;0.9,MAX(CH$9:CH13)+1,0)</f>
        <v>0</v>
      </c>
      <c r="CI14" s="39">
        <f t="shared" si="37"/>
        <v>0</v>
      </c>
      <c r="CJ14" s="35">
        <f t="shared" si="38"/>
        <v>43951</v>
      </c>
      <c r="CK14" s="38">
        <f t="shared" si="92"/>
        <v>0</v>
      </c>
      <c r="CL14" s="38">
        <f t="shared" si="93"/>
        <v>0</v>
      </c>
      <c r="CM14" s="40">
        <f>IF(AND(CH14=CO$6,CQ13-CO$1/(CO$7-CO$6+1)&gt;=0),ROUND(CO$1/(CO$7-CO$6+1),0),IF(AND(SUM(CM$10:CM13)&gt;0,CQ13-CM13&gt;=0),CM13,IF(AND(SUM(CM$10:CM13)&gt;0),CO$1-SUM(CM$10:CM13),0)))</f>
        <v>0</v>
      </c>
      <c r="CN14" s="40">
        <f t="shared" si="94"/>
        <v>0</v>
      </c>
      <c r="CO14" s="40">
        <f t="shared" si="95"/>
        <v>0</v>
      </c>
      <c r="CP14" s="40">
        <f t="shared" si="40"/>
        <v>0</v>
      </c>
      <c r="CQ14" s="40">
        <f t="shared" si="96"/>
        <v>0</v>
      </c>
      <c r="CR14" s="40">
        <f>IF(AND(CP14&lt;&gt;0,SUM(CP$9:CP13)=0),ROUND(CO$1*CO$3,0),0)</f>
        <v>0</v>
      </c>
      <c r="CS14" s="13"/>
      <c r="CT14" s="16"/>
      <c r="CU14" s="41">
        <f t="shared" si="98"/>
        <v>4</v>
      </c>
      <c r="CV14" s="42">
        <f t="shared" si="97"/>
        <v>43951</v>
      </c>
      <c r="CW14" s="43">
        <f t="shared" si="1"/>
        <v>0</v>
      </c>
      <c r="CX14" s="43">
        <f t="shared" si="2"/>
        <v>0</v>
      </c>
      <c r="CY14" s="43">
        <f t="shared" si="3"/>
        <v>0</v>
      </c>
      <c r="CZ14" s="43">
        <f t="shared" si="4"/>
        <v>0</v>
      </c>
      <c r="DA14" s="43">
        <f t="shared" si="5"/>
        <v>0</v>
      </c>
      <c r="DB14" s="43">
        <f t="shared" si="6"/>
        <v>0</v>
      </c>
      <c r="DC14" s="43">
        <f t="shared" si="7"/>
        <v>0</v>
      </c>
      <c r="DD14" s="43">
        <f t="shared" si="8"/>
        <v>0</v>
      </c>
      <c r="DE14" s="43">
        <f t="shared" si="9"/>
        <v>0</v>
      </c>
      <c r="DF14" s="44">
        <f t="shared" si="41"/>
        <v>0</v>
      </c>
      <c r="DG14" s="44">
        <f t="shared" si="42"/>
        <v>0</v>
      </c>
      <c r="DH14" s="44">
        <f t="shared" si="43"/>
        <v>0</v>
      </c>
      <c r="DI14" s="44">
        <f t="shared" si="44"/>
        <v>0</v>
      </c>
      <c r="DJ14" s="44">
        <f t="shared" si="45"/>
        <v>0</v>
      </c>
      <c r="DK14" s="44">
        <f t="shared" si="46"/>
        <v>0</v>
      </c>
      <c r="DL14" s="44">
        <f t="shared" si="47"/>
        <v>0</v>
      </c>
      <c r="DM14" s="44">
        <f t="shared" si="48"/>
        <v>0</v>
      </c>
      <c r="DN14" s="44">
        <f t="shared" si="49"/>
        <v>0</v>
      </c>
      <c r="DO14" s="44">
        <f t="shared" si="50"/>
        <v>0</v>
      </c>
      <c r="DP14" s="44">
        <f>IF(SUM(DG14:DG$298)=0,DG$299*DP$8/12,0)</f>
        <v>0</v>
      </c>
      <c r="DQ14" s="44">
        <f>IF(SUM(DH14:DH$298)=0,DH$299*DQ$8/12,0)</f>
        <v>0</v>
      </c>
      <c r="DR14" s="44">
        <f>IF(SUM(DI14:DI$298)=0,DI$299*DR$8/12,0)</f>
        <v>0</v>
      </c>
      <c r="DS14" s="44">
        <f>IF(SUM(DJ14:DJ$298)=0,DJ$299*DS$8/12,0)</f>
        <v>0</v>
      </c>
      <c r="DT14" s="44">
        <f>IF(SUM(DK14:DK$298)=0,DK$299*DT$8/12,0)</f>
        <v>0</v>
      </c>
      <c r="DU14" s="44">
        <f>IF(SUM(DL14:DL$298)=0,DL$299*DU$8/12,0)</f>
        <v>0</v>
      </c>
      <c r="DV14" s="44">
        <f>IF(SUM(DM14:DM$298)=0,DM$299*DV$8/12,0)</f>
        <v>0</v>
      </c>
      <c r="DW14" s="44">
        <f>IF(SUM(DN14:DN$298)=0,DN$299*DW$8/12,0)</f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  <c r="EA14" s="44">
        <f t="shared" si="54"/>
        <v>0</v>
      </c>
      <c r="EB14" s="44">
        <f t="shared" si="55"/>
        <v>0</v>
      </c>
      <c r="EC14" s="44">
        <f t="shared" si="56"/>
        <v>0</v>
      </c>
      <c r="ED14" s="16"/>
      <c r="EE14" s="46" t="str">
        <f>$EA8</f>
        <v>transze wypłaty</v>
      </c>
      <c r="EF14" s="47">
        <f>$EA10</f>
        <v>0</v>
      </c>
      <c r="EG14" s="48">
        <f>$EA11</f>
        <v>0</v>
      </c>
      <c r="EH14" s="48">
        <f>$EA12</f>
        <v>0</v>
      </c>
      <c r="EI14" s="48">
        <f>$EA13</f>
        <v>0</v>
      </c>
      <c r="EJ14" s="48">
        <f>$EA14</f>
        <v>0</v>
      </c>
      <c r="EK14" s="48">
        <f>$EA15</f>
        <v>0</v>
      </c>
      <c r="EL14" s="48">
        <f>$EA16</f>
        <v>0</v>
      </c>
      <c r="EM14" s="48">
        <f>$EA17</f>
        <v>0</v>
      </c>
      <c r="EN14" s="48">
        <f>$EA18</f>
        <v>0</v>
      </c>
      <c r="EO14" s="48">
        <f>$EA19</f>
        <v>0</v>
      </c>
      <c r="EP14" s="48">
        <f>$EA20</f>
        <v>0</v>
      </c>
      <c r="EQ14" s="48">
        <f>$EA21</f>
        <v>0</v>
      </c>
      <c r="ER14" s="48">
        <f>$EA22</f>
        <v>0</v>
      </c>
      <c r="ES14" s="48">
        <f>$EA23</f>
        <v>0</v>
      </c>
      <c r="ET14" s="48">
        <f>$EA24</f>
        <v>0</v>
      </c>
      <c r="EU14" s="48">
        <f>$EA25</f>
        <v>0</v>
      </c>
      <c r="EV14" s="48">
        <f>$EA26</f>
        <v>0</v>
      </c>
      <c r="EW14" s="48">
        <f>$EA27</f>
        <v>0</v>
      </c>
      <c r="EX14" s="48">
        <f>$EA28</f>
        <v>0</v>
      </c>
      <c r="EY14" s="48">
        <f>$EA29</f>
        <v>0</v>
      </c>
      <c r="EZ14" s="48">
        <f>$EA30</f>
        <v>0</v>
      </c>
      <c r="FA14" s="48">
        <f>$EA31</f>
        <v>0</v>
      </c>
      <c r="FB14" s="48">
        <f>$EA32</f>
        <v>0</v>
      </c>
      <c r="FC14" s="48">
        <f>$EA33</f>
        <v>0</v>
      </c>
      <c r="FD14" s="48">
        <f>$EA34</f>
        <v>0</v>
      </c>
      <c r="FE14" s="48">
        <f>$EA35</f>
        <v>0</v>
      </c>
      <c r="FF14" s="48">
        <f>$EA36</f>
        <v>0</v>
      </c>
      <c r="FG14" s="48">
        <f>$EA37</f>
        <v>0</v>
      </c>
      <c r="FH14" s="48">
        <f>$EA38</f>
        <v>0</v>
      </c>
      <c r="FI14" s="48">
        <f>$EA39</f>
        <v>0</v>
      </c>
      <c r="FJ14" s="48">
        <f>$EA40</f>
        <v>0</v>
      </c>
      <c r="FK14" s="48">
        <f>$EA41</f>
        <v>0</v>
      </c>
      <c r="FL14" s="48">
        <f>$EA42</f>
        <v>0</v>
      </c>
      <c r="FM14" s="48">
        <f>$EA43</f>
        <v>0</v>
      </c>
      <c r="FN14" s="48">
        <f>$EA44</f>
        <v>0</v>
      </c>
      <c r="FO14" s="48">
        <f>$EA45</f>
        <v>0</v>
      </c>
      <c r="FP14" s="48">
        <f>$EA46</f>
        <v>0</v>
      </c>
      <c r="FQ14" s="48">
        <f>$EA47</f>
        <v>0</v>
      </c>
      <c r="FR14" s="48">
        <f>$EA48</f>
        <v>0</v>
      </c>
      <c r="FS14" s="48">
        <f>$EA49</f>
        <v>0</v>
      </c>
      <c r="FT14" s="48">
        <f>$EA50</f>
        <v>0</v>
      </c>
      <c r="FU14" s="48">
        <f>$EA51</f>
        <v>0</v>
      </c>
      <c r="FV14" s="48">
        <f>$EA52</f>
        <v>0</v>
      </c>
      <c r="FW14" s="48">
        <f>$EA53</f>
        <v>0</v>
      </c>
      <c r="FX14" s="48">
        <f>$EA54</f>
        <v>0</v>
      </c>
      <c r="FY14" s="48">
        <f>$EA55</f>
        <v>0</v>
      </c>
      <c r="FZ14" s="48">
        <f>$EA56</f>
        <v>0</v>
      </c>
      <c r="GA14" s="48">
        <f>$EA57</f>
        <v>0</v>
      </c>
      <c r="GB14" s="48">
        <f>$EA58</f>
        <v>0</v>
      </c>
      <c r="GC14" s="48">
        <f>$EA59</f>
        <v>0</v>
      </c>
      <c r="GD14" s="48">
        <f>$EA60</f>
        <v>0</v>
      </c>
      <c r="GE14" s="48">
        <f>$EA61</f>
        <v>0</v>
      </c>
      <c r="GF14" s="48">
        <f>$EA62</f>
        <v>0</v>
      </c>
      <c r="GG14" s="48">
        <f>$EA63</f>
        <v>0</v>
      </c>
      <c r="GH14" s="48">
        <f>$EA64</f>
        <v>0</v>
      </c>
      <c r="GI14" s="48">
        <f>$EA65</f>
        <v>0</v>
      </c>
      <c r="GJ14" s="48">
        <f>$EA66</f>
        <v>0</v>
      </c>
      <c r="GK14" s="48">
        <f>$EA67</f>
        <v>0</v>
      </c>
      <c r="GL14" s="48">
        <f>$EA68</f>
        <v>0</v>
      </c>
      <c r="GM14" s="48">
        <f>$EA69</f>
        <v>0</v>
      </c>
      <c r="GN14" s="48">
        <f>$EA70</f>
        <v>0</v>
      </c>
      <c r="GO14" s="48">
        <f>$EA71</f>
        <v>0</v>
      </c>
      <c r="GP14" s="48">
        <f>$EA72</f>
        <v>0</v>
      </c>
      <c r="GQ14" s="48">
        <f>$EA73</f>
        <v>0</v>
      </c>
      <c r="GR14" s="48">
        <f>$EA74</f>
        <v>0</v>
      </c>
      <c r="GS14" s="48">
        <f>$EA75</f>
        <v>0</v>
      </c>
      <c r="GT14" s="48">
        <f>$EA76</f>
        <v>0</v>
      </c>
      <c r="GU14" s="48">
        <f>$EA77</f>
        <v>0</v>
      </c>
      <c r="GV14" s="48">
        <f>$EA78</f>
        <v>0</v>
      </c>
      <c r="GW14" s="48">
        <f>$EA79</f>
        <v>0</v>
      </c>
      <c r="GX14" s="48">
        <f>$EA80</f>
        <v>0</v>
      </c>
      <c r="GY14" s="48">
        <f>$EA81</f>
        <v>0</v>
      </c>
      <c r="GZ14" s="48">
        <f>$EA82</f>
        <v>0</v>
      </c>
      <c r="HA14" s="48">
        <f>$EA83</f>
        <v>0</v>
      </c>
      <c r="HB14" s="48">
        <f>$EA84</f>
        <v>0</v>
      </c>
      <c r="HC14" s="48">
        <f>$EA85</f>
        <v>0</v>
      </c>
      <c r="HD14" s="48">
        <f>$EA86</f>
        <v>0</v>
      </c>
      <c r="HE14" s="48">
        <f>$EA87</f>
        <v>0</v>
      </c>
      <c r="HF14" s="48">
        <f>$EA88</f>
        <v>0</v>
      </c>
      <c r="HG14" s="48">
        <f>$EA89</f>
        <v>0</v>
      </c>
      <c r="HH14" s="48">
        <f>$EA90</f>
        <v>0</v>
      </c>
      <c r="HI14" s="48">
        <f>$EA91</f>
        <v>0</v>
      </c>
      <c r="HJ14" s="48">
        <f>$EA92</f>
        <v>0</v>
      </c>
      <c r="HK14" s="48">
        <f>$EA93</f>
        <v>0</v>
      </c>
      <c r="HL14" s="48">
        <f>$EA94</f>
        <v>0</v>
      </c>
      <c r="HM14" s="48">
        <f>$EA95</f>
        <v>0</v>
      </c>
      <c r="HN14" s="48">
        <f>$EA96</f>
        <v>0</v>
      </c>
      <c r="HO14" s="48">
        <f>$EA97</f>
        <v>0</v>
      </c>
      <c r="HP14" s="48">
        <f>$EA98</f>
        <v>0</v>
      </c>
      <c r="HQ14" s="48">
        <f>$EA99</f>
        <v>0</v>
      </c>
      <c r="HR14" s="48">
        <f>$EA100</f>
        <v>0</v>
      </c>
      <c r="HS14" s="48">
        <f>$EA101</f>
        <v>0</v>
      </c>
      <c r="HT14" s="48">
        <f>$EA102</f>
        <v>0</v>
      </c>
      <c r="HU14" s="48">
        <f>$EA103</f>
        <v>0</v>
      </c>
      <c r="HV14" s="48">
        <f>$EA104</f>
        <v>0</v>
      </c>
      <c r="HW14" s="48">
        <f>$EA105</f>
        <v>0</v>
      </c>
      <c r="HX14" s="48">
        <f>$EA106</f>
        <v>0</v>
      </c>
      <c r="HY14" s="48">
        <f>$EA107</f>
        <v>0</v>
      </c>
      <c r="HZ14" s="48">
        <f>$EA108</f>
        <v>0</v>
      </c>
      <c r="IA14" s="48">
        <f>$EA109</f>
        <v>0</v>
      </c>
      <c r="IB14" s="48">
        <f>$EA110</f>
        <v>0</v>
      </c>
      <c r="IC14" s="48">
        <f>$EA111</f>
        <v>0</v>
      </c>
      <c r="ID14" s="48">
        <f>$EA112</f>
        <v>0</v>
      </c>
      <c r="IE14" s="48">
        <f>$EA113</f>
        <v>0</v>
      </c>
      <c r="IF14" s="48">
        <f>$EA114</f>
        <v>0</v>
      </c>
      <c r="IG14" s="48">
        <f>$EA115</f>
        <v>0</v>
      </c>
      <c r="IH14" s="48">
        <f>$EA116</f>
        <v>0</v>
      </c>
      <c r="II14" s="48">
        <f>$EA117</f>
        <v>0</v>
      </c>
      <c r="IJ14" s="48">
        <f>$EA118</f>
        <v>0</v>
      </c>
      <c r="IK14" s="48">
        <f>$EA119</f>
        <v>0</v>
      </c>
      <c r="IL14" s="48">
        <f>$EA120</f>
        <v>0</v>
      </c>
      <c r="IM14" s="48">
        <f>$EA121</f>
        <v>0</v>
      </c>
      <c r="IN14" s="48">
        <f>$EA122</f>
        <v>0</v>
      </c>
      <c r="IO14" s="48">
        <f>$EA123</f>
        <v>0</v>
      </c>
      <c r="IP14" s="48">
        <f>$EA124</f>
        <v>0</v>
      </c>
      <c r="IQ14" s="48">
        <f>$EA125</f>
        <v>0</v>
      </c>
      <c r="IR14" s="48">
        <f>$EA126</f>
        <v>0</v>
      </c>
      <c r="IS14" s="48">
        <f>$EA127</f>
        <v>0</v>
      </c>
      <c r="IT14" s="48">
        <f>$EA128</f>
        <v>0</v>
      </c>
      <c r="IU14" s="48">
        <f>$EA129</f>
        <v>0</v>
      </c>
      <c r="IV14" s="48">
        <f>$EA130</f>
        <v>0</v>
      </c>
      <c r="IW14" s="48">
        <f>$EA131</f>
        <v>0</v>
      </c>
      <c r="IX14" s="48">
        <f>$EA132</f>
        <v>0</v>
      </c>
      <c r="IY14" s="48">
        <f>$EA133</f>
        <v>0</v>
      </c>
      <c r="IZ14" s="48">
        <f>$EA134</f>
        <v>0</v>
      </c>
      <c r="JA14" s="48">
        <f>$EA135</f>
        <v>0</v>
      </c>
      <c r="JB14" s="48">
        <f>$EA136</f>
        <v>0</v>
      </c>
      <c r="JC14" s="48">
        <f>$EA137</f>
        <v>0</v>
      </c>
      <c r="JD14" s="48">
        <f>$EA138</f>
        <v>0</v>
      </c>
      <c r="JE14" s="48">
        <f>$EA139</f>
        <v>0</v>
      </c>
      <c r="JF14" s="48">
        <f>$EA140</f>
        <v>0</v>
      </c>
      <c r="JG14" s="48">
        <f>$EA141</f>
        <v>0</v>
      </c>
      <c r="JH14" s="48">
        <f>$EA142</f>
        <v>0</v>
      </c>
      <c r="JI14" s="48">
        <f>$EA143</f>
        <v>0</v>
      </c>
      <c r="JJ14" s="48">
        <f>$EA144</f>
        <v>0</v>
      </c>
      <c r="JK14" s="48">
        <f>$EA145</f>
        <v>0</v>
      </c>
      <c r="JL14" s="48">
        <f>$EA146</f>
        <v>0</v>
      </c>
      <c r="JM14" s="48">
        <f>$EA147</f>
        <v>0</v>
      </c>
      <c r="JN14" s="48">
        <f>$EA148</f>
        <v>0</v>
      </c>
      <c r="JO14" s="48">
        <f>$EA149</f>
        <v>0</v>
      </c>
      <c r="JP14" s="48">
        <f>$EA150</f>
        <v>0</v>
      </c>
      <c r="JQ14" s="48">
        <f>$EA151</f>
        <v>0</v>
      </c>
      <c r="JR14" s="48">
        <f>$EA152</f>
        <v>0</v>
      </c>
      <c r="JS14" s="48">
        <f>$EA153</f>
        <v>0</v>
      </c>
      <c r="JT14" s="48">
        <f>$EA154</f>
        <v>0</v>
      </c>
      <c r="JU14" s="48">
        <f>$EA155</f>
        <v>0</v>
      </c>
      <c r="JV14" s="48">
        <f>$EA156</f>
        <v>0</v>
      </c>
      <c r="JW14" s="48">
        <f>$EA157</f>
        <v>0</v>
      </c>
      <c r="JX14" s="48">
        <f>$EA158</f>
        <v>0</v>
      </c>
      <c r="JY14" s="48">
        <f>$EA159</f>
        <v>0</v>
      </c>
      <c r="JZ14" s="48">
        <f>$EA160</f>
        <v>0</v>
      </c>
      <c r="KA14" s="48">
        <f>$EA161</f>
        <v>0</v>
      </c>
      <c r="KB14" s="48">
        <f>$EA162</f>
        <v>0</v>
      </c>
      <c r="KC14" s="48">
        <f>$EA163</f>
        <v>0</v>
      </c>
      <c r="KD14" s="48">
        <f>$EA164</f>
        <v>0</v>
      </c>
      <c r="KE14" s="48">
        <f>$EA165</f>
        <v>0</v>
      </c>
      <c r="KF14" s="48">
        <f>$EA166</f>
        <v>0</v>
      </c>
      <c r="KG14" s="48">
        <f>$EA167</f>
        <v>0</v>
      </c>
      <c r="KH14" s="48">
        <f>$EA168</f>
        <v>0</v>
      </c>
      <c r="KI14" s="48">
        <f>$EA169</f>
        <v>0</v>
      </c>
      <c r="KJ14" s="48">
        <f>$EA170</f>
        <v>0</v>
      </c>
      <c r="KK14" s="48">
        <f>$EA171</f>
        <v>0</v>
      </c>
      <c r="KL14" s="48">
        <f>$EA172</f>
        <v>0</v>
      </c>
      <c r="KM14" s="48">
        <f>$EA173</f>
        <v>0</v>
      </c>
      <c r="KN14" s="48">
        <f>$EA174</f>
        <v>0</v>
      </c>
      <c r="KO14" s="48">
        <f>$EA175</f>
        <v>0</v>
      </c>
      <c r="KP14" s="48">
        <f>$EA176</f>
        <v>0</v>
      </c>
      <c r="KQ14" s="48">
        <f>$EA177</f>
        <v>0</v>
      </c>
      <c r="KR14" s="48">
        <f>$EA178</f>
        <v>0</v>
      </c>
      <c r="KS14" s="48">
        <f>$EA179</f>
        <v>0</v>
      </c>
      <c r="KT14" s="48">
        <f>$EA180</f>
        <v>0</v>
      </c>
      <c r="KU14" s="48">
        <f>$EA181</f>
        <v>0</v>
      </c>
      <c r="KV14" s="48">
        <f>$EA182</f>
        <v>0</v>
      </c>
      <c r="KW14" s="48">
        <f>$EA183</f>
        <v>0</v>
      </c>
      <c r="KX14" s="48">
        <f>$EA184</f>
        <v>0</v>
      </c>
      <c r="KY14" s="48">
        <f>$EA185</f>
        <v>0</v>
      </c>
      <c r="KZ14" s="48">
        <f>$EA186</f>
        <v>0</v>
      </c>
      <c r="LA14" s="48">
        <f>$EA187</f>
        <v>0</v>
      </c>
      <c r="LB14" s="48">
        <f>$EA188</f>
        <v>0</v>
      </c>
      <c r="LC14" s="48">
        <f>$EA189</f>
        <v>0</v>
      </c>
      <c r="LD14" s="48">
        <f>$EA190</f>
        <v>0</v>
      </c>
      <c r="LE14" s="48">
        <f>$EA191</f>
        <v>0</v>
      </c>
      <c r="LF14" s="48">
        <f>$EA192</f>
        <v>0</v>
      </c>
      <c r="LG14" s="48">
        <f>$EA193</f>
        <v>0</v>
      </c>
      <c r="LH14" s="48">
        <f>$EA194</f>
        <v>0</v>
      </c>
      <c r="LI14" s="48">
        <f>$EA195</f>
        <v>0</v>
      </c>
      <c r="LJ14" s="48">
        <f>$EA196</f>
        <v>0</v>
      </c>
      <c r="LK14" s="48">
        <f>$EA197</f>
        <v>0</v>
      </c>
      <c r="LL14" s="48">
        <f>$EA198</f>
        <v>0</v>
      </c>
      <c r="LM14" s="48">
        <f>$EA199</f>
        <v>0</v>
      </c>
      <c r="LN14" s="48">
        <f>$EA200</f>
        <v>0</v>
      </c>
      <c r="LO14" s="48">
        <f>$EA201</f>
        <v>0</v>
      </c>
      <c r="LP14" s="48">
        <f>$EA202</f>
        <v>0</v>
      </c>
      <c r="LQ14" s="48">
        <f>$EA203</f>
        <v>0</v>
      </c>
      <c r="LR14" s="48">
        <f>$EA204</f>
        <v>0</v>
      </c>
      <c r="LS14" s="48">
        <f>$EA205</f>
        <v>0</v>
      </c>
      <c r="LT14" s="48">
        <f>$EA206</f>
        <v>0</v>
      </c>
      <c r="LU14" s="48">
        <f>$EA207</f>
        <v>0</v>
      </c>
      <c r="LV14" s="48">
        <f>$EA208</f>
        <v>0</v>
      </c>
      <c r="LW14" s="48">
        <f>$EA209</f>
        <v>0</v>
      </c>
      <c r="LX14" s="48">
        <f>$EA210</f>
        <v>0</v>
      </c>
      <c r="LY14" s="48">
        <f>$EA211</f>
        <v>0</v>
      </c>
      <c r="LZ14" s="48">
        <f>$EA212</f>
        <v>0</v>
      </c>
      <c r="MA14" s="48">
        <f>$EA213</f>
        <v>0</v>
      </c>
      <c r="MB14" s="48">
        <f>$EA214</f>
        <v>0</v>
      </c>
      <c r="MC14" s="48">
        <f>$EA215</f>
        <v>0</v>
      </c>
      <c r="MD14" s="48">
        <f>$EA216</f>
        <v>0</v>
      </c>
      <c r="ME14" s="48">
        <f>$EA217</f>
        <v>0</v>
      </c>
      <c r="MF14" s="48">
        <f>$EA218</f>
        <v>0</v>
      </c>
      <c r="MG14" s="48">
        <f>$EA219</f>
        <v>0</v>
      </c>
      <c r="MH14" s="48">
        <f>$EA220</f>
        <v>0</v>
      </c>
      <c r="MI14" s="48">
        <f>$EA221</f>
        <v>0</v>
      </c>
      <c r="MJ14" s="48">
        <f>$EA222</f>
        <v>0</v>
      </c>
      <c r="MK14" s="48">
        <f>$EA223</f>
        <v>0</v>
      </c>
      <c r="ML14" s="48">
        <f>$EA224</f>
        <v>0</v>
      </c>
      <c r="MM14" s="48">
        <f>$EA225</f>
        <v>0</v>
      </c>
      <c r="MN14" s="48">
        <f>$EA226</f>
        <v>0</v>
      </c>
      <c r="MO14" s="48">
        <f>$EA227</f>
        <v>0</v>
      </c>
      <c r="MP14" s="48">
        <f>$EA228</f>
        <v>0</v>
      </c>
      <c r="MQ14" s="48">
        <f>$EA229</f>
        <v>0</v>
      </c>
      <c r="MR14" s="48">
        <f>$EA230</f>
        <v>0</v>
      </c>
      <c r="MS14" s="48">
        <f>$EA231</f>
        <v>0</v>
      </c>
      <c r="MT14" s="48">
        <f>$EA232</f>
        <v>0</v>
      </c>
      <c r="MU14" s="48">
        <f>$EA233</f>
        <v>0</v>
      </c>
      <c r="MV14" s="48">
        <f>$EA234</f>
        <v>0</v>
      </c>
      <c r="MW14" s="48">
        <f>$EA235</f>
        <v>0</v>
      </c>
      <c r="MX14" s="48">
        <f>$EA236</f>
        <v>0</v>
      </c>
      <c r="MY14" s="48">
        <f>$EA237</f>
        <v>0</v>
      </c>
      <c r="MZ14" s="48">
        <f>$EA238</f>
        <v>0</v>
      </c>
      <c r="NA14" s="48">
        <f>$EA239</f>
        <v>0</v>
      </c>
      <c r="NB14" s="48">
        <f>$EA240</f>
        <v>0</v>
      </c>
      <c r="NC14" s="48">
        <f>$EA241</f>
        <v>0</v>
      </c>
      <c r="ND14" s="48">
        <f>$EA242</f>
        <v>0</v>
      </c>
      <c r="NE14" s="48">
        <f>$EA237</f>
        <v>0</v>
      </c>
      <c r="NF14" s="48">
        <f>$EA244</f>
        <v>0</v>
      </c>
      <c r="NG14" s="48">
        <f>$EA245</f>
        <v>0</v>
      </c>
      <c r="NH14" s="48">
        <f>$EA246</f>
        <v>0</v>
      </c>
      <c r="NI14" s="48">
        <f>$EA247</f>
        <v>0</v>
      </c>
      <c r="NJ14" s="48">
        <f>$EA248</f>
        <v>0</v>
      </c>
      <c r="NK14" s="48">
        <f>$EA249</f>
        <v>0</v>
      </c>
      <c r="NL14" s="48">
        <f>$EA250</f>
        <v>0</v>
      </c>
      <c r="NM14" s="48">
        <f>$EA251</f>
        <v>0</v>
      </c>
      <c r="NN14" s="48">
        <f>$EA252</f>
        <v>0</v>
      </c>
      <c r="NO14" s="48">
        <f>$EA253</f>
        <v>0</v>
      </c>
      <c r="NP14" s="48">
        <f>$EA254</f>
        <v>0</v>
      </c>
      <c r="NQ14" s="48">
        <f>$EA255</f>
        <v>0</v>
      </c>
      <c r="NR14" s="48">
        <f>$EA256</f>
        <v>0</v>
      </c>
      <c r="NS14" s="48">
        <f>$EA257</f>
        <v>0</v>
      </c>
      <c r="NT14" s="48">
        <f>$EA258</f>
        <v>0</v>
      </c>
      <c r="NU14" s="48">
        <f>$EA259</f>
        <v>0</v>
      </c>
      <c r="NV14" s="48">
        <f>$EA260</f>
        <v>0</v>
      </c>
      <c r="NW14" s="48">
        <f>$EA261</f>
        <v>0</v>
      </c>
      <c r="NX14" s="48">
        <f>$EA262</f>
        <v>0</v>
      </c>
      <c r="NY14" s="48">
        <f>$EA263</f>
        <v>0</v>
      </c>
      <c r="NZ14" s="48">
        <f>$EA264</f>
        <v>0</v>
      </c>
      <c r="OA14" s="48">
        <f>$EA265</f>
        <v>0</v>
      </c>
      <c r="OB14" s="48">
        <f>$EA266</f>
        <v>0</v>
      </c>
      <c r="OC14" s="48">
        <f>$EA267</f>
        <v>0</v>
      </c>
      <c r="OD14" s="48">
        <f>$EA268</f>
        <v>0</v>
      </c>
      <c r="OE14" s="48">
        <f>$EA269</f>
        <v>0</v>
      </c>
      <c r="OF14" s="48">
        <f>$EA270</f>
        <v>0</v>
      </c>
      <c r="OG14" s="48">
        <f>$EA271</f>
        <v>0</v>
      </c>
      <c r="OH14" s="48">
        <f>$EA272</f>
        <v>0</v>
      </c>
      <c r="OI14" s="48">
        <f>$EA273</f>
        <v>0</v>
      </c>
      <c r="OJ14" s="48">
        <f>$EA274</f>
        <v>0</v>
      </c>
      <c r="OK14" s="48">
        <f>$EA275</f>
        <v>0</v>
      </c>
      <c r="OL14" s="48">
        <f>$EA276</f>
        <v>0</v>
      </c>
      <c r="OM14" s="48">
        <f>$EA277</f>
        <v>0</v>
      </c>
      <c r="ON14" s="48">
        <f>$EA278</f>
        <v>0</v>
      </c>
      <c r="OO14" s="48">
        <f>$EA279</f>
        <v>0</v>
      </c>
      <c r="OP14" s="48">
        <f>$EA280</f>
        <v>0</v>
      </c>
      <c r="OQ14" s="48">
        <f>$EA281</f>
        <v>0</v>
      </c>
      <c r="OR14" s="48">
        <f>$EA282</f>
        <v>0</v>
      </c>
      <c r="OS14" s="48">
        <f>$EA283</f>
        <v>0</v>
      </c>
      <c r="OT14" s="48">
        <f>$EA284</f>
        <v>0</v>
      </c>
      <c r="OU14" s="48">
        <f>$EA285</f>
        <v>0</v>
      </c>
      <c r="OV14" s="48">
        <f>$EA286</f>
        <v>0</v>
      </c>
      <c r="OW14" s="48">
        <f>$EA287</f>
        <v>0</v>
      </c>
      <c r="OX14" s="48">
        <f>$EA288</f>
        <v>0</v>
      </c>
      <c r="OY14" s="48">
        <f>$EA289</f>
        <v>0</v>
      </c>
      <c r="OZ14" s="48">
        <f>$EA290</f>
        <v>0</v>
      </c>
      <c r="PA14" s="48">
        <f>$EA291</f>
        <v>0</v>
      </c>
      <c r="PB14" s="48">
        <f>$EA292</f>
        <v>0</v>
      </c>
      <c r="PC14" s="48">
        <f>$EA293</f>
        <v>0</v>
      </c>
      <c r="PD14" s="48">
        <f>$EA294</f>
        <v>0</v>
      </c>
      <c r="PE14" s="48">
        <f>$EA295</f>
        <v>0</v>
      </c>
      <c r="PF14" s="48">
        <f>$EA296</f>
        <v>0</v>
      </c>
      <c r="PG14" s="48">
        <f>$EA297</f>
        <v>0</v>
      </c>
      <c r="PH14" s="48">
        <f>$EA298</f>
        <v>0</v>
      </c>
    </row>
    <row r="15" spans="1:424">
      <c r="A15" s="52"/>
      <c r="B15" s="33">
        <f>IF(SUM(J$9:J14)&gt;0.9,MAX(B$9:B14)+1,0)</f>
        <v>0</v>
      </c>
      <c r="C15" s="39">
        <f t="shared" si="10"/>
        <v>0</v>
      </c>
      <c r="D15" s="35">
        <v>43982</v>
      </c>
      <c r="E15" s="38">
        <f t="shared" si="57"/>
        <v>0</v>
      </c>
      <c r="F15" s="38">
        <f t="shared" si="58"/>
        <v>0</v>
      </c>
      <c r="G15" s="40">
        <f>IF(AND(B15=I$6,K14-I$1/(I$7-I$6+1)&gt;=0),ROUND(I$1/(I$7-I$6+1),0),IF(AND(SUM(G$10:G14)&gt;0,K14-G14&gt;=0),G14,IF(AND(SUM(G$10:G14)&gt;0),I$1-SUM(G$10:G14),0)))</f>
        <v>0</v>
      </c>
      <c r="H15" s="40">
        <f t="shared" si="59"/>
        <v>0</v>
      </c>
      <c r="I15" s="40">
        <f t="shared" si="60"/>
        <v>0</v>
      </c>
      <c r="J15" s="40">
        <f t="shared" si="12"/>
        <v>0</v>
      </c>
      <c r="K15" s="40">
        <f t="shared" si="61"/>
        <v>0</v>
      </c>
      <c r="L15" s="40">
        <f>IF(AND(J15&lt;&gt;0,SUM(J$9:J14)=0),ROUND(I$1*I$3,0),0)</f>
        <v>0</v>
      </c>
      <c r="M15" s="13"/>
      <c r="N15" s="33">
        <f>IF(SUM(V$9:V14)&gt;0.9,MAX(N$9:N14)+1,0)</f>
        <v>0</v>
      </c>
      <c r="O15" s="39">
        <f t="shared" si="13"/>
        <v>0</v>
      </c>
      <c r="P15" s="35">
        <f t="shared" si="14"/>
        <v>43982</v>
      </c>
      <c r="Q15" s="38">
        <f t="shared" si="62"/>
        <v>0</v>
      </c>
      <c r="R15" s="38">
        <f t="shared" si="63"/>
        <v>0</v>
      </c>
      <c r="S15" s="40">
        <f>IF(AND(N15=U$6,W14-U$1/(U$7-U$6+1)&gt;=0),ROUND(U$1/(U$7-U$6+1),0),IF(AND(SUM(S$10:S14)&gt;0,W14-S14&gt;=0),S14,IF(AND(SUM(S$10:S14)&gt;0),U$1-SUM(S$10:S14),0)))</f>
        <v>0</v>
      </c>
      <c r="T15" s="40">
        <f t="shared" si="64"/>
        <v>0</v>
      </c>
      <c r="U15" s="40">
        <f t="shared" si="65"/>
        <v>0</v>
      </c>
      <c r="V15" s="40">
        <f t="shared" si="16"/>
        <v>0</v>
      </c>
      <c r="W15" s="40">
        <f t="shared" si="66"/>
        <v>0</v>
      </c>
      <c r="X15" s="40">
        <f>IF(AND(V15&lt;&gt;0,SUM(V$9:V14)=0),ROUND(U$1*U$3,0),0)</f>
        <v>0</v>
      </c>
      <c r="Y15" s="13"/>
      <c r="Z15" s="33">
        <f>IF(SUM(AH$9:AH14)&gt;0.9,MAX(Z$9:Z14)+1,0)</f>
        <v>0</v>
      </c>
      <c r="AA15" s="39">
        <f t="shared" si="17"/>
        <v>0</v>
      </c>
      <c r="AB15" s="35">
        <f t="shared" si="18"/>
        <v>43982</v>
      </c>
      <c r="AC15" s="38">
        <f t="shared" si="67"/>
        <v>0</v>
      </c>
      <c r="AD15" s="38">
        <f t="shared" si="68"/>
        <v>0</v>
      </c>
      <c r="AE15" s="40">
        <f>IF(AND(Z15=AG$6,AI14-AG$1/(AG$7-AG$6+1)&gt;=0),ROUND(AG$1/(AG$7-AG$6+1),0),IF(AND(SUM(AE$10:AE14)&gt;0,AI14-AE14&gt;=0),AE14,IF(AND(SUM(AE$10:AE14)&gt;0),AG$1-SUM(AE$10:AE14),0)))</f>
        <v>0</v>
      </c>
      <c r="AF15" s="40">
        <f t="shared" si="69"/>
        <v>0</v>
      </c>
      <c r="AG15" s="40">
        <f t="shared" si="70"/>
        <v>0</v>
      </c>
      <c r="AH15" s="40">
        <f t="shared" si="20"/>
        <v>0</v>
      </c>
      <c r="AI15" s="40">
        <f t="shared" si="71"/>
        <v>0</v>
      </c>
      <c r="AJ15" s="40">
        <f>IF(AND(AH15&lt;&gt;0,SUM(AH$9:AH14)=0),ROUND(AG$1*AG$3,0),0)</f>
        <v>0</v>
      </c>
      <c r="AK15" s="13"/>
      <c r="AL15" s="33">
        <f>IF(SUM(AT$9:AT14)&gt;0.9,MAX(AL$9:AL14)+1,0)</f>
        <v>0</v>
      </c>
      <c r="AM15" s="39">
        <f t="shared" si="21"/>
        <v>0</v>
      </c>
      <c r="AN15" s="35">
        <f t="shared" si="22"/>
        <v>43982</v>
      </c>
      <c r="AO15" s="38">
        <f t="shared" si="72"/>
        <v>0</v>
      </c>
      <c r="AP15" s="38">
        <f t="shared" si="73"/>
        <v>0</v>
      </c>
      <c r="AQ15" s="40">
        <f>IF(AND(AL15=AS$6,AU14-AS$1/(AS$7-AS$6+1)&gt;=0),ROUND(AS$1/(AS$7-AS$6+1),0),IF(AND(SUM(AQ$10:AQ14)&gt;0,AU14-AQ14&gt;=0),AQ14,IF(AND(SUM(AQ$10:AQ14)&gt;0),AS$1-SUM(AQ$10:AQ14),0)))</f>
        <v>0</v>
      </c>
      <c r="AR15" s="40">
        <f t="shared" si="74"/>
        <v>0</v>
      </c>
      <c r="AS15" s="40">
        <f t="shared" si="75"/>
        <v>0</v>
      </c>
      <c r="AT15" s="40">
        <f t="shared" si="24"/>
        <v>0</v>
      </c>
      <c r="AU15" s="40">
        <f t="shared" si="76"/>
        <v>0</v>
      </c>
      <c r="AV15" s="40">
        <f>IF(AND(AT15&lt;&gt;0,SUM(AT$9:AT14)=0),ROUND(AS$1*AS$3,0),0)</f>
        <v>0</v>
      </c>
      <c r="AW15" s="13"/>
      <c r="AX15" s="33">
        <f>IF(SUM(BF$9:BF14)&gt;0.9,MAX(AX$9:AX14)+1,0)</f>
        <v>0</v>
      </c>
      <c r="AY15" s="39">
        <f t="shared" si="25"/>
        <v>0</v>
      </c>
      <c r="AZ15" s="35">
        <f t="shared" si="26"/>
        <v>43982</v>
      </c>
      <c r="BA15" s="38">
        <f t="shared" si="77"/>
        <v>0</v>
      </c>
      <c r="BB15" s="38">
        <f t="shared" si="78"/>
        <v>0</v>
      </c>
      <c r="BC15" s="40">
        <f>IF(AND(AX15=BE$6,BG14-BE$1/(BE$7-BE$6+1)&gt;=0),ROUND(BE$1/(BE$7-BE$6+1),0),IF(AND(SUM(BC$10:BC14)&gt;0,BG14-BC14&gt;=0),BC14,IF(AND(SUM(BC$10:BC14)&gt;0),BE$1-SUM(BC$10:BC14),0)))</f>
        <v>0</v>
      </c>
      <c r="BD15" s="40">
        <f t="shared" si="79"/>
        <v>0</v>
      </c>
      <c r="BE15" s="40">
        <f t="shared" si="80"/>
        <v>0</v>
      </c>
      <c r="BF15" s="40">
        <f t="shared" si="28"/>
        <v>0</v>
      </c>
      <c r="BG15" s="40">
        <f t="shared" si="81"/>
        <v>0</v>
      </c>
      <c r="BH15" s="40">
        <f>IF(AND(BF15&lt;&gt;0,SUM(BF$9:BF14)=0),ROUND(BE$1*BE$3,0),0)</f>
        <v>0</v>
      </c>
      <c r="BI15" s="13"/>
      <c r="BJ15" s="33">
        <f>IF(SUM(BR$9:BR14)&gt;0.9,MAX(BJ$9:BJ14)+1,0)</f>
        <v>0</v>
      </c>
      <c r="BK15" s="39">
        <f t="shared" si="29"/>
        <v>0</v>
      </c>
      <c r="BL15" s="35">
        <f t="shared" si="30"/>
        <v>43982</v>
      </c>
      <c r="BM15" s="38">
        <f t="shared" si="82"/>
        <v>0</v>
      </c>
      <c r="BN15" s="38">
        <f t="shared" si="83"/>
        <v>0</v>
      </c>
      <c r="BO15" s="40">
        <f>IF(AND(BJ15=BQ$6,BS14-BQ$1/(BQ$7-BQ$6+1)&gt;=0),ROUND(BQ$1/(BQ$7-BQ$6+1),0),IF(AND(SUM(BO$10:BO14)&gt;0,BS14-BO14&gt;=0),BO14,IF(AND(SUM(BO$10:BO14)&gt;0),BQ$1-SUM(BO$10:BO14),0)))</f>
        <v>0</v>
      </c>
      <c r="BP15" s="40">
        <f t="shared" si="84"/>
        <v>0</v>
      </c>
      <c r="BQ15" s="40">
        <f t="shared" si="85"/>
        <v>0</v>
      </c>
      <c r="BR15" s="40">
        <f t="shared" si="32"/>
        <v>0</v>
      </c>
      <c r="BS15" s="40">
        <f t="shared" si="86"/>
        <v>0</v>
      </c>
      <c r="BT15" s="40">
        <f>IF(AND(BR15&lt;&gt;0,SUM(BR$9:BR14)=0),ROUND(BQ$1*BQ$3,0),0)</f>
        <v>0</v>
      </c>
      <c r="BU15" s="13"/>
      <c r="BV15" s="33">
        <f>IF(SUM(CD$9:CD14)&gt;0.9,MAX(BV$9:BV14)+1,0)</f>
        <v>0</v>
      </c>
      <c r="BW15" s="39">
        <f t="shared" si="33"/>
        <v>0</v>
      </c>
      <c r="BX15" s="35">
        <f t="shared" si="34"/>
        <v>43982</v>
      </c>
      <c r="BY15" s="38">
        <f t="shared" si="87"/>
        <v>0</v>
      </c>
      <c r="BZ15" s="38">
        <f t="shared" si="88"/>
        <v>0</v>
      </c>
      <c r="CA15" s="40">
        <f>IF(AND(BV15=CC$6,CE14-CC$1/(CC$7-CC$6+1)&gt;=0),ROUND(CC$1/(CC$7-CC$6+1),0),IF(AND(SUM(CA$10:CA14)&gt;0,CE14-CA14&gt;=0),CA14,IF(AND(SUM(CA$10:CA14)&gt;0),CC$1-SUM(CA$10:CA14),0)))</f>
        <v>0</v>
      </c>
      <c r="CB15" s="40">
        <f t="shared" si="89"/>
        <v>0</v>
      </c>
      <c r="CC15" s="40">
        <f t="shared" si="90"/>
        <v>0</v>
      </c>
      <c r="CD15" s="40">
        <f t="shared" si="36"/>
        <v>0</v>
      </c>
      <c r="CE15" s="40">
        <f t="shared" si="91"/>
        <v>0</v>
      </c>
      <c r="CF15" s="40">
        <f>IF(AND(CD15&lt;&gt;0,SUM(CD$9:CD14)=0),ROUND(CC$1*CC$3,0),0)</f>
        <v>0</v>
      </c>
      <c r="CG15" s="13"/>
      <c r="CH15" s="33">
        <f>IF(SUM(CP$9:CP14)&gt;0.9,MAX(CH$9:CH14)+1,0)</f>
        <v>0</v>
      </c>
      <c r="CI15" s="39">
        <f t="shared" si="37"/>
        <v>0</v>
      </c>
      <c r="CJ15" s="35">
        <f t="shared" si="38"/>
        <v>43982</v>
      </c>
      <c r="CK15" s="38">
        <f t="shared" si="92"/>
        <v>0</v>
      </c>
      <c r="CL15" s="38">
        <f t="shared" si="93"/>
        <v>0</v>
      </c>
      <c r="CM15" s="40">
        <f>IF(AND(CH15=CO$6,CQ14-CO$1/(CO$7-CO$6+1)&gt;=0),ROUND(CO$1/(CO$7-CO$6+1),0),IF(AND(SUM(CM$10:CM14)&gt;0,CQ14-CM14&gt;=0),CM14,IF(AND(SUM(CM$10:CM14)&gt;0),CO$1-SUM(CM$10:CM14),0)))</f>
        <v>0</v>
      </c>
      <c r="CN15" s="40">
        <f t="shared" si="94"/>
        <v>0</v>
      </c>
      <c r="CO15" s="40">
        <f t="shared" si="95"/>
        <v>0</v>
      </c>
      <c r="CP15" s="40">
        <f t="shared" si="40"/>
        <v>0</v>
      </c>
      <c r="CQ15" s="40">
        <f t="shared" si="96"/>
        <v>0</v>
      </c>
      <c r="CR15" s="40">
        <f>IF(AND(CP15&lt;&gt;0,SUM(CP$9:CP14)=0),ROUND(CO$1*CO$3,0),0)</f>
        <v>0</v>
      </c>
      <c r="CS15" s="13"/>
      <c r="CT15" s="53"/>
      <c r="CU15" s="41">
        <f t="shared" si="98"/>
        <v>5</v>
      </c>
      <c r="CV15" s="42">
        <f t="shared" si="97"/>
        <v>43982</v>
      </c>
      <c r="CW15" s="43">
        <f t="shared" si="1"/>
        <v>0</v>
      </c>
      <c r="CX15" s="43">
        <f t="shared" si="2"/>
        <v>0</v>
      </c>
      <c r="CY15" s="43">
        <f t="shared" si="3"/>
        <v>0</v>
      </c>
      <c r="CZ15" s="43">
        <f t="shared" si="4"/>
        <v>0</v>
      </c>
      <c r="DA15" s="43">
        <f t="shared" si="5"/>
        <v>0</v>
      </c>
      <c r="DB15" s="43">
        <f t="shared" si="6"/>
        <v>0</v>
      </c>
      <c r="DC15" s="43">
        <f t="shared" si="7"/>
        <v>0</v>
      </c>
      <c r="DD15" s="43">
        <f t="shared" si="8"/>
        <v>0</v>
      </c>
      <c r="DE15" s="43">
        <f t="shared" si="9"/>
        <v>0</v>
      </c>
      <c r="DF15" s="44">
        <f t="shared" si="41"/>
        <v>0</v>
      </c>
      <c r="DG15" s="44">
        <f t="shared" si="42"/>
        <v>0</v>
      </c>
      <c r="DH15" s="44">
        <f t="shared" si="43"/>
        <v>0</v>
      </c>
      <c r="DI15" s="44">
        <f t="shared" si="44"/>
        <v>0</v>
      </c>
      <c r="DJ15" s="44">
        <f t="shared" si="45"/>
        <v>0</v>
      </c>
      <c r="DK15" s="44">
        <f t="shared" si="46"/>
        <v>0</v>
      </c>
      <c r="DL15" s="44">
        <f t="shared" si="47"/>
        <v>0</v>
      </c>
      <c r="DM15" s="44">
        <f t="shared" si="48"/>
        <v>0</v>
      </c>
      <c r="DN15" s="44">
        <f t="shared" si="49"/>
        <v>0</v>
      </c>
      <c r="DO15" s="44">
        <f t="shared" si="50"/>
        <v>0</v>
      </c>
      <c r="DP15" s="44">
        <f>IF(SUM(DG15:DG$298)=0,DG$299*DP$8/12,0)</f>
        <v>0</v>
      </c>
      <c r="DQ15" s="44">
        <f>IF(SUM(DH15:DH$298)=0,DH$299*DQ$8/12,0)</f>
        <v>0</v>
      </c>
      <c r="DR15" s="44">
        <f>IF(SUM(DI15:DI$298)=0,DI$299*DR$8/12,0)</f>
        <v>0</v>
      </c>
      <c r="DS15" s="44">
        <f>IF(SUM(DJ15:DJ$298)=0,DJ$299*DS$8/12,0)</f>
        <v>0</v>
      </c>
      <c r="DT15" s="44">
        <f>IF(SUM(DK15:DK$298)=0,DK$299*DT$8/12,0)</f>
        <v>0</v>
      </c>
      <c r="DU15" s="44">
        <f>IF(SUM(DL15:DL$298)=0,DL$299*DU$8/12,0)</f>
        <v>0</v>
      </c>
      <c r="DV15" s="44">
        <f>IF(SUM(DM15:DM$298)=0,DM$299*DV$8/12,0)</f>
        <v>0</v>
      </c>
      <c r="DW15" s="44">
        <f>IF(SUM(DN15:DN$298)=0,DN$299*DW$8/12,0)</f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  <c r="EA15" s="44">
        <f t="shared" si="54"/>
        <v>0</v>
      </c>
      <c r="EB15" s="44">
        <f t="shared" si="55"/>
        <v>0</v>
      </c>
      <c r="EC15" s="44">
        <f t="shared" si="56"/>
        <v>0</v>
      </c>
      <c r="ED15" s="53"/>
      <c r="EE15" s="46" t="str">
        <f>$EB8</f>
        <v>saldo</v>
      </c>
      <c r="EF15" s="47">
        <f>$EB10</f>
        <v>0</v>
      </c>
      <c r="EG15" s="48">
        <f>$EB11</f>
        <v>0</v>
      </c>
      <c r="EH15" s="48">
        <f>$EB12</f>
        <v>0</v>
      </c>
      <c r="EI15" s="48">
        <f>$EB13</f>
        <v>0</v>
      </c>
      <c r="EJ15" s="48">
        <f>$EB14</f>
        <v>0</v>
      </c>
      <c r="EK15" s="48">
        <f>$EB15</f>
        <v>0</v>
      </c>
      <c r="EL15" s="48">
        <f>$EB16</f>
        <v>0</v>
      </c>
      <c r="EM15" s="48">
        <f>$EB17</f>
        <v>0</v>
      </c>
      <c r="EN15" s="48">
        <f>$EB18</f>
        <v>0</v>
      </c>
      <c r="EO15" s="48">
        <f>$EB19</f>
        <v>0</v>
      </c>
      <c r="EP15" s="48">
        <f>$EB20</f>
        <v>0</v>
      </c>
      <c r="EQ15" s="48">
        <f>$EB21</f>
        <v>0</v>
      </c>
      <c r="ER15" s="48">
        <f>$EB22</f>
        <v>0</v>
      </c>
      <c r="ES15" s="48">
        <f>$EB23</f>
        <v>0</v>
      </c>
      <c r="ET15" s="48">
        <f>$EB24</f>
        <v>0</v>
      </c>
      <c r="EU15" s="48">
        <f>$EB25</f>
        <v>0</v>
      </c>
      <c r="EV15" s="48">
        <f>$EB26</f>
        <v>0</v>
      </c>
      <c r="EW15" s="48">
        <f>$EB27</f>
        <v>0</v>
      </c>
      <c r="EX15" s="48">
        <f>$EB28</f>
        <v>0</v>
      </c>
      <c r="EY15" s="48">
        <f>$EB29</f>
        <v>0</v>
      </c>
      <c r="EZ15" s="48">
        <f>$EB30</f>
        <v>0</v>
      </c>
      <c r="FA15" s="48">
        <f>$EB31</f>
        <v>0</v>
      </c>
      <c r="FB15" s="48">
        <f>$EB32</f>
        <v>0</v>
      </c>
      <c r="FC15" s="48">
        <f>$EB33</f>
        <v>0</v>
      </c>
      <c r="FD15" s="48">
        <f>$EB34</f>
        <v>0</v>
      </c>
      <c r="FE15" s="48">
        <f>$EB35</f>
        <v>0</v>
      </c>
      <c r="FF15" s="48">
        <f>$EB36</f>
        <v>0</v>
      </c>
      <c r="FG15" s="48">
        <f>$EB37</f>
        <v>0</v>
      </c>
      <c r="FH15" s="48">
        <f>$EB38</f>
        <v>0</v>
      </c>
      <c r="FI15" s="48">
        <f>$EB39</f>
        <v>0</v>
      </c>
      <c r="FJ15" s="48">
        <f>$EB40</f>
        <v>0</v>
      </c>
      <c r="FK15" s="48">
        <f>$EB41</f>
        <v>0</v>
      </c>
      <c r="FL15" s="48">
        <f>$EB42</f>
        <v>0</v>
      </c>
      <c r="FM15" s="48">
        <f>$EB43</f>
        <v>0</v>
      </c>
      <c r="FN15" s="48">
        <f>$EB44</f>
        <v>0</v>
      </c>
      <c r="FO15" s="48">
        <f>$EB45</f>
        <v>0</v>
      </c>
      <c r="FP15" s="48">
        <f>$EB46</f>
        <v>0</v>
      </c>
      <c r="FQ15" s="48">
        <f>$EB47</f>
        <v>0</v>
      </c>
      <c r="FR15" s="48">
        <f>$EB48</f>
        <v>0</v>
      </c>
      <c r="FS15" s="48">
        <f>$EB49</f>
        <v>0</v>
      </c>
      <c r="FT15" s="48">
        <f>$EB50</f>
        <v>0</v>
      </c>
      <c r="FU15" s="48">
        <f>$EB51</f>
        <v>0</v>
      </c>
      <c r="FV15" s="48">
        <f>$EB52</f>
        <v>0</v>
      </c>
      <c r="FW15" s="48">
        <f>$EB53</f>
        <v>0</v>
      </c>
      <c r="FX15" s="48">
        <f>$EB54</f>
        <v>0</v>
      </c>
      <c r="FY15" s="48">
        <f>$EB55</f>
        <v>0</v>
      </c>
      <c r="FZ15" s="48">
        <f>$EB56</f>
        <v>0</v>
      </c>
      <c r="GA15" s="48">
        <f>$EB57</f>
        <v>0</v>
      </c>
      <c r="GB15" s="48">
        <f>$EB58</f>
        <v>0</v>
      </c>
      <c r="GC15" s="48">
        <f>$EB59</f>
        <v>0</v>
      </c>
      <c r="GD15" s="48">
        <f>$EB60</f>
        <v>0</v>
      </c>
      <c r="GE15" s="48">
        <f>$EB61</f>
        <v>0</v>
      </c>
      <c r="GF15" s="48">
        <f>$EB62</f>
        <v>0</v>
      </c>
      <c r="GG15" s="48">
        <f>$EB63</f>
        <v>0</v>
      </c>
      <c r="GH15" s="48">
        <f>$EB64</f>
        <v>0</v>
      </c>
      <c r="GI15" s="48">
        <f>$EB65</f>
        <v>0</v>
      </c>
      <c r="GJ15" s="48">
        <f>$EB66</f>
        <v>0</v>
      </c>
      <c r="GK15" s="48">
        <f>$EB67</f>
        <v>0</v>
      </c>
      <c r="GL15" s="48">
        <f>$EB68</f>
        <v>0</v>
      </c>
      <c r="GM15" s="48">
        <f>$EB69</f>
        <v>0</v>
      </c>
      <c r="GN15" s="48">
        <f>$EB70</f>
        <v>0</v>
      </c>
      <c r="GO15" s="48">
        <f>$EB71</f>
        <v>0</v>
      </c>
      <c r="GP15" s="48">
        <f>$EB72</f>
        <v>0</v>
      </c>
      <c r="GQ15" s="48">
        <f>$EB73</f>
        <v>0</v>
      </c>
      <c r="GR15" s="48">
        <f>$EB74</f>
        <v>0</v>
      </c>
      <c r="GS15" s="48">
        <f>$EB75</f>
        <v>0</v>
      </c>
      <c r="GT15" s="48">
        <f>$EB76</f>
        <v>0</v>
      </c>
      <c r="GU15" s="48">
        <f>$EB77</f>
        <v>0</v>
      </c>
      <c r="GV15" s="48">
        <f>$EB78</f>
        <v>0</v>
      </c>
      <c r="GW15" s="48">
        <f>$EB79</f>
        <v>0</v>
      </c>
      <c r="GX15" s="48">
        <f>$EB80</f>
        <v>0</v>
      </c>
      <c r="GY15" s="48">
        <f>$EB81</f>
        <v>0</v>
      </c>
      <c r="GZ15" s="48">
        <f>$EB82</f>
        <v>0</v>
      </c>
      <c r="HA15" s="48">
        <f>$EB83</f>
        <v>0</v>
      </c>
      <c r="HB15" s="48">
        <f>$EB84</f>
        <v>0</v>
      </c>
      <c r="HC15" s="48">
        <f>$EB85</f>
        <v>0</v>
      </c>
      <c r="HD15" s="48">
        <f>$EB86</f>
        <v>0</v>
      </c>
      <c r="HE15" s="48">
        <f>$EB87</f>
        <v>0</v>
      </c>
      <c r="HF15" s="48">
        <f>$EB88</f>
        <v>0</v>
      </c>
      <c r="HG15" s="48">
        <f>$EB89</f>
        <v>0</v>
      </c>
      <c r="HH15" s="48">
        <f>$EB90</f>
        <v>0</v>
      </c>
      <c r="HI15" s="48">
        <f>$EB91</f>
        <v>0</v>
      </c>
      <c r="HJ15" s="48">
        <f>$EB92</f>
        <v>0</v>
      </c>
      <c r="HK15" s="48">
        <f>$EB93</f>
        <v>0</v>
      </c>
      <c r="HL15" s="48">
        <f>$EB94</f>
        <v>0</v>
      </c>
      <c r="HM15" s="48">
        <f>$EB95</f>
        <v>0</v>
      </c>
      <c r="HN15" s="48">
        <f>$EB96</f>
        <v>0</v>
      </c>
      <c r="HO15" s="48">
        <f>$EB97</f>
        <v>0</v>
      </c>
      <c r="HP15" s="48">
        <f>$EB98</f>
        <v>0</v>
      </c>
      <c r="HQ15" s="48">
        <f>$EB99</f>
        <v>0</v>
      </c>
      <c r="HR15" s="48">
        <f>$EB100</f>
        <v>0</v>
      </c>
      <c r="HS15" s="48">
        <f>$EB101</f>
        <v>0</v>
      </c>
      <c r="HT15" s="48">
        <f>$EB102</f>
        <v>0</v>
      </c>
      <c r="HU15" s="48">
        <f>$EB103</f>
        <v>0</v>
      </c>
      <c r="HV15" s="48">
        <f>$EB104</f>
        <v>0</v>
      </c>
      <c r="HW15" s="48">
        <f>$EB105</f>
        <v>0</v>
      </c>
      <c r="HX15" s="48">
        <f>$EB106</f>
        <v>0</v>
      </c>
      <c r="HY15" s="48">
        <f>$EB107</f>
        <v>0</v>
      </c>
      <c r="HZ15" s="48">
        <f>$EB108</f>
        <v>0</v>
      </c>
      <c r="IA15" s="48">
        <f>$EB109</f>
        <v>0</v>
      </c>
      <c r="IB15" s="48">
        <f>$EB110</f>
        <v>0</v>
      </c>
      <c r="IC15" s="48">
        <f>$EB111</f>
        <v>0</v>
      </c>
      <c r="ID15" s="48">
        <f>$EB112</f>
        <v>0</v>
      </c>
      <c r="IE15" s="48">
        <f>$EB113</f>
        <v>0</v>
      </c>
      <c r="IF15" s="48">
        <f>$EB114</f>
        <v>0</v>
      </c>
      <c r="IG15" s="48">
        <f>$EB115</f>
        <v>0</v>
      </c>
      <c r="IH15" s="48">
        <f>$EB116</f>
        <v>0</v>
      </c>
      <c r="II15" s="48">
        <f>$EB117</f>
        <v>0</v>
      </c>
      <c r="IJ15" s="48">
        <f>$EB118</f>
        <v>0</v>
      </c>
      <c r="IK15" s="48">
        <f>$EB119</f>
        <v>0</v>
      </c>
      <c r="IL15" s="48">
        <f>$EB120</f>
        <v>0</v>
      </c>
      <c r="IM15" s="48">
        <f>$EB121</f>
        <v>0</v>
      </c>
      <c r="IN15" s="48">
        <f>$EB122</f>
        <v>0</v>
      </c>
      <c r="IO15" s="48">
        <f>$EB123</f>
        <v>0</v>
      </c>
      <c r="IP15" s="48">
        <f>$EB124</f>
        <v>0</v>
      </c>
      <c r="IQ15" s="48">
        <f>$EB125</f>
        <v>0</v>
      </c>
      <c r="IR15" s="48">
        <f>$EB126</f>
        <v>0</v>
      </c>
      <c r="IS15" s="48">
        <f>$EB127</f>
        <v>0</v>
      </c>
      <c r="IT15" s="48">
        <f>$EB128</f>
        <v>0</v>
      </c>
      <c r="IU15" s="48">
        <f>$EB129</f>
        <v>0</v>
      </c>
      <c r="IV15" s="48">
        <f>$EB130</f>
        <v>0</v>
      </c>
      <c r="IW15" s="48">
        <f>$EB131</f>
        <v>0</v>
      </c>
      <c r="IX15" s="48">
        <f>$EB132</f>
        <v>0</v>
      </c>
      <c r="IY15" s="48">
        <f>$EB133</f>
        <v>0</v>
      </c>
      <c r="IZ15" s="48">
        <f>$EB134</f>
        <v>0</v>
      </c>
      <c r="JA15" s="48">
        <f>$EB135</f>
        <v>0</v>
      </c>
      <c r="JB15" s="48">
        <f>$EB136</f>
        <v>0</v>
      </c>
      <c r="JC15" s="48">
        <f>$EB137</f>
        <v>0</v>
      </c>
      <c r="JD15" s="48">
        <f>$EB138</f>
        <v>0</v>
      </c>
      <c r="JE15" s="48">
        <f>$EB139</f>
        <v>0</v>
      </c>
      <c r="JF15" s="48">
        <f>$EB140</f>
        <v>0</v>
      </c>
      <c r="JG15" s="48">
        <f>$EB141</f>
        <v>0</v>
      </c>
      <c r="JH15" s="48">
        <f>$EB142</f>
        <v>0</v>
      </c>
      <c r="JI15" s="48">
        <f>$EB143</f>
        <v>0</v>
      </c>
      <c r="JJ15" s="48">
        <f>$EB144</f>
        <v>0</v>
      </c>
      <c r="JK15" s="48">
        <f>$EB145</f>
        <v>0</v>
      </c>
      <c r="JL15" s="48">
        <f>$EB146</f>
        <v>0</v>
      </c>
      <c r="JM15" s="48">
        <f>$EB147</f>
        <v>0</v>
      </c>
      <c r="JN15" s="48">
        <f>$EB148</f>
        <v>0</v>
      </c>
      <c r="JO15" s="48">
        <f>$EB149</f>
        <v>0</v>
      </c>
      <c r="JP15" s="48">
        <f>$EB150</f>
        <v>0</v>
      </c>
      <c r="JQ15" s="48">
        <f>$EB151</f>
        <v>0</v>
      </c>
      <c r="JR15" s="48">
        <f>$EB152</f>
        <v>0</v>
      </c>
      <c r="JS15" s="48">
        <f>$EB153</f>
        <v>0</v>
      </c>
      <c r="JT15" s="48">
        <f>$EB154</f>
        <v>0</v>
      </c>
      <c r="JU15" s="48">
        <f>$EB155</f>
        <v>0</v>
      </c>
      <c r="JV15" s="48">
        <f>$EB156</f>
        <v>0</v>
      </c>
      <c r="JW15" s="48">
        <f>$EB157</f>
        <v>0</v>
      </c>
      <c r="JX15" s="48">
        <f>$EB158</f>
        <v>0</v>
      </c>
      <c r="JY15" s="48">
        <f>$EB159</f>
        <v>0</v>
      </c>
      <c r="JZ15" s="48">
        <f>$EB160</f>
        <v>0</v>
      </c>
      <c r="KA15" s="48">
        <f>$EB161</f>
        <v>0</v>
      </c>
      <c r="KB15" s="48">
        <f>$EB162</f>
        <v>0</v>
      </c>
      <c r="KC15" s="48">
        <f>$EB163</f>
        <v>0</v>
      </c>
      <c r="KD15" s="48">
        <f>$EB164</f>
        <v>0</v>
      </c>
      <c r="KE15" s="48">
        <f>$EB165</f>
        <v>0</v>
      </c>
      <c r="KF15" s="48">
        <f>$EB166</f>
        <v>0</v>
      </c>
      <c r="KG15" s="48">
        <f>$EB167</f>
        <v>0</v>
      </c>
      <c r="KH15" s="48">
        <f>$EB168</f>
        <v>0</v>
      </c>
      <c r="KI15" s="48">
        <f>$EB169</f>
        <v>0</v>
      </c>
      <c r="KJ15" s="48">
        <f>$EB170</f>
        <v>0</v>
      </c>
      <c r="KK15" s="48">
        <f>$EB171</f>
        <v>0</v>
      </c>
      <c r="KL15" s="48">
        <f>$EB172</f>
        <v>0</v>
      </c>
      <c r="KM15" s="48">
        <f>$EB173</f>
        <v>0</v>
      </c>
      <c r="KN15" s="48">
        <f>$EB174</f>
        <v>0</v>
      </c>
      <c r="KO15" s="48">
        <f>$EB175</f>
        <v>0</v>
      </c>
      <c r="KP15" s="48">
        <f>$EB176</f>
        <v>0</v>
      </c>
      <c r="KQ15" s="48">
        <f>$EB177</f>
        <v>0</v>
      </c>
      <c r="KR15" s="48">
        <f>$EB178</f>
        <v>0</v>
      </c>
      <c r="KS15" s="48">
        <f>$EB179</f>
        <v>0</v>
      </c>
      <c r="KT15" s="48">
        <f>$EB180</f>
        <v>0</v>
      </c>
      <c r="KU15" s="48">
        <f>$EB181</f>
        <v>0</v>
      </c>
      <c r="KV15" s="48">
        <f>$EB182</f>
        <v>0</v>
      </c>
      <c r="KW15" s="48">
        <f>$EB183</f>
        <v>0</v>
      </c>
      <c r="KX15" s="48">
        <f>$EB184</f>
        <v>0</v>
      </c>
      <c r="KY15" s="48">
        <f>$EB185</f>
        <v>0</v>
      </c>
      <c r="KZ15" s="48">
        <f>$EB186</f>
        <v>0</v>
      </c>
      <c r="LA15" s="48">
        <f>$EB187</f>
        <v>0</v>
      </c>
      <c r="LB15" s="48">
        <f>$EB188</f>
        <v>0</v>
      </c>
      <c r="LC15" s="48">
        <f>$EB189</f>
        <v>0</v>
      </c>
      <c r="LD15" s="48">
        <f>$EB190</f>
        <v>0</v>
      </c>
      <c r="LE15" s="48">
        <f>$EB191</f>
        <v>0</v>
      </c>
      <c r="LF15" s="48">
        <f>$EB192</f>
        <v>0</v>
      </c>
      <c r="LG15" s="48">
        <f>$EB193</f>
        <v>0</v>
      </c>
      <c r="LH15" s="48">
        <f>$EB194</f>
        <v>0</v>
      </c>
      <c r="LI15" s="48">
        <f>$EB195</f>
        <v>0</v>
      </c>
      <c r="LJ15" s="48">
        <f>$EB196</f>
        <v>0</v>
      </c>
      <c r="LK15" s="48">
        <f>$EB197</f>
        <v>0</v>
      </c>
      <c r="LL15" s="48">
        <f>$EB198</f>
        <v>0</v>
      </c>
      <c r="LM15" s="48">
        <f>$EB199</f>
        <v>0</v>
      </c>
      <c r="LN15" s="48">
        <f>$EB200</f>
        <v>0</v>
      </c>
      <c r="LO15" s="48">
        <f>$EB201</f>
        <v>0</v>
      </c>
      <c r="LP15" s="48">
        <f>$EB202</f>
        <v>0</v>
      </c>
      <c r="LQ15" s="48">
        <f>$EB203</f>
        <v>0</v>
      </c>
      <c r="LR15" s="48">
        <f>$EB204</f>
        <v>0</v>
      </c>
      <c r="LS15" s="48">
        <f>$EB205</f>
        <v>0</v>
      </c>
      <c r="LT15" s="48">
        <f>$EB206</f>
        <v>0</v>
      </c>
      <c r="LU15" s="48">
        <f>$EB207</f>
        <v>0</v>
      </c>
      <c r="LV15" s="48">
        <f>$EB208</f>
        <v>0</v>
      </c>
      <c r="LW15" s="48">
        <f>$EB209</f>
        <v>0</v>
      </c>
      <c r="LX15" s="48">
        <f>$EB210</f>
        <v>0</v>
      </c>
      <c r="LY15" s="48">
        <f>$EB211</f>
        <v>0</v>
      </c>
      <c r="LZ15" s="48">
        <f>$EB212</f>
        <v>0</v>
      </c>
      <c r="MA15" s="48">
        <f>$EB213</f>
        <v>0</v>
      </c>
      <c r="MB15" s="48">
        <f>$EB214</f>
        <v>0</v>
      </c>
      <c r="MC15" s="48">
        <f>$EB215</f>
        <v>0</v>
      </c>
      <c r="MD15" s="48">
        <f>$EB216</f>
        <v>0</v>
      </c>
      <c r="ME15" s="48">
        <f>$EB217</f>
        <v>0</v>
      </c>
      <c r="MF15" s="48">
        <f>$EB218</f>
        <v>0</v>
      </c>
      <c r="MG15" s="48">
        <f>$EB219</f>
        <v>0</v>
      </c>
      <c r="MH15" s="48">
        <f>$EB220</f>
        <v>0</v>
      </c>
      <c r="MI15" s="48">
        <f>$EB221</f>
        <v>0</v>
      </c>
      <c r="MJ15" s="48">
        <f>$EB222</f>
        <v>0</v>
      </c>
      <c r="MK15" s="48">
        <f>$EB223</f>
        <v>0</v>
      </c>
      <c r="ML15" s="48">
        <f>$EB224</f>
        <v>0</v>
      </c>
      <c r="MM15" s="48">
        <f>$EB225</f>
        <v>0</v>
      </c>
      <c r="MN15" s="48">
        <f>$EB226</f>
        <v>0</v>
      </c>
      <c r="MO15" s="48">
        <f>$EB227</f>
        <v>0</v>
      </c>
      <c r="MP15" s="48">
        <f>$EB228</f>
        <v>0</v>
      </c>
      <c r="MQ15" s="48">
        <f>$EB229</f>
        <v>0</v>
      </c>
      <c r="MR15" s="48">
        <f>$EB230</f>
        <v>0</v>
      </c>
      <c r="MS15" s="48">
        <f>$EB231</f>
        <v>0</v>
      </c>
      <c r="MT15" s="48">
        <f>$EB232</f>
        <v>0</v>
      </c>
      <c r="MU15" s="48">
        <f>$EB233</f>
        <v>0</v>
      </c>
      <c r="MV15" s="48">
        <f>$EB234</f>
        <v>0</v>
      </c>
      <c r="MW15" s="48">
        <f>$EB235</f>
        <v>0</v>
      </c>
      <c r="MX15" s="48">
        <f>$EB236</f>
        <v>0</v>
      </c>
      <c r="MY15" s="48">
        <f>$EB237</f>
        <v>0</v>
      </c>
      <c r="MZ15" s="48">
        <f>$EB238</f>
        <v>0</v>
      </c>
      <c r="NA15" s="48">
        <f>$EB239</f>
        <v>0</v>
      </c>
      <c r="NB15" s="48">
        <f>$EB240</f>
        <v>0</v>
      </c>
      <c r="NC15" s="48">
        <f>$EB241</f>
        <v>0</v>
      </c>
      <c r="ND15" s="48">
        <f>$EB242</f>
        <v>0</v>
      </c>
      <c r="NE15" s="48">
        <f>$EB237</f>
        <v>0</v>
      </c>
      <c r="NF15" s="48">
        <f>$EB244</f>
        <v>0</v>
      </c>
      <c r="NG15" s="48">
        <f>$EB245</f>
        <v>0</v>
      </c>
      <c r="NH15" s="48">
        <f>$EB246</f>
        <v>0</v>
      </c>
      <c r="NI15" s="48">
        <f>$EB247</f>
        <v>0</v>
      </c>
      <c r="NJ15" s="48">
        <f>$EB248</f>
        <v>0</v>
      </c>
      <c r="NK15" s="48">
        <f>$EB249</f>
        <v>0</v>
      </c>
      <c r="NL15" s="48">
        <f>$EB250</f>
        <v>0</v>
      </c>
      <c r="NM15" s="48">
        <f>$EB251</f>
        <v>0</v>
      </c>
      <c r="NN15" s="48">
        <f>$EB252</f>
        <v>0</v>
      </c>
      <c r="NO15" s="48">
        <f>$EB253</f>
        <v>0</v>
      </c>
      <c r="NP15" s="48">
        <f>$EB254</f>
        <v>0</v>
      </c>
      <c r="NQ15" s="48">
        <f>$EB255</f>
        <v>0</v>
      </c>
      <c r="NR15" s="48">
        <f>$EB256</f>
        <v>0</v>
      </c>
      <c r="NS15" s="48">
        <f>$EB257</f>
        <v>0</v>
      </c>
      <c r="NT15" s="48">
        <f>$EB258</f>
        <v>0</v>
      </c>
      <c r="NU15" s="48">
        <f>$EB259</f>
        <v>0</v>
      </c>
      <c r="NV15" s="48">
        <f>$EB260</f>
        <v>0</v>
      </c>
      <c r="NW15" s="48">
        <f>$EB261</f>
        <v>0</v>
      </c>
      <c r="NX15" s="48">
        <f>$EB262</f>
        <v>0</v>
      </c>
      <c r="NY15" s="48">
        <f>$EB263</f>
        <v>0</v>
      </c>
      <c r="NZ15" s="48">
        <f>$EB264</f>
        <v>0</v>
      </c>
      <c r="OA15" s="48">
        <f>$EB265</f>
        <v>0</v>
      </c>
      <c r="OB15" s="48">
        <f>$EB266</f>
        <v>0</v>
      </c>
      <c r="OC15" s="48">
        <f>$EB267</f>
        <v>0</v>
      </c>
      <c r="OD15" s="48">
        <f>$EB268</f>
        <v>0</v>
      </c>
      <c r="OE15" s="48">
        <f>$EB269</f>
        <v>0</v>
      </c>
      <c r="OF15" s="48">
        <f>$EB270</f>
        <v>0</v>
      </c>
      <c r="OG15" s="48">
        <f>$EB271</f>
        <v>0</v>
      </c>
      <c r="OH15" s="48">
        <f>$EB272</f>
        <v>0</v>
      </c>
      <c r="OI15" s="48">
        <f>$EB273</f>
        <v>0</v>
      </c>
      <c r="OJ15" s="48">
        <f>$EB274</f>
        <v>0</v>
      </c>
      <c r="OK15" s="48">
        <f>$EB275</f>
        <v>0</v>
      </c>
      <c r="OL15" s="48">
        <f>$EB276</f>
        <v>0</v>
      </c>
      <c r="OM15" s="48">
        <f>$EB277</f>
        <v>0</v>
      </c>
      <c r="ON15" s="48">
        <f>$EB278</f>
        <v>0</v>
      </c>
      <c r="OO15" s="48">
        <f>$EB279</f>
        <v>0</v>
      </c>
      <c r="OP15" s="48">
        <f>$EB280</f>
        <v>0</v>
      </c>
      <c r="OQ15" s="48">
        <f>$EB281</f>
        <v>0</v>
      </c>
      <c r="OR15" s="48">
        <f>$EB282</f>
        <v>0</v>
      </c>
      <c r="OS15" s="48">
        <f>$EB283</f>
        <v>0</v>
      </c>
      <c r="OT15" s="48">
        <f>$EB284</f>
        <v>0</v>
      </c>
      <c r="OU15" s="48">
        <f>$EB285</f>
        <v>0</v>
      </c>
      <c r="OV15" s="48">
        <f>$EB286</f>
        <v>0</v>
      </c>
      <c r="OW15" s="48">
        <f>$EB287</f>
        <v>0</v>
      </c>
      <c r="OX15" s="48">
        <f>$EB288</f>
        <v>0</v>
      </c>
      <c r="OY15" s="48">
        <f>$EB289</f>
        <v>0</v>
      </c>
      <c r="OZ15" s="48">
        <f>$EB290</f>
        <v>0</v>
      </c>
      <c r="PA15" s="48">
        <f>$EB291</f>
        <v>0</v>
      </c>
      <c r="PB15" s="48">
        <f>$EB292</f>
        <v>0</v>
      </c>
      <c r="PC15" s="48">
        <f>$EB293</f>
        <v>0</v>
      </c>
      <c r="PD15" s="48">
        <f>$EB294</f>
        <v>0</v>
      </c>
      <c r="PE15" s="48">
        <f>$EB295</f>
        <v>0</v>
      </c>
      <c r="PF15" s="48">
        <f>$EB296</f>
        <v>0</v>
      </c>
      <c r="PG15" s="48">
        <f>$EB297</f>
        <v>0</v>
      </c>
      <c r="PH15" s="48">
        <f>$EB298</f>
        <v>0</v>
      </c>
    </row>
    <row r="16" spans="1:424">
      <c r="A16" s="54"/>
      <c r="B16" s="33">
        <f>IF(SUM(J$9:J15)&gt;0.9,MAX(B$9:B15)+1,0)</f>
        <v>0</v>
      </c>
      <c r="C16" s="39">
        <f t="shared" si="10"/>
        <v>0</v>
      </c>
      <c r="D16" s="35">
        <v>44012</v>
      </c>
      <c r="E16" s="38">
        <f t="shared" si="57"/>
        <v>0</v>
      </c>
      <c r="F16" s="38">
        <f t="shared" si="58"/>
        <v>0</v>
      </c>
      <c r="G16" s="40">
        <f>IF(AND(B16=I$6,K15-I$1/(I$7-I$6+1)&gt;=0),ROUND(I$1/(I$7-I$6+1),0),IF(AND(SUM(G$10:G15)&gt;0,K15-G15&gt;=0),G15,IF(AND(SUM(G$10:G15)&gt;0),I$1-SUM(G$10:G15),0)))</f>
        <v>0</v>
      </c>
      <c r="H16" s="40">
        <f t="shared" si="59"/>
        <v>0</v>
      </c>
      <c r="I16" s="40">
        <f t="shared" si="60"/>
        <v>0</v>
      </c>
      <c r="J16" s="40">
        <f t="shared" si="12"/>
        <v>0</v>
      </c>
      <c r="K16" s="40">
        <f t="shared" si="61"/>
        <v>0</v>
      </c>
      <c r="L16" s="40">
        <f>IF(AND(J16&lt;&gt;0,SUM(J$9:J15)=0),ROUND(I$1*I$3,0),0)</f>
        <v>0</v>
      </c>
      <c r="M16" s="13"/>
      <c r="N16" s="33">
        <f>IF(SUM(V$9:V15)&gt;0.9,MAX(N$9:N15)+1,0)</f>
        <v>0</v>
      </c>
      <c r="O16" s="39">
        <f t="shared" si="13"/>
        <v>0</v>
      </c>
      <c r="P16" s="35">
        <f t="shared" si="14"/>
        <v>44012</v>
      </c>
      <c r="Q16" s="38">
        <f t="shared" si="62"/>
        <v>0</v>
      </c>
      <c r="R16" s="38">
        <f t="shared" si="63"/>
        <v>0</v>
      </c>
      <c r="S16" s="40">
        <f>IF(AND(N16=U$6,W15-U$1/(U$7-U$6+1)&gt;=0),ROUND(U$1/(U$7-U$6+1),0),IF(AND(SUM(S$10:S15)&gt;0,W15-S15&gt;=0),S15,IF(AND(SUM(S$10:S15)&gt;0),U$1-SUM(S$10:S15),0)))</f>
        <v>0</v>
      </c>
      <c r="T16" s="40">
        <f t="shared" si="64"/>
        <v>0</v>
      </c>
      <c r="U16" s="40">
        <f t="shared" si="65"/>
        <v>0</v>
      </c>
      <c r="V16" s="40">
        <f t="shared" si="16"/>
        <v>0</v>
      </c>
      <c r="W16" s="40">
        <f t="shared" si="66"/>
        <v>0</v>
      </c>
      <c r="X16" s="40">
        <f>IF(AND(V16&lt;&gt;0,SUM(V$9:V15)=0),ROUND(U$1*U$3,0),0)</f>
        <v>0</v>
      </c>
      <c r="Y16" s="13"/>
      <c r="Z16" s="33">
        <f>IF(SUM(AH$9:AH15)&gt;0.9,MAX(Z$9:Z15)+1,0)</f>
        <v>0</v>
      </c>
      <c r="AA16" s="39">
        <f t="shared" si="17"/>
        <v>0</v>
      </c>
      <c r="AB16" s="35">
        <f t="shared" si="18"/>
        <v>44012</v>
      </c>
      <c r="AC16" s="38">
        <f t="shared" si="67"/>
        <v>0</v>
      </c>
      <c r="AD16" s="38">
        <f t="shared" si="68"/>
        <v>0</v>
      </c>
      <c r="AE16" s="40">
        <f>IF(AND(Z16=AG$6,AI15-AG$1/(AG$7-AG$6+1)&gt;=0),ROUND(AG$1/(AG$7-AG$6+1),0),IF(AND(SUM(AE$10:AE15)&gt;0,AI15-AE15&gt;=0),AE15,IF(AND(SUM(AE$10:AE15)&gt;0),AG$1-SUM(AE$10:AE15),0)))</f>
        <v>0</v>
      </c>
      <c r="AF16" s="40">
        <f t="shared" si="69"/>
        <v>0</v>
      </c>
      <c r="AG16" s="40">
        <f t="shared" si="70"/>
        <v>0</v>
      </c>
      <c r="AH16" s="40">
        <f t="shared" si="20"/>
        <v>0</v>
      </c>
      <c r="AI16" s="40">
        <f t="shared" si="71"/>
        <v>0</v>
      </c>
      <c r="AJ16" s="40">
        <f>IF(AND(AH16&lt;&gt;0,SUM(AH$9:AH15)=0),ROUND(AG$1*AG$3,0),0)</f>
        <v>0</v>
      </c>
      <c r="AK16" s="13"/>
      <c r="AL16" s="33">
        <f>IF(SUM(AT$9:AT15)&gt;0.9,MAX(AL$9:AL15)+1,0)</f>
        <v>0</v>
      </c>
      <c r="AM16" s="39">
        <f t="shared" si="21"/>
        <v>0</v>
      </c>
      <c r="AN16" s="35">
        <f t="shared" si="22"/>
        <v>44012</v>
      </c>
      <c r="AO16" s="38">
        <f t="shared" si="72"/>
        <v>0</v>
      </c>
      <c r="AP16" s="38">
        <f t="shared" si="73"/>
        <v>0</v>
      </c>
      <c r="AQ16" s="40">
        <f>IF(AND(AL16=AS$6,AU15-AS$1/(AS$7-AS$6+1)&gt;=0),ROUND(AS$1/(AS$7-AS$6+1),0),IF(AND(SUM(AQ$10:AQ15)&gt;0,AU15-AQ15&gt;=0),AQ15,IF(AND(SUM(AQ$10:AQ15)&gt;0),AS$1-SUM(AQ$10:AQ15),0)))</f>
        <v>0</v>
      </c>
      <c r="AR16" s="40">
        <f t="shared" si="74"/>
        <v>0</v>
      </c>
      <c r="AS16" s="40">
        <f t="shared" si="75"/>
        <v>0</v>
      </c>
      <c r="AT16" s="40">
        <f t="shared" si="24"/>
        <v>0</v>
      </c>
      <c r="AU16" s="40">
        <f t="shared" si="76"/>
        <v>0</v>
      </c>
      <c r="AV16" s="40">
        <f>IF(AND(AT16&lt;&gt;0,SUM(AT$9:AT15)=0),ROUND(AS$1*AS$3,0),0)</f>
        <v>0</v>
      </c>
      <c r="AW16" s="13"/>
      <c r="AX16" s="33">
        <f>IF(SUM(BF$9:BF15)&gt;0.9,MAX(AX$9:AX15)+1,0)</f>
        <v>0</v>
      </c>
      <c r="AY16" s="39">
        <f t="shared" si="25"/>
        <v>0</v>
      </c>
      <c r="AZ16" s="35">
        <f t="shared" si="26"/>
        <v>44012</v>
      </c>
      <c r="BA16" s="38">
        <f t="shared" si="77"/>
        <v>0</v>
      </c>
      <c r="BB16" s="38">
        <f t="shared" si="78"/>
        <v>0</v>
      </c>
      <c r="BC16" s="40">
        <f>IF(AND(AX16=BE$6,BG15-BE$1/(BE$7-BE$6+1)&gt;=0),ROUND(BE$1/(BE$7-BE$6+1),0),IF(AND(SUM(BC$10:BC15)&gt;0,BG15-BC15&gt;=0),BC15,IF(AND(SUM(BC$10:BC15)&gt;0),BE$1-SUM(BC$10:BC15),0)))</f>
        <v>0</v>
      </c>
      <c r="BD16" s="40">
        <f t="shared" si="79"/>
        <v>0</v>
      </c>
      <c r="BE16" s="40">
        <f t="shared" si="80"/>
        <v>0</v>
      </c>
      <c r="BF16" s="40">
        <f t="shared" si="28"/>
        <v>0</v>
      </c>
      <c r="BG16" s="40">
        <f t="shared" si="81"/>
        <v>0</v>
      </c>
      <c r="BH16" s="40">
        <f>IF(AND(BF16&lt;&gt;0,SUM(BF$9:BF15)=0),ROUND(BE$1*BE$3,0),0)</f>
        <v>0</v>
      </c>
      <c r="BI16" s="13"/>
      <c r="BJ16" s="33">
        <f>IF(SUM(BR$9:BR15)&gt;0.9,MAX(BJ$9:BJ15)+1,0)</f>
        <v>0</v>
      </c>
      <c r="BK16" s="39">
        <f t="shared" si="29"/>
        <v>0</v>
      </c>
      <c r="BL16" s="35">
        <f t="shared" si="30"/>
        <v>44012</v>
      </c>
      <c r="BM16" s="38">
        <f t="shared" si="82"/>
        <v>0</v>
      </c>
      <c r="BN16" s="38">
        <f t="shared" si="83"/>
        <v>0</v>
      </c>
      <c r="BO16" s="40">
        <f>IF(AND(BJ16=BQ$6,BS15-BQ$1/(BQ$7-BQ$6+1)&gt;=0),ROUND(BQ$1/(BQ$7-BQ$6+1),0),IF(AND(SUM(BO$10:BO15)&gt;0,BS15-BO15&gt;=0),BO15,IF(AND(SUM(BO$10:BO15)&gt;0),BQ$1-SUM(BO$10:BO15),0)))</f>
        <v>0</v>
      </c>
      <c r="BP16" s="40">
        <f t="shared" si="84"/>
        <v>0</v>
      </c>
      <c r="BQ16" s="40">
        <f t="shared" si="85"/>
        <v>0</v>
      </c>
      <c r="BR16" s="40">
        <f t="shared" si="32"/>
        <v>0</v>
      </c>
      <c r="BS16" s="40">
        <f t="shared" si="86"/>
        <v>0</v>
      </c>
      <c r="BT16" s="40">
        <f>IF(AND(BR16&lt;&gt;0,SUM(BR$9:BR15)=0),ROUND(BQ$1*BQ$3,0),0)</f>
        <v>0</v>
      </c>
      <c r="BU16" s="13"/>
      <c r="BV16" s="33">
        <f>IF(SUM(CD$9:CD15)&gt;0.9,MAX(BV$9:BV15)+1,0)</f>
        <v>0</v>
      </c>
      <c r="BW16" s="39">
        <f t="shared" si="33"/>
        <v>0</v>
      </c>
      <c r="BX16" s="35">
        <f t="shared" si="34"/>
        <v>44012</v>
      </c>
      <c r="BY16" s="38">
        <f t="shared" si="87"/>
        <v>0</v>
      </c>
      <c r="BZ16" s="38">
        <f t="shared" si="88"/>
        <v>0</v>
      </c>
      <c r="CA16" s="40">
        <f>IF(AND(BV16=CC$6,CE15-CC$1/(CC$7-CC$6+1)&gt;=0),ROUND(CC$1/(CC$7-CC$6+1),0),IF(AND(SUM(CA$10:CA15)&gt;0,CE15-CA15&gt;=0),CA15,IF(AND(SUM(CA$10:CA15)&gt;0),CC$1-SUM(CA$10:CA15),0)))</f>
        <v>0</v>
      </c>
      <c r="CB16" s="40">
        <f t="shared" si="89"/>
        <v>0</v>
      </c>
      <c r="CC16" s="40">
        <f t="shared" si="90"/>
        <v>0</v>
      </c>
      <c r="CD16" s="40">
        <f t="shared" si="36"/>
        <v>0</v>
      </c>
      <c r="CE16" s="40">
        <f t="shared" si="91"/>
        <v>0</v>
      </c>
      <c r="CF16" s="40">
        <f>IF(AND(CD16&lt;&gt;0,SUM(CD$9:CD15)=0),ROUND(CC$1*CC$3,0),0)</f>
        <v>0</v>
      </c>
      <c r="CG16" s="13"/>
      <c r="CH16" s="33">
        <f>IF(SUM(CP$9:CP15)&gt;0.9,MAX(CH$9:CH15)+1,0)</f>
        <v>0</v>
      </c>
      <c r="CI16" s="39">
        <f t="shared" si="37"/>
        <v>0</v>
      </c>
      <c r="CJ16" s="35">
        <f t="shared" si="38"/>
        <v>44012</v>
      </c>
      <c r="CK16" s="38">
        <f t="shared" si="92"/>
        <v>0</v>
      </c>
      <c r="CL16" s="38">
        <f t="shared" si="93"/>
        <v>0</v>
      </c>
      <c r="CM16" s="40">
        <f>IF(AND(CH16=CO$6,CQ15-CO$1/(CO$7-CO$6+1)&gt;=0),ROUND(CO$1/(CO$7-CO$6+1),0),IF(AND(SUM(CM$10:CM15)&gt;0,CQ15-CM15&gt;=0),CM15,IF(AND(SUM(CM$10:CM15)&gt;0),CO$1-SUM(CM$10:CM15),0)))</f>
        <v>0</v>
      </c>
      <c r="CN16" s="40">
        <f t="shared" si="94"/>
        <v>0</v>
      </c>
      <c r="CO16" s="40">
        <f t="shared" si="95"/>
        <v>0</v>
      </c>
      <c r="CP16" s="40">
        <f t="shared" si="40"/>
        <v>0</v>
      </c>
      <c r="CQ16" s="40">
        <f t="shared" si="96"/>
        <v>0</v>
      </c>
      <c r="CR16" s="40">
        <f>IF(AND(CP16&lt;&gt;0,SUM(CP$9:CP15)=0),ROUND(CO$1*CO$3,0),0)</f>
        <v>0</v>
      </c>
      <c r="CS16" s="13"/>
      <c r="CT16" s="53"/>
      <c r="CU16" s="41">
        <f t="shared" si="98"/>
        <v>6</v>
      </c>
      <c r="CV16" s="42">
        <f t="shared" si="97"/>
        <v>44012</v>
      </c>
      <c r="CW16" s="43">
        <f t="shared" si="1"/>
        <v>0</v>
      </c>
      <c r="CX16" s="43">
        <f t="shared" si="2"/>
        <v>0</v>
      </c>
      <c r="CY16" s="43">
        <f t="shared" si="3"/>
        <v>0</v>
      </c>
      <c r="CZ16" s="43">
        <f t="shared" si="4"/>
        <v>0</v>
      </c>
      <c r="DA16" s="43">
        <f t="shared" si="5"/>
        <v>0</v>
      </c>
      <c r="DB16" s="43">
        <f t="shared" si="6"/>
        <v>0</v>
      </c>
      <c r="DC16" s="43">
        <f t="shared" si="7"/>
        <v>0</v>
      </c>
      <c r="DD16" s="43">
        <f t="shared" si="8"/>
        <v>0</v>
      </c>
      <c r="DE16" s="43">
        <f t="shared" si="9"/>
        <v>0</v>
      </c>
      <c r="DF16" s="44">
        <f t="shared" si="41"/>
        <v>0</v>
      </c>
      <c r="DG16" s="44">
        <f t="shared" si="42"/>
        <v>0</v>
      </c>
      <c r="DH16" s="44">
        <f t="shared" si="43"/>
        <v>0</v>
      </c>
      <c r="DI16" s="44">
        <f t="shared" si="44"/>
        <v>0</v>
      </c>
      <c r="DJ16" s="44">
        <f t="shared" si="45"/>
        <v>0</v>
      </c>
      <c r="DK16" s="44">
        <f t="shared" si="46"/>
        <v>0</v>
      </c>
      <c r="DL16" s="44">
        <f t="shared" si="47"/>
        <v>0</v>
      </c>
      <c r="DM16" s="44">
        <f t="shared" si="48"/>
        <v>0</v>
      </c>
      <c r="DN16" s="44">
        <f t="shared" si="49"/>
        <v>0</v>
      </c>
      <c r="DO16" s="44">
        <f t="shared" si="50"/>
        <v>0</v>
      </c>
      <c r="DP16" s="44">
        <f>IF(SUM(DG16:DG$298)=0,DG$299*DP$8/12,0)</f>
        <v>0</v>
      </c>
      <c r="DQ16" s="44">
        <f>IF(SUM(DH16:DH$298)=0,DH$299*DQ$8/12,0)</f>
        <v>0</v>
      </c>
      <c r="DR16" s="44">
        <f>IF(SUM(DI16:DI$298)=0,DI$299*DR$8/12,0)</f>
        <v>0</v>
      </c>
      <c r="DS16" s="44">
        <f>IF(SUM(DJ16:DJ$298)=0,DJ$299*DS$8/12,0)</f>
        <v>0</v>
      </c>
      <c r="DT16" s="44">
        <f>IF(SUM(DK16:DK$298)=0,DK$299*DT$8/12,0)</f>
        <v>0</v>
      </c>
      <c r="DU16" s="44">
        <f>IF(SUM(DL16:DL$298)=0,DL$299*DU$8/12,0)</f>
        <v>0</v>
      </c>
      <c r="DV16" s="44">
        <f>IF(SUM(DM16:DM$298)=0,DM$299*DV$8/12,0)</f>
        <v>0</v>
      </c>
      <c r="DW16" s="44">
        <f>IF(SUM(DN16:DN$298)=0,DN$299*DW$8/12,0)</f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  <c r="EA16" s="44">
        <f t="shared" si="54"/>
        <v>0</v>
      </c>
      <c r="EB16" s="44">
        <f t="shared" si="55"/>
        <v>0</v>
      </c>
      <c r="EC16" s="44">
        <f t="shared" si="56"/>
        <v>0</v>
      </c>
      <c r="ED16" s="53"/>
      <c r="EE16" s="46" t="str">
        <f>$EC8</f>
        <v>prowizja</v>
      </c>
      <c r="EF16" s="47">
        <f>$EC10</f>
        <v>0</v>
      </c>
      <c r="EG16" s="48">
        <f>$EC11</f>
        <v>0</v>
      </c>
      <c r="EH16" s="48">
        <f>$EC12</f>
        <v>0</v>
      </c>
      <c r="EI16" s="48">
        <f>$EC13</f>
        <v>0</v>
      </c>
      <c r="EJ16" s="48">
        <f>$EC14</f>
        <v>0</v>
      </c>
      <c r="EK16" s="48">
        <f>$EC15</f>
        <v>0</v>
      </c>
      <c r="EL16" s="48">
        <f>$EC16</f>
        <v>0</v>
      </c>
      <c r="EM16" s="48">
        <f>$EC17</f>
        <v>0</v>
      </c>
      <c r="EN16" s="48">
        <f>$EC18</f>
        <v>0</v>
      </c>
      <c r="EO16" s="48">
        <f>$EC19</f>
        <v>0</v>
      </c>
      <c r="EP16" s="48">
        <f>$EC20</f>
        <v>0</v>
      </c>
      <c r="EQ16" s="48">
        <f>$EC21</f>
        <v>0</v>
      </c>
      <c r="ER16" s="48">
        <f>$EC22</f>
        <v>0</v>
      </c>
      <c r="ES16" s="48">
        <f>$EC23</f>
        <v>0</v>
      </c>
      <c r="ET16" s="48">
        <f>$EC24</f>
        <v>0</v>
      </c>
      <c r="EU16" s="48">
        <f>$EC25</f>
        <v>0</v>
      </c>
      <c r="EV16" s="48">
        <f>$EC26</f>
        <v>0</v>
      </c>
      <c r="EW16" s="48">
        <f>$EC27</f>
        <v>0</v>
      </c>
      <c r="EX16" s="48">
        <f>$EC28</f>
        <v>0</v>
      </c>
      <c r="EY16" s="48">
        <f>$EC29</f>
        <v>0</v>
      </c>
      <c r="EZ16" s="48">
        <f>$EC30</f>
        <v>0</v>
      </c>
      <c r="FA16" s="48">
        <f>$EC31</f>
        <v>0</v>
      </c>
      <c r="FB16" s="48">
        <f>$EC32</f>
        <v>0</v>
      </c>
      <c r="FC16" s="48">
        <f>$EC33</f>
        <v>0</v>
      </c>
      <c r="FD16" s="48">
        <f>$EC34</f>
        <v>0</v>
      </c>
      <c r="FE16" s="48">
        <f>$EC35</f>
        <v>0</v>
      </c>
      <c r="FF16" s="48">
        <f>$EC36</f>
        <v>0</v>
      </c>
      <c r="FG16" s="48">
        <f>$EC37</f>
        <v>0</v>
      </c>
      <c r="FH16" s="48">
        <f>$EC38</f>
        <v>0</v>
      </c>
      <c r="FI16" s="48">
        <f>$EC39</f>
        <v>0</v>
      </c>
      <c r="FJ16" s="48">
        <f>$EC40</f>
        <v>0</v>
      </c>
      <c r="FK16" s="48">
        <f>$EC41</f>
        <v>0</v>
      </c>
      <c r="FL16" s="48">
        <f>$EC42</f>
        <v>0</v>
      </c>
      <c r="FM16" s="48">
        <f>$EC43</f>
        <v>0</v>
      </c>
      <c r="FN16" s="48">
        <f>$EC44</f>
        <v>0</v>
      </c>
      <c r="FO16" s="48">
        <f>$EC45</f>
        <v>0</v>
      </c>
      <c r="FP16" s="48">
        <f>$EC46</f>
        <v>0</v>
      </c>
      <c r="FQ16" s="48">
        <f>$EC47</f>
        <v>0</v>
      </c>
      <c r="FR16" s="48">
        <f>$EC48</f>
        <v>0</v>
      </c>
      <c r="FS16" s="48">
        <f>$EC49</f>
        <v>0</v>
      </c>
      <c r="FT16" s="48">
        <f>$EC50</f>
        <v>0</v>
      </c>
      <c r="FU16" s="48">
        <f>$EC51</f>
        <v>0</v>
      </c>
      <c r="FV16" s="48">
        <f>$EC52</f>
        <v>0</v>
      </c>
      <c r="FW16" s="48">
        <f>$EC53</f>
        <v>0</v>
      </c>
      <c r="FX16" s="48">
        <f>$EC54</f>
        <v>0</v>
      </c>
      <c r="FY16" s="48">
        <f>$EC55</f>
        <v>0</v>
      </c>
      <c r="FZ16" s="48">
        <f>$EC56</f>
        <v>0</v>
      </c>
      <c r="GA16" s="48">
        <f>$EC57</f>
        <v>0</v>
      </c>
      <c r="GB16" s="48">
        <f>$EC58</f>
        <v>0</v>
      </c>
      <c r="GC16" s="48">
        <f>$EC59</f>
        <v>0</v>
      </c>
      <c r="GD16" s="48">
        <f>$EC60</f>
        <v>0</v>
      </c>
      <c r="GE16" s="48">
        <f>$EC61</f>
        <v>0</v>
      </c>
      <c r="GF16" s="48">
        <f>$EC62</f>
        <v>0</v>
      </c>
      <c r="GG16" s="48">
        <f>$EC63</f>
        <v>0</v>
      </c>
      <c r="GH16" s="48">
        <f>$EC64</f>
        <v>0</v>
      </c>
      <c r="GI16" s="48">
        <f>$EC65</f>
        <v>0</v>
      </c>
      <c r="GJ16" s="48">
        <f>$EC66</f>
        <v>0</v>
      </c>
      <c r="GK16" s="48">
        <f>$EC67</f>
        <v>0</v>
      </c>
      <c r="GL16" s="48">
        <f>$EC68</f>
        <v>0</v>
      </c>
      <c r="GM16" s="48">
        <f>$EC69</f>
        <v>0</v>
      </c>
      <c r="GN16" s="48">
        <f>$EC70</f>
        <v>0</v>
      </c>
      <c r="GO16" s="48">
        <f>$EC71</f>
        <v>0</v>
      </c>
      <c r="GP16" s="48">
        <f>$EC72</f>
        <v>0</v>
      </c>
      <c r="GQ16" s="48">
        <f>$EC73</f>
        <v>0</v>
      </c>
      <c r="GR16" s="48">
        <f>$EC74</f>
        <v>0</v>
      </c>
      <c r="GS16" s="48">
        <f>$EC75</f>
        <v>0</v>
      </c>
      <c r="GT16" s="48">
        <f>$EC76</f>
        <v>0</v>
      </c>
      <c r="GU16" s="48">
        <f>$EC77</f>
        <v>0</v>
      </c>
      <c r="GV16" s="48">
        <f>$EC78</f>
        <v>0</v>
      </c>
      <c r="GW16" s="48">
        <f>$EC79</f>
        <v>0</v>
      </c>
      <c r="GX16" s="48">
        <f>$EC80</f>
        <v>0</v>
      </c>
      <c r="GY16" s="48">
        <f>$EC81</f>
        <v>0</v>
      </c>
      <c r="GZ16" s="48">
        <f>$EC82</f>
        <v>0</v>
      </c>
      <c r="HA16" s="48">
        <f>$EC83</f>
        <v>0</v>
      </c>
      <c r="HB16" s="48">
        <f>$EC84</f>
        <v>0</v>
      </c>
      <c r="HC16" s="48">
        <f>$EC85</f>
        <v>0</v>
      </c>
      <c r="HD16" s="48">
        <f>$EC86</f>
        <v>0</v>
      </c>
      <c r="HE16" s="48">
        <f>$EC87</f>
        <v>0</v>
      </c>
      <c r="HF16" s="48">
        <f>$EC88</f>
        <v>0</v>
      </c>
      <c r="HG16" s="48">
        <f>$EC89</f>
        <v>0</v>
      </c>
      <c r="HH16" s="48">
        <f>$EC90</f>
        <v>0</v>
      </c>
      <c r="HI16" s="48">
        <f>$EC91</f>
        <v>0</v>
      </c>
      <c r="HJ16" s="48">
        <f>$EC92</f>
        <v>0</v>
      </c>
      <c r="HK16" s="48">
        <f>$EC93</f>
        <v>0</v>
      </c>
      <c r="HL16" s="48">
        <f>$EC94</f>
        <v>0</v>
      </c>
      <c r="HM16" s="48">
        <f>$EC95</f>
        <v>0</v>
      </c>
      <c r="HN16" s="48">
        <f>$EC96</f>
        <v>0</v>
      </c>
      <c r="HO16" s="48">
        <f>$EC97</f>
        <v>0</v>
      </c>
      <c r="HP16" s="48">
        <f>$EC98</f>
        <v>0</v>
      </c>
      <c r="HQ16" s="48">
        <f>$EC99</f>
        <v>0</v>
      </c>
      <c r="HR16" s="48">
        <f>$EC100</f>
        <v>0</v>
      </c>
      <c r="HS16" s="48">
        <f>$EC101</f>
        <v>0</v>
      </c>
      <c r="HT16" s="48">
        <f>$EC102</f>
        <v>0</v>
      </c>
      <c r="HU16" s="48">
        <f>$EC103</f>
        <v>0</v>
      </c>
      <c r="HV16" s="48">
        <f>$EC104</f>
        <v>0</v>
      </c>
      <c r="HW16" s="48">
        <f>$EC105</f>
        <v>0</v>
      </c>
      <c r="HX16" s="48">
        <f>$EC106</f>
        <v>0</v>
      </c>
      <c r="HY16" s="48">
        <f>$EC107</f>
        <v>0</v>
      </c>
      <c r="HZ16" s="48">
        <f>$EC108</f>
        <v>0</v>
      </c>
      <c r="IA16" s="48">
        <f>$EC109</f>
        <v>0</v>
      </c>
      <c r="IB16" s="48">
        <f>$EC110</f>
        <v>0</v>
      </c>
      <c r="IC16" s="48">
        <f>$EC111</f>
        <v>0</v>
      </c>
      <c r="ID16" s="48">
        <f>$EC112</f>
        <v>0</v>
      </c>
      <c r="IE16" s="48">
        <f>$EC113</f>
        <v>0</v>
      </c>
      <c r="IF16" s="48">
        <f>$EC114</f>
        <v>0</v>
      </c>
      <c r="IG16" s="48">
        <f>$EC115</f>
        <v>0</v>
      </c>
      <c r="IH16" s="48">
        <f>$EC116</f>
        <v>0</v>
      </c>
      <c r="II16" s="48">
        <f>$EC117</f>
        <v>0</v>
      </c>
      <c r="IJ16" s="48">
        <f>$EC118</f>
        <v>0</v>
      </c>
      <c r="IK16" s="48">
        <f>$EC119</f>
        <v>0</v>
      </c>
      <c r="IL16" s="48">
        <f>$EC120</f>
        <v>0</v>
      </c>
      <c r="IM16" s="48">
        <f>$EC121</f>
        <v>0</v>
      </c>
      <c r="IN16" s="48">
        <f>$EC122</f>
        <v>0</v>
      </c>
      <c r="IO16" s="48">
        <f>$EC123</f>
        <v>0</v>
      </c>
      <c r="IP16" s="48">
        <f>$EC124</f>
        <v>0</v>
      </c>
      <c r="IQ16" s="48">
        <f>$EC125</f>
        <v>0</v>
      </c>
      <c r="IR16" s="48">
        <f>$EC126</f>
        <v>0</v>
      </c>
      <c r="IS16" s="48">
        <f>$EC127</f>
        <v>0</v>
      </c>
      <c r="IT16" s="48">
        <f>$EC128</f>
        <v>0</v>
      </c>
      <c r="IU16" s="48">
        <f>$EC129</f>
        <v>0</v>
      </c>
      <c r="IV16" s="48">
        <f>$EC130</f>
        <v>0</v>
      </c>
      <c r="IW16" s="48">
        <f>$EC131</f>
        <v>0</v>
      </c>
      <c r="IX16" s="48">
        <f>$EC132</f>
        <v>0</v>
      </c>
      <c r="IY16" s="48">
        <f>$EC133</f>
        <v>0</v>
      </c>
      <c r="IZ16" s="48">
        <f>$EC134</f>
        <v>0</v>
      </c>
      <c r="JA16" s="48">
        <f>$EC135</f>
        <v>0</v>
      </c>
      <c r="JB16" s="48">
        <f>$EC136</f>
        <v>0</v>
      </c>
      <c r="JC16" s="48">
        <f>$EC137</f>
        <v>0</v>
      </c>
      <c r="JD16" s="48">
        <f>$EC138</f>
        <v>0</v>
      </c>
      <c r="JE16" s="48">
        <f>$EC139</f>
        <v>0</v>
      </c>
      <c r="JF16" s="48">
        <f>$EC140</f>
        <v>0</v>
      </c>
      <c r="JG16" s="48">
        <f>$EC141</f>
        <v>0</v>
      </c>
      <c r="JH16" s="48">
        <f>$EC142</f>
        <v>0</v>
      </c>
      <c r="JI16" s="48">
        <f>$EC143</f>
        <v>0</v>
      </c>
      <c r="JJ16" s="48">
        <f>$EC144</f>
        <v>0</v>
      </c>
      <c r="JK16" s="48">
        <f>$EC145</f>
        <v>0</v>
      </c>
      <c r="JL16" s="48">
        <f>$EC146</f>
        <v>0</v>
      </c>
      <c r="JM16" s="48">
        <f>$EC147</f>
        <v>0</v>
      </c>
      <c r="JN16" s="48">
        <f>$EC148</f>
        <v>0</v>
      </c>
      <c r="JO16" s="48">
        <f>$EC149</f>
        <v>0</v>
      </c>
      <c r="JP16" s="48">
        <f>$EC150</f>
        <v>0</v>
      </c>
      <c r="JQ16" s="48">
        <f>$EC151</f>
        <v>0</v>
      </c>
      <c r="JR16" s="48">
        <f>$EC152</f>
        <v>0</v>
      </c>
      <c r="JS16" s="48">
        <f>$EC153</f>
        <v>0</v>
      </c>
      <c r="JT16" s="48">
        <f>$EC154</f>
        <v>0</v>
      </c>
      <c r="JU16" s="48">
        <f>$EC155</f>
        <v>0</v>
      </c>
      <c r="JV16" s="48">
        <f>$EC156</f>
        <v>0</v>
      </c>
      <c r="JW16" s="48">
        <f>$EC157</f>
        <v>0</v>
      </c>
      <c r="JX16" s="48">
        <f>$EC158</f>
        <v>0</v>
      </c>
      <c r="JY16" s="48">
        <f>$EC159</f>
        <v>0</v>
      </c>
      <c r="JZ16" s="48">
        <f>$EC160</f>
        <v>0</v>
      </c>
      <c r="KA16" s="48">
        <f>$EC161</f>
        <v>0</v>
      </c>
      <c r="KB16" s="48">
        <f>$EC162</f>
        <v>0</v>
      </c>
      <c r="KC16" s="48">
        <f>$EC163</f>
        <v>0</v>
      </c>
      <c r="KD16" s="48">
        <f>$EC164</f>
        <v>0</v>
      </c>
      <c r="KE16" s="48">
        <f>$EC165</f>
        <v>0</v>
      </c>
      <c r="KF16" s="48">
        <f>$EC166</f>
        <v>0</v>
      </c>
      <c r="KG16" s="48">
        <f>$EC167</f>
        <v>0</v>
      </c>
      <c r="KH16" s="48">
        <f>$EC168</f>
        <v>0</v>
      </c>
      <c r="KI16" s="48">
        <f>$EC169</f>
        <v>0</v>
      </c>
      <c r="KJ16" s="48">
        <f>$EC170</f>
        <v>0</v>
      </c>
      <c r="KK16" s="48">
        <f>$EC171</f>
        <v>0</v>
      </c>
      <c r="KL16" s="48">
        <f>$EC172</f>
        <v>0</v>
      </c>
      <c r="KM16" s="48">
        <f>$EC173</f>
        <v>0</v>
      </c>
      <c r="KN16" s="48">
        <f>$EC174</f>
        <v>0</v>
      </c>
      <c r="KO16" s="48">
        <f>$EC175</f>
        <v>0</v>
      </c>
      <c r="KP16" s="48">
        <f>$EC176</f>
        <v>0</v>
      </c>
      <c r="KQ16" s="48">
        <f>$EC177</f>
        <v>0</v>
      </c>
      <c r="KR16" s="48">
        <f>$EC178</f>
        <v>0</v>
      </c>
      <c r="KS16" s="48">
        <f>$EC179</f>
        <v>0</v>
      </c>
      <c r="KT16" s="48">
        <f>$EC180</f>
        <v>0</v>
      </c>
      <c r="KU16" s="48">
        <f>$EC181</f>
        <v>0</v>
      </c>
      <c r="KV16" s="48">
        <f>$EC182</f>
        <v>0</v>
      </c>
      <c r="KW16" s="48">
        <f>$EC183</f>
        <v>0</v>
      </c>
      <c r="KX16" s="48">
        <f>$EC184</f>
        <v>0</v>
      </c>
      <c r="KY16" s="48">
        <f>$EC185</f>
        <v>0</v>
      </c>
      <c r="KZ16" s="48">
        <f>$EC186</f>
        <v>0</v>
      </c>
      <c r="LA16" s="48">
        <f>$EC187</f>
        <v>0</v>
      </c>
      <c r="LB16" s="48">
        <f>$EC188</f>
        <v>0</v>
      </c>
      <c r="LC16" s="48">
        <f>$EC189</f>
        <v>0</v>
      </c>
      <c r="LD16" s="48">
        <f>$EC190</f>
        <v>0</v>
      </c>
      <c r="LE16" s="48">
        <f>$EC191</f>
        <v>0</v>
      </c>
      <c r="LF16" s="48">
        <f>$EC192</f>
        <v>0</v>
      </c>
      <c r="LG16" s="48">
        <f>$EC193</f>
        <v>0</v>
      </c>
      <c r="LH16" s="48">
        <f>$EC194</f>
        <v>0</v>
      </c>
      <c r="LI16" s="48">
        <f>$EC195</f>
        <v>0</v>
      </c>
      <c r="LJ16" s="48">
        <f>$EC196</f>
        <v>0</v>
      </c>
      <c r="LK16" s="48">
        <f>$EC197</f>
        <v>0</v>
      </c>
      <c r="LL16" s="48">
        <f>$EC198</f>
        <v>0</v>
      </c>
      <c r="LM16" s="48">
        <f>$EC199</f>
        <v>0</v>
      </c>
      <c r="LN16" s="48">
        <f>$EC200</f>
        <v>0</v>
      </c>
      <c r="LO16" s="48">
        <f>$EC201</f>
        <v>0</v>
      </c>
      <c r="LP16" s="48">
        <f>$EC202</f>
        <v>0</v>
      </c>
      <c r="LQ16" s="48">
        <f>$EC203</f>
        <v>0</v>
      </c>
      <c r="LR16" s="48">
        <f>$EC204</f>
        <v>0</v>
      </c>
      <c r="LS16" s="48">
        <f>$EC205</f>
        <v>0</v>
      </c>
      <c r="LT16" s="48">
        <f>$EC206</f>
        <v>0</v>
      </c>
      <c r="LU16" s="48">
        <f>$EC207</f>
        <v>0</v>
      </c>
      <c r="LV16" s="48">
        <f>$EC208</f>
        <v>0</v>
      </c>
      <c r="LW16" s="48">
        <f>$EC209</f>
        <v>0</v>
      </c>
      <c r="LX16" s="48">
        <f>$EC210</f>
        <v>0</v>
      </c>
      <c r="LY16" s="48">
        <f>$EC211</f>
        <v>0</v>
      </c>
      <c r="LZ16" s="48">
        <f>$EC212</f>
        <v>0</v>
      </c>
      <c r="MA16" s="48">
        <f>$EC213</f>
        <v>0</v>
      </c>
      <c r="MB16" s="48">
        <f>$EC214</f>
        <v>0</v>
      </c>
      <c r="MC16" s="48">
        <f>$EC215</f>
        <v>0</v>
      </c>
      <c r="MD16" s="48">
        <f>$EC216</f>
        <v>0</v>
      </c>
      <c r="ME16" s="48">
        <f>$EC217</f>
        <v>0</v>
      </c>
      <c r="MF16" s="48">
        <f>$EC218</f>
        <v>0</v>
      </c>
      <c r="MG16" s="48">
        <f>$EC219</f>
        <v>0</v>
      </c>
      <c r="MH16" s="48">
        <f>$EC220</f>
        <v>0</v>
      </c>
      <c r="MI16" s="48">
        <f>$EC221</f>
        <v>0</v>
      </c>
      <c r="MJ16" s="48">
        <f>$EC222</f>
        <v>0</v>
      </c>
      <c r="MK16" s="48">
        <f>$EC223</f>
        <v>0</v>
      </c>
      <c r="ML16" s="48">
        <f>$EC224</f>
        <v>0</v>
      </c>
      <c r="MM16" s="48">
        <f>$EC225</f>
        <v>0</v>
      </c>
      <c r="MN16" s="48">
        <f>$EC226</f>
        <v>0</v>
      </c>
      <c r="MO16" s="48">
        <f>$EC227</f>
        <v>0</v>
      </c>
      <c r="MP16" s="48">
        <f>$EC228</f>
        <v>0</v>
      </c>
      <c r="MQ16" s="48">
        <f>$EC229</f>
        <v>0</v>
      </c>
      <c r="MR16" s="48">
        <f>$EC230</f>
        <v>0</v>
      </c>
      <c r="MS16" s="48">
        <f>$EC231</f>
        <v>0</v>
      </c>
      <c r="MT16" s="48">
        <f>$EC232</f>
        <v>0</v>
      </c>
      <c r="MU16" s="48">
        <f>$EC233</f>
        <v>0</v>
      </c>
      <c r="MV16" s="48">
        <f>$EC234</f>
        <v>0</v>
      </c>
      <c r="MW16" s="48">
        <f>$EC235</f>
        <v>0</v>
      </c>
      <c r="MX16" s="48">
        <f>$EC236</f>
        <v>0</v>
      </c>
      <c r="MY16" s="48">
        <f>$EC237</f>
        <v>0</v>
      </c>
      <c r="MZ16" s="48">
        <f>$EC238</f>
        <v>0</v>
      </c>
      <c r="NA16" s="48">
        <f>$EC239</f>
        <v>0</v>
      </c>
      <c r="NB16" s="48">
        <f>$EC240</f>
        <v>0</v>
      </c>
      <c r="NC16" s="48">
        <f>$EC241</f>
        <v>0</v>
      </c>
      <c r="ND16" s="48">
        <f>$EC242</f>
        <v>0</v>
      </c>
      <c r="NE16" s="48">
        <f>$EC237</f>
        <v>0</v>
      </c>
      <c r="NF16" s="48">
        <f>$EC244</f>
        <v>0</v>
      </c>
      <c r="NG16" s="48">
        <f>$EC245</f>
        <v>0</v>
      </c>
      <c r="NH16" s="48">
        <f>$EC246</f>
        <v>0</v>
      </c>
      <c r="NI16" s="48">
        <f>$EC247</f>
        <v>0</v>
      </c>
      <c r="NJ16" s="48">
        <f>$EC248</f>
        <v>0</v>
      </c>
      <c r="NK16" s="48">
        <f>$EC249</f>
        <v>0</v>
      </c>
      <c r="NL16" s="48">
        <f>$EC250</f>
        <v>0</v>
      </c>
      <c r="NM16" s="48">
        <f>$EC251</f>
        <v>0</v>
      </c>
      <c r="NN16" s="48">
        <f>$EC252</f>
        <v>0</v>
      </c>
      <c r="NO16" s="48">
        <f>$EC253</f>
        <v>0</v>
      </c>
      <c r="NP16" s="48">
        <f>$EC254</f>
        <v>0</v>
      </c>
      <c r="NQ16" s="48">
        <f>$EC255</f>
        <v>0</v>
      </c>
      <c r="NR16" s="48">
        <f>$EC256</f>
        <v>0</v>
      </c>
      <c r="NS16" s="48">
        <f>$EC257</f>
        <v>0</v>
      </c>
      <c r="NT16" s="48">
        <f>$EC258</f>
        <v>0</v>
      </c>
      <c r="NU16" s="48">
        <f>$EC259</f>
        <v>0</v>
      </c>
      <c r="NV16" s="48">
        <f>$EC260</f>
        <v>0</v>
      </c>
      <c r="NW16" s="48">
        <f>$EC261</f>
        <v>0</v>
      </c>
      <c r="NX16" s="48">
        <f>$EC262</f>
        <v>0</v>
      </c>
      <c r="NY16" s="48">
        <f>$EC263</f>
        <v>0</v>
      </c>
      <c r="NZ16" s="48">
        <f>$EC264</f>
        <v>0</v>
      </c>
      <c r="OA16" s="48">
        <f>$EC265</f>
        <v>0</v>
      </c>
      <c r="OB16" s="48">
        <f>$EC266</f>
        <v>0</v>
      </c>
      <c r="OC16" s="48">
        <f>$EC267</f>
        <v>0</v>
      </c>
      <c r="OD16" s="48">
        <f>$EC268</f>
        <v>0</v>
      </c>
      <c r="OE16" s="48">
        <f>$EC269</f>
        <v>0</v>
      </c>
      <c r="OF16" s="48">
        <f>$EC270</f>
        <v>0</v>
      </c>
      <c r="OG16" s="48">
        <f>$EC271</f>
        <v>0</v>
      </c>
      <c r="OH16" s="48">
        <f>$EC272</f>
        <v>0</v>
      </c>
      <c r="OI16" s="48">
        <f>$EC273</f>
        <v>0</v>
      </c>
      <c r="OJ16" s="48">
        <f>$EC274</f>
        <v>0</v>
      </c>
      <c r="OK16" s="48">
        <f>$EC275</f>
        <v>0</v>
      </c>
      <c r="OL16" s="48">
        <f>$EC276</f>
        <v>0</v>
      </c>
      <c r="OM16" s="48">
        <f>$EC277</f>
        <v>0</v>
      </c>
      <c r="ON16" s="48">
        <f>$EC278</f>
        <v>0</v>
      </c>
      <c r="OO16" s="48">
        <f>$EC279</f>
        <v>0</v>
      </c>
      <c r="OP16" s="48">
        <f>$EC280</f>
        <v>0</v>
      </c>
      <c r="OQ16" s="48">
        <f>$EC281</f>
        <v>0</v>
      </c>
      <c r="OR16" s="48">
        <f>$EC282</f>
        <v>0</v>
      </c>
      <c r="OS16" s="48">
        <f>$EC283</f>
        <v>0</v>
      </c>
      <c r="OT16" s="48">
        <f>$EC284</f>
        <v>0</v>
      </c>
      <c r="OU16" s="48">
        <f>$EC285</f>
        <v>0</v>
      </c>
      <c r="OV16" s="48">
        <f>$EC286</f>
        <v>0</v>
      </c>
      <c r="OW16" s="48">
        <f>$EC287</f>
        <v>0</v>
      </c>
      <c r="OX16" s="48">
        <f>$EC288</f>
        <v>0</v>
      </c>
      <c r="OY16" s="48">
        <f>$EC289</f>
        <v>0</v>
      </c>
      <c r="OZ16" s="48">
        <f>$EC290</f>
        <v>0</v>
      </c>
      <c r="PA16" s="48">
        <f>$EC291</f>
        <v>0</v>
      </c>
      <c r="PB16" s="48">
        <f>$EC292</f>
        <v>0</v>
      </c>
      <c r="PC16" s="48">
        <f>$EC293</f>
        <v>0</v>
      </c>
      <c r="PD16" s="48">
        <f>$EC294</f>
        <v>0</v>
      </c>
      <c r="PE16" s="48">
        <f>$EC295</f>
        <v>0</v>
      </c>
      <c r="PF16" s="48">
        <f>$EC296</f>
        <v>0</v>
      </c>
      <c r="PG16" s="48">
        <f>$EC297</f>
        <v>0</v>
      </c>
      <c r="PH16" s="48">
        <f>$EC298</f>
        <v>0</v>
      </c>
    </row>
    <row r="17" spans="1:424">
      <c r="A17" s="52"/>
      <c r="B17" s="33">
        <f>IF(SUM(J$9:J16)&gt;0.9,MAX(B$9:B16)+1,0)</f>
        <v>0</v>
      </c>
      <c r="C17" s="39">
        <f t="shared" si="10"/>
        <v>0</v>
      </c>
      <c r="D17" s="35">
        <v>44043</v>
      </c>
      <c r="E17" s="38">
        <f t="shared" si="57"/>
        <v>0</v>
      </c>
      <c r="F17" s="38">
        <f t="shared" si="58"/>
        <v>0</v>
      </c>
      <c r="G17" s="40">
        <f>IF(AND(B17=I$6,K16-I$1/(I$7-I$6+1)&gt;=0),ROUND(I$1/(I$7-I$6+1),0),IF(AND(SUM(G$10:G16)&gt;0,K16-G16&gt;=0),G16,IF(AND(SUM(G$10:G16)&gt;0),I$1-SUM(G$10:G16),0)))</f>
        <v>0</v>
      </c>
      <c r="H17" s="40">
        <f t="shared" si="59"/>
        <v>0</v>
      </c>
      <c r="I17" s="40">
        <f t="shared" si="60"/>
        <v>0</v>
      </c>
      <c r="J17" s="40">
        <f t="shared" si="12"/>
        <v>0</v>
      </c>
      <c r="K17" s="40">
        <f t="shared" si="61"/>
        <v>0</v>
      </c>
      <c r="L17" s="40">
        <f>IF(AND(J17&lt;&gt;0,SUM(J$9:J16)=0),ROUND(I$1*I$3,0),0)</f>
        <v>0</v>
      </c>
      <c r="M17" s="13"/>
      <c r="N17" s="33">
        <f>IF(SUM(V$9:V16)&gt;0.9,MAX(N$9:N16)+1,0)</f>
        <v>0</v>
      </c>
      <c r="O17" s="39">
        <f t="shared" si="13"/>
        <v>0</v>
      </c>
      <c r="P17" s="35">
        <f t="shared" si="14"/>
        <v>44043</v>
      </c>
      <c r="Q17" s="38">
        <f t="shared" si="62"/>
        <v>0</v>
      </c>
      <c r="R17" s="38">
        <f t="shared" si="63"/>
        <v>0</v>
      </c>
      <c r="S17" s="40">
        <f>IF(AND(N17=U$6,W16-U$1/(U$7-U$6+1)&gt;=0),ROUND(U$1/(U$7-U$6+1),0),IF(AND(SUM(S$10:S16)&gt;0,W16-S16&gt;=0),S16,IF(AND(SUM(S$10:S16)&gt;0),U$1-SUM(S$10:S16),0)))</f>
        <v>0</v>
      </c>
      <c r="T17" s="40">
        <f t="shared" si="64"/>
        <v>0</v>
      </c>
      <c r="U17" s="40">
        <f t="shared" si="65"/>
        <v>0</v>
      </c>
      <c r="V17" s="40">
        <f t="shared" si="16"/>
        <v>0</v>
      </c>
      <c r="W17" s="40">
        <f t="shared" si="66"/>
        <v>0</v>
      </c>
      <c r="X17" s="40">
        <f>IF(AND(V17&lt;&gt;0,SUM(V$9:V16)=0),ROUND(U$1*U$3,0),0)</f>
        <v>0</v>
      </c>
      <c r="Y17" s="13"/>
      <c r="Z17" s="33">
        <f>IF(SUM(AH$9:AH16)&gt;0.9,MAX(Z$9:Z16)+1,0)</f>
        <v>0</v>
      </c>
      <c r="AA17" s="39">
        <f t="shared" si="17"/>
        <v>0</v>
      </c>
      <c r="AB17" s="35">
        <f t="shared" si="18"/>
        <v>44043</v>
      </c>
      <c r="AC17" s="38">
        <f t="shared" si="67"/>
        <v>0</v>
      </c>
      <c r="AD17" s="38">
        <f t="shared" si="68"/>
        <v>0</v>
      </c>
      <c r="AE17" s="40">
        <f>IF(AND(Z17=AG$6,AI16-AG$1/(AG$7-AG$6+1)&gt;=0),ROUND(AG$1/(AG$7-AG$6+1),0),IF(AND(SUM(AE$10:AE16)&gt;0,AI16-AE16&gt;=0),AE16,IF(AND(SUM(AE$10:AE16)&gt;0),AG$1-SUM(AE$10:AE16),0)))</f>
        <v>0</v>
      </c>
      <c r="AF17" s="40">
        <f t="shared" si="69"/>
        <v>0</v>
      </c>
      <c r="AG17" s="40">
        <f t="shared" si="70"/>
        <v>0</v>
      </c>
      <c r="AH17" s="40">
        <f t="shared" si="20"/>
        <v>0</v>
      </c>
      <c r="AI17" s="40">
        <f t="shared" si="71"/>
        <v>0</v>
      </c>
      <c r="AJ17" s="40">
        <f>IF(AND(AH17&lt;&gt;0,SUM(AH$9:AH16)=0),ROUND(AG$1*AG$3,0),0)</f>
        <v>0</v>
      </c>
      <c r="AK17" s="13"/>
      <c r="AL17" s="33">
        <f>IF(SUM(AT$9:AT16)&gt;0.9,MAX(AL$9:AL16)+1,0)</f>
        <v>0</v>
      </c>
      <c r="AM17" s="39">
        <f t="shared" si="21"/>
        <v>0</v>
      </c>
      <c r="AN17" s="35">
        <f t="shared" si="22"/>
        <v>44043</v>
      </c>
      <c r="AO17" s="38">
        <f t="shared" si="72"/>
        <v>0</v>
      </c>
      <c r="AP17" s="38">
        <f t="shared" si="73"/>
        <v>0</v>
      </c>
      <c r="AQ17" s="40">
        <f>IF(AND(AL17=AS$6,AU16-AS$1/(AS$7-AS$6+1)&gt;=0),ROUND(AS$1/(AS$7-AS$6+1),0),IF(AND(SUM(AQ$10:AQ16)&gt;0,AU16-AQ16&gt;=0),AQ16,IF(AND(SUM(AQ$10:AQ16)&gt;0),AS$1-SUM(AQ$10:AQ16),0)))</f>
        <v>0</v>
      </c>
      <c r="AR17" s="40">
        <f t="shared" si="74"/>
        <v>0</v>
      </c>
      <c r="AS17" s="40">
        <f t="shared" si="75"/>
        <v>0</v>
      </c>
      <c r="AT17" s="40">
        <f t="shared" si="24"/>
        <v>0</v>
      </c>
      <c r="AU17" s="40">
        <f t="shared" si="76"/>
        <v>0</v>
      </c>
      <c r="AV17" s="40">
        <f>IF(AND(AT17&lt;&gt;0,SUM(AT$9:AT16)=0),ROUND(AS$1*AS$3,0),0)</f>
        <v>0</v>
      </c>
      <c r="AW17" s="13"/>
      <c r="AX17" s="33">
        <f>IF(SUM(BF$9:BF16)&gt;0.9,MAX(AX$9:AX16)+1,0)</f>
        <v>0</v>
      </c>
      <c r="AY17" s="39">
        <f t="shared" si="25"/>
        <v>0</v>
      </c>
      <c r="AZ17" s="35">
        <f t="shared" si="26"/>
        <v>44043</v>
      </c>
      <c r="BA17" s="38">
        <f t="shared" si="77"/>
        <v>0</v>
      </c>
      <c r="BB17" s="38">
        <f t="shared" si="78"/>
        <v>0</v>
      </c>
      <c r="BC17" s="40">
        <f>IF(AND(AX17=BE$6,BG16-BE$1/(BE$7-BE$6+1)&gt;=0),ROUND(BE$1/(BE$7-BE$6+1),0),IF(AND(SUM(BC$10:BC16)&gt;0,BG16-BC16&gt;=0),BC16,IF(AND(SUM(BC$10:BC16)&gt;0),BE$1-SUM(BC$10:BC16),0)))</f>
        <v>0</v>
      </c>
      <c r="BD17" s="40">
        <f t="shared" si="79"/>
        <v>0</v>
      </c>
      <c r="BE17" s="40">
        <f t="shared" si="80"/>
        <v>0</v>
      </c>
      <c r="BF17" s="40">
        <f t="shared" si="28"/>
        <v>0</v>
      </c>
      <c r="BG17" s="40">
        <f t="shared" si="81"/>
        <v>0</v>
      </c>
      <c r="BH17" s="40">
        <f>IF(AND(BF17&lt;&gt;0,SUM(BF$9:BF16)=0),ROUND(BE$1*BE$3,0),0)</f>
        <v>0</v>
      </c>
      <c r="BI17" s="13"/>
      <c r="BJ17" s="33">
        <f>IF(SUM(BR$9:BR16)&gt;0.9,MAX(BJ$9:BJ16)+1,0)</f>
        <v>0</v>
      </c>
      <c r="BK17" s="39">
        <f t="shared" si="29"/>
        <v>0</v>
      </c>
      <c r="BL17" s="35">
        <f t="shared" si="30"/>
        <v>44043</v>
      </c>
      <c r="BM17" s="38">
        <f t="shared" si="82"/>
        <v>0</v>
      </c>
      <c r="BN17" s="38">
        <f t="shared" si="83"/>
        <v>0</v>
      </c>
      <c r="BO17" s="40">
        <f>IF(AND(BJ17=BQ$6,BS16-BQ$1/(BQ$7-BQ$6+1)&gt;=0),ROUND(BQ$1/(BQ$7-BQ$6+1),0),IF(AND(SUM(BO$10:BO16)&gt;0,BS16-BO16&gt;=0),BO16,IF(AND(SUM(BO$10:BO16)&gt;0),BQ$1-SUM(BO$10:BO16),0)))</f>
        <v>0</v>
      </c>
      <c r="BP17" s="40">
        <f t="shared" si="84"/>
        <v>0</v>
      </c>
      <c r="BQ17" s="40">
        <f t="shared" si="85"/>
        <v>0</v>
      </c>
      <c r="BR17" s="40">
        <f t="shared" si="32"/>
        <v>0</v>
      </c>
      <c r="BS17" s="40">
        <f t="shared" si="86"/>
        <v>0</v>
      </c>
      <c r="BT17" s="40">
        <f>IF(AND(BR17&lt;&gt;0,SUM(BR$9:BR16)=0),ROUND(BQ$1*BQ$3,0),0)</f>
        <v>0</v>
      </c>
      <c r="BU17" s="13"/>
      <c r="BV17" s="33">
        <f>IF(SUM(CD$9:CD16)&gt;0.9,MAX(BV$9:BV16)+1,0)</f>
        <v>0</v>
      </c>
      <c r="BW17" s="39">
        <f t="shared" si="33"/>
        <v>0</v>
      </c>
      <c r="BX17" s="35">
        <f t="shared" si="34"/>
        <v>44043</v>
      </c>
      <c r="BY17" s="38">
        <f t="shared" si="87"/>
        <v>0</v>
      </c>
      <c r="BZ17" s="38">
        <f t="shared" si="88"/>
        <v>0</v>
      </c>
      <c r="CA17" s="40">
        <f>IF(AND(BV17=CC$6,CE16-CC$1/(CC$7-CC$6+1)&gt;=0),ROUND(CC$1/(CC$7-CC$6+1),0),IF(AND(SUM(CA$10:CA16)&gt;0,CE16-CA16&gt;=0),CA16,IF(AND(SUM(CA$10:CA16)&gt;0),CC$1-SUM(CA$10:CA16),0)))</f>
        <v>0</v>
      </c>
      <c r="CB17" s="40">
        <f t="shared" si="89"/>
        <v>0</v>
      </c>
      <c r="CC17" s="40">
        <f t="shared" si="90"/>
        <v>0</v>
      </c>
      <c r="CD17" s="40">
        <f t="shared" si="36"/>
        <v>0</v>
      </c>
      <c r="CE17" s="40">
        <f t="shared" si="91"/>
        <v>0</v>
      </c>
      <c r="CF17" s="40">
        <f>IF(AND(CD17&lt;&gt;0,SUM(CD$9:CD16)=0),ROUND(CC$1*CC$3,0),0)</f>
        <v>0</v>
      </c>
      <c r="CG17" s="13"/>
      <c r="CH17" s="33">
        <f>IF(SUM(CP$9:CP16)&gt;0.9,MAX(CH$9:CH16)+1,0)</f>
        <v>0</v>
      </c>
      <c r="CI17" s="39">
        <f t="shared" si="37"/>
        <v>0</v>
      </c>
      <c r="CJ17" s="35">
        <f t="shared" si="38"/>
        <v>44043</v>
      </c>
      <c r="CK17" s="38">
        <f t="shared" si="92"/>
        <v>0</v>
      </c>
      <c r="CL17" s="38">
        <f t="shared" si="93"/>
        <v>0</v>
      </c>
      <c r="CM17" s="40">
        <f>IF(AND(CH17=CO$6,CQ16-CO$1/(CO$7-CO$6+1)&gt;=0),ROUND(CO$1/(CO$7-CO$6+1),0),IF(AND(SUM(CM$10:CM16)&gt;0,CQ16-CM16&gt;=0),CM16,IF(AND(SUM(CM$10:CM16)&gt;0),CO$1-SUM(CM$10:CM16),0)))</f>
        <v>0</v>
      </c>
      <c r="CN17" s="40">
        <f t="shared" si="94"/>
        <v>0</v>
      </c>
      <c r="CO17" s="40">
        <f t="shared" si="95"/>
        <v>0</v>
      </c>
      <c r="CP17" s="40">
        <f t="shared" si="40"/>
        <v>0</v>
      </c>
      <c r="CQ17" s="40">
        <f t="shared" si="96"/>
        <v>0</v>
      </c>
      <c r="CR17" s="40">
        <f>IF(AND(CP17&lt;&gt;0,SUM(CP$9:CP16)=0),ROUND(CO$1*CO$3,0),0)</f>
        <v>0</v>
      </c>
      <c r="CS17" s="13"/>
      <c r="CT17" s="55"/>
      <c r="CU17" s="41">
        <f t="shared" si="98"/>
        <v>7</v>
      </c>
      <c r="CV17" s="42">
        <f t="shared" si="97"/>
        <v>44043</v>
      </c>
      <c r="CW17" s="43">
        <f t="shared" si="1"/>
        <v>0</v>
      </c>
      <c r="CX17" s="43">
        <f t="shared" si="2"/>
        <v>0</v>
      </c>
      <c r="CY17" s="43">
        <f t="shared" si="3"/>
        <v>0</v>
      </c>
      <c r="CZ17" s="43">
        <f t="shared" si="4"/>
        <v>0</v>
      </c>
      <c r="DA17" s="43">
        <f t="shared" si="5"/>
        <v>0</v>
      </c>
      <c r="DB17" s="43">
        <f t="shared" si="6"/>
        <v>0</v>
      </c>
      <c r="DC17" s="43">
        <f t="shared" si="7"/>
        <v>0</v>
      </c>
      <c r="DD17" s="43">
        <f t="shared" si="8"/>
        <v>0</v>
      </c>
      <c r="DE17" s="43">
        <f t="shared" si="9"/>
        <v>0</v>
      </c>
      <c r="DF17" s="44">
        <f t="shared" si="41"/>
        <v>0</v>
      </c>
      <c r="DG17" s="44">
        <f t="shared" si="42"/>
        <v>0</v>
      </c>
      <c r="DH17" s="44">
        <f t="shared" si="43"/>
        <v>0</v>
      </c>
      <c r="DI17" s="44">
        <f t="shared" si="44"/>
        <v>0</v>
      </c>
      <c r="DJ17" s="44">
        <f t="shared" si="45"/>
        <v>0</v>
      </c>
      <c r="DK17" s="44">
        <f t="shared" si="46"/>
        <v>0</v>
      </c>
      <c r="DL17" s="44">
        <f t="shared" si="47"/>
        <v>0</v>
      </c>
      <c r="DM17" s="44">
        <f t="shared" si="48"/>
        <v>0</v>
      </c>
      <c r="DN17" s="44">
        <f t="shared" si="49"/>
        <v>0</v>
      </c>
      <c r="DO17" s="44">
        <f t="shared" si="50"/>
        <v>0</v>
      </c>
      <c r="DP17" s="44">
        <f>IF(SUM(DG17:DG$298)=0,DG$299*DP$8/12,0)</f>
        <v>0</v>
      </c>
      <c r="DQ17" s="44">
        <f>IF(SUM(DH17:DH$298)=0,DH$299*DQ$8/12,0)</f>
        <v>0</v>
      </c>
      <c r="DR17" s="44">
        <f>IF(SUM(DI17:DI$298)=0,DI$299*DR$8/12,0)</f>
        <v>0</v>
      </c>
      <c r="DS17" s="44">
        <f>IF(SUM(DJ17:DJ$298)=0,DJ$299*DS$8/12,0)</f>
        <v>0</v>
      </c>
      <c r="DT17" s="44">
        <f>IF(SUM(DK17:DK$298)=0,DK$299*DT$8/12,0)</f>
        <v>0</v>
      </c>
      <c r="DU17" s="44">
        <f>IF(SUM(DL17:DL$298)=0,DL$299*DU$8/12,0)</f>
        <v>0</v>
      </c>
      <c r="DV17" s="44">
        <f>IF(SUM(DM17:DM$298)=0,DM$299*DV$8/12,0)</f>
        <v>0</v>
      </c>
      <c r="DW17" s="44">
        <f>IF(SUM(DN17:DN$298)=0,DN$299*DW$8/12,0)</f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  <c r="EA17" s="44">
        <f t="shared" si="54"/>
        <v>0</v>
      </c>
      <c r="EB17" s="44">
        <f t="shared" si="55"/>
        <v>0</v>
      </c>
      <c r="EC17" s="44">
        <f t="shared" si="56"/>
        <v>0</v>
      </c>
      <c r="ED17" s="55"/>
      <c r="EE17" s="46" t="s">
        <v>27</v>
      </c>
      <c r="EF17" s="48">
        <f>EF15-EF11</f>
        <v>0</v>
      </c>
      <c r="EG17" s="48">
        <f>EG15-EG11</f>
        <v>0</v>
      </c>
      <c r="EH17" s="48">
        <f t="shared" ref="EH17:GS17" si="99">EH15-EH11</f>
        <v>0</v>
      </c>
      <c r="EI17" s="48">
        <f t="shared" si="99"/>
        <v>0</v>
      </c>
      <c r="EJ17" s="48">
        <f t="shared" si="99"/>
        <v>0</v>
      </c>
      <c r="EK17" s="48">
        <f t="shared" si="99"/>
        <v>0</v>
      </c>
      <c r="EL17" s="48">
        <f t="shared" si="99"/>
        <v>0</v>
      </c>
      <c r="EM17" s="48">
        <f t="shared" si="99"/>
        <v>0</v>
      </c>
      <c r="EN17" s="48">
        <f t="shared" si="99"/>
        <v>0</v>
      </c>
      <c r="EO17" s="48">
        <f t="shared" si="99"/>
        <v>0</v>
      </c>
      <c r="EP17" s="48">
        <f t="shared" si="99"/>
        <v>0</v>
      </c>
      <c r="EQ17" s="48">
        <f t="shared" si="99"/>
        <v>0</v>
      </c>
      <c r="ER17" s="48">
        <f t="shared" si="99"/>
        <v>0</v>
      </c>
      <c r="ES17" s="48">
        <f t="shared" si="99"/>
        <v>0</v>
      </c>
      <c r="ET17" s="48">
        <f t="shared" si="99"/>
        <v>0</v>
      </c>
      <c r="EU17" s="48">
        <f t="shared" si="99"/>
        <v>0</v>
      </c>
      <c r="EV17" s="48">
        <f t="shared" si="99"/>
        <v>0</v>
      </c>
      <c r="EW17" s="48">
        <f t="shared" si="99"/>
        <v>0</v>
      </c>
      <c r="EX17" s="48">
        <f t="shared" si="99"/>
        <v>0</v>
      </c>
      <c r="EY17" s="48">
        <f t="shared" si="99"/>
        <v>0</v>
      </c>
      <c r="EZ17" s="48">
        <f t="shared" si="99"/>
        <v>0</v>
      </c>
      <c r="FA17" s="48">
        <f t="shared" si="99"/>
        <v>0</v>
      </c>
      <c r="FB17" s="48">
        <f t="shared" si="99"/>
        <v>0</v>
      </c>
      <c r="FC17" s="48">
        <f t="shared" si="99"/>
        <v>0</v>
      </c>
      <c r="FD17" s="48">
        <f t="shared" si="99"/>
        <v>0</v>
      </c>
      <c r="FE17" s="48">
        <f t="shared" si="99"/>
        <v>0</v>
      </c>
      <c r="FF17" s="48">
        <f t="shared" si="99"/>
        <v>0</v>
      </c>
      <c r="FG17" s="48">
        <f t="shared" si="99"/>
        <v>0</v>
      </c>
      <c r="FH17" s="48">
        <f t="shared" si="99"/>
        <v>0</v>
      </c>
      <c r="FI17" s="48">
        <f t="shared" si="99"/>
        <v>0</v>
      </c>
      <c r="FJ17" s="48">
        <f t="shared" si="99"/>
        <v>0</v>
      </c>
      <c r="FK17" s="48">
        <f t="shared" si="99"/>
        <v>0</v>
      </c>
      <c r="FL17" s="48">
        <f t="shared" si="99"/>
        <v>0</v>
      </c>
      <c r="FM17" s="48">
        <f t="shared" si="99"/>
        <v>0</v>
      </c>
      <c r="FN17" s="48">
        <f t="shared" si="99"/>
        <v>0</v>
      </c>
      <c r="FO17" s="48">
        <f t="shared" si="99"/>
        <v>0</v>
      </c>
      <c r="FP17" s="48">
        <f t="shared" si="99"/>
        <v>0</v>
      </c>
      <c r="FQ17" s="48">
        <f t="shared" si="99"/>
        <v>0</v>
      </c>
      <c r="FR17" s="48">
        <f t="shared" si="99"/>
        <v>0</v>
      </c>
      <c r="FS17" s="48">
        <f t="shared" si="99"/>
        <v>0</v>
      </c>
      <c r="FT17" s="48">
        <f t="shared" si="99"/>
        <v>0</v>
      </c>
      <c r="FU17" s="48">
        <f t="shared" si="99"/>
        <v>0</v>
      </c>
      <c r="FV17" s="48">
        <f t="shared" si="99"/>
        <v>0</v>
      </c>
      <c r="FW17" s="48">
        <f t="shared" si="99"/>
        <v>0</v>
      </c>
      <c r="FX17" s="48">
        <f t="shared" si="99"/>
        <v>0</v>
      </c>
      <c r="FY17" s="48">
        <f t="shared" si="99"/>
        <v>0</v>
      </c>
      <c r="FZ17" s="48">
        <f t="shared" si="99"/>
        <v>0</v>
      </c>
      <c r="GA17" s="48">
        <f t="shared" si="99"/>
        <v>0</v>
      </c>
      <c r="GB17" s="48">
        <f t="shared" si="99"/>
        <v>0</v>
      </c>
      <c r="GC17" s="48">
        <f t="shared" si="99"/>
        <v>0</v>
      </c>
      <c r="GD17" s="48">
        <f t="shared" si="99"/>
        <v>0</v>
      </c>
      <c r="GE17" s="48">
        <f t="shared" si="99"/>
        <v>0</v>
      </c>
      <c r="GF17" s="48">
        <f t="shared" si="99"/>
        <v>0</v>
      </c>
      <c r="GG17" s="48">
        <f t="shared" si="99"/>
        <v>0</v>
      </c>
      <c r="GH17" s="48">
        <f t="shared" si="99"/>
        <v>0</v>
      </c>
      <c r="GI17" s="48">
        <f t="shared" si="99"/>
        <v>0</v>
      </c>
      <c r="GJ17" s="48">
        <f t="shared" si="99"/>
        <v>0</v>
      </c>
      <c r="GK17" s="48">
        <f t="shared" si="99"/>
        <v>0</v>
      </c>
      <c r="GL17" s="48">
        <f t="shared" si="99"/>
        <v>0</v>
      </c>
      <c r="GM17" s="48">
        <f t="shared" si="99"/>
        <v>0</v>
      </c>
      <c r="GN17" s="48">
        <f t="shared" si="99"/>
        <v>0</v>
      </c>
      <c r="GO17" s="48">
        <f t="shared" si="99"/>
        <v>0</v>
      </c>
      <c r="GP17" s="48">
        <f t="shared" si="99"/>
        <v>0</v>
      </c>
      <c r="GQ17" s="48">
        <f t="shared" si="99"/>
        <v>0</v>
      </c>
      <c r="GR17" s="48">
        <f t="shared" si="99"/>
        <v>0</v>
      </c>
      <c r="GS17" s="48">
        <f t="shared" si="99"/>
        <v>0</v>
      </c>
      <c r="GT17" s="48">
        <f t="shared" ref="GT17:JE17" si="100">GT15-GT11</f>
        <v>0</v>
      </c>
      <c r="GU17" s="48">
        <f t="shared" si="100"/>
        <v>0</v>
      </c>
      <c r="GV17" s="48">
        <f t="shared" si="100"/>
        <v>0</v>
      </c>
      <c r="GW17" s="48">
        <f t="shared" si="100"/>
        <v>0</v>
      </c>
      <c r="GX17" s="48">
        <f t="shared" si="100"/>
        <v>0</v>
      </c>
      <c r="GY17" s="48">
        <f t="shared" si="100"/>
        <v>0</v>
      </c>
      <c r="GZ17" s="48">
        <f t="shared" si="100"/>
        <v>0</v>
      </c>
      <c r="HA17" s="48">
        <f t="shared" si="100"/>
        <v>0</v>
      </c>
      <c r="HB17" s="48">
        <f t="shared" si="100"/>
        <v>0</v>
      </c>
      <c r="HC17" s="48">
        <f t="shared" si="100"/>
        <v>0</v>
      </c>
      <c r="HD17" s="48">
        <f t="shared" si="100"/>
        <v>0</v>
      </c>
      <c r="HE17" s="48">
        <f t="shared" si="100"/>
        <v>0</v>
      </c>
      <c r="HF17" s="48">
        <f t="shared" si="100"/>
        <v>0</v>
      </c>
      <c r="HG17" s="48">
        <f t="shared" si="100"/>
        <v>0</v>
      </c>
      <c r="HH17" s="48">
        <f t="shared" si="100"/>
        <v>0</v>
      </c>
      <c r="HI17" s="48">
        <f t="shared" si="100"/>
        <v>0</v>
      </c>
      <c r="HJ17" s="48">
        <f t="shared" si="100"/>
        <v>0</v>
      </c>
      <c r="HK17" s="48">
        <f t="shared" si="100"/>
        <v>0</v>
      </c>
      <c r="HL17" s="48">
        <f t="shared" si="100"/>
        <v>0</v>
      </c>
      <c r="HM17" s="48">
        <f t="shared" si="100"/>
        <v>0</v>
      </c>
      <c r="HN17" s="48">
        <f t="shared" si="100"/>
        <v>0</v>
      </c>
      <c r="HO17" s="48">
        <f t="shared" si="100"/>
        <v>0</v>
      </c>
      <c r="HP17" s="48">
        <f t="shared" si="100"/>
        <v>0</v>
      </c>
      <c r="HQ17" s="48">
        <f t="shared" si="100"/>
        <v>0</v>
      </c>
      <c r="HR17" s="48">
        <f t="shared" si="100"/>
        <v>0</v>
      </c>
      <c r="HS17" s="48">
        <f t="shared" si="100"/>
        <v>0</v>
      </c>
      <c r="HT17" s="48">
        <f t="shared" si="100"/>
        <v>0</v>
      </c>
      <c r="HU17" s="48">
        <f t="shared" si="100"/>
        <v>0</v>
      </c>
      <c r="HV17" s="48">
        <f t="shared" si="100"/>
        <v>0</v>
      </c>
      <c r="HW17" s="48">
        <f t="shared" si="100"/>
        <v>0</v>
      </c>
      <c r="HX17" s="48">
        <f t="shared" si="100"/>
        <v>0</v>
      </c>
      <c r="HY17" s="48">
        <f t="shared" si="100"/>
        <v>0</v>
      </c>
      <c r="HZ17" s="48">
        <f t="shared" si="100"/>
        <v>0</v>
      </c>
      <c r="IA17" s="48">
        <f t="shared" si="100"/>
        <v>0</v>
      </c>
      <c r="IB17" s="48">
        <f t="shared" si="100"/>
        <v>0</v>
      </c>
      <c r="IC17" s="48">
        <f t="shared" si="100"/>
        <v>0</v>
      </c>
      <c r="ID17" s="48">
        <f t="shared" si="100"/>
        <v>0</v>
      </c>
      <c r="IE17" s="48">
        <f t="shared" si="100"/>
        <v>0</v>
      </c>
      <c r="IF17" s="48">
        <f t="shared" si="100"/>
        <v>0</v>
      </c>
      <c r="IG17" s="48">
        <f t="shared" si="100"/>
        <v>0</v>
      </c>
      <c r="IH17" s="48">
        <f t="shared" si="100"/>
        <v>0</v>
      </c>
      <c r="II17" s="48">
        <f t="shared" si="100"/>
        <v>0</v>
      </c>
      <c r="IJ17" s="48">
        <f t="shared" si="100"/>
        <v>0</v>
      </c>
      <c r="IK17" s="48">
        <f t="shared" si="100"/>
        <v>0</v>
      </c>
      <c r="IL17" s="48">
        <f t="shared" si="100"/>
        <v>0</v>
      </c>
      <c r="IM17" s="48">
        <f t="shared" si="100"/>
        <v>0</v>
      </c>
      <c r="IN17" s="48">
        <f t="shared" si="100"/>
        <v>0</v>
      </c>
      <c r="IO17" s="48">
        <f t="shared" si="100"/>
        <v>0</v>
      </c>
      <c r="IP17" s="48">
        <f t="shared" si="100"/>
        <v>0</v>
      </c>
      <c r="IQ17" s="48">
        <f t="shared" si="100"/>
        <v>0</v>
      </c>
      <c r="IR17" s="48">
        <f t="shared" si="100"/>
        <v>0</v>
      </c>
      <c r="IS17" s="48">
        <f t="shared" si="100"/>
        <v>0</v>
      </c>
      <c r="IT17" s="48">
        <f t="shared" si="100"/>
        <v>0</v>
      </c>
      <c r="IU17" s="48">
        <f t="shared" si="100"/>
        <v>0</v>
      </c>
      <c r="IV17" s="48">
        <f t="shared" si="100"/>
        <v>0</v>
      </c>
      <c r="IW17" s="48">
        <f t="shared" si="100"/>
        <v>0</v>
      </c>
      <c r="IX17" s="48">
        <f t="shared" si="100"/>
        <v>0</v>
      </c>
      <c r="IY17" s="48">
        <f t="shared" si="100"/>
        <v>0</v>
      </c>
      <c r="IZ17" s="48">
        <f t="shared" si="100"/>
        <v>0</v>
      </c>
      <c r="JA17" s="48">
        <f t="shared" si="100"/>
        <v>0</v>
      </c>
      <c r="JB17" s="48">
        <f t="shared" si="100"/>
        <v>0</v>
      </c>
      <c r="JC17" s="48">
        <f t="shared" si="100"/>
        <v>0</v>
      </c>
      <c r="JD17" s="48">
        <f t="shared" si="100"/>
        <v>0</v>
      </c>
      <c r="JE17" s="48">
        <f t="shared" si="100"/>
        <v>0</v>
      </c>
      <c r="JF17" s="48">
        <f t="shared" ref="JF17:LQ17" si="101">JF15-JF11</f>
        <v>0</v>
      </c>
      <c r="JG17" s="48">
        <f t="shared" si="101"/>
        <v>0</v>
      </c>
      <c r="JH17" s="48">
        <f t="shared" si="101"/>
        <v>0</v>
      </c>
      <c r="JI17" s="48">
        <f t="shared" si="101"/>
        <v>0</v>
      </c>
      <c r="JJ17" s="48">
        <f t="shared" si="101"/>
        <v>0</v>
      </c>
      <c r="JK17" s="48">
        <f t="shared" si="101"/>
        <v>0</v>
      </c>
      <c r="JL17" s="48">
        <f t="shared" si="101"/>
        <v>0</v>
      </c>
      <c r="JM17" s="48">
        <f t="shared" si="101"/>
        <v>0</v>
      </c>
      <c r="JN17" s="48">
        <f t="shared" si="101"/>
        <v>0</v>
      </c>
      <c r="JO17" s="48">
        <f t="shared" si="101"/>
        <v>0</v>
      </c>
      <c r="JP17" s="48">
        <f t="shared" si="101"/>
        <v>0</v>
      </c>
      <c r="JQ17" s="48">
        <f t="shared" si="101"/>
        <v>0</v>
      </c>
      <c r="JR17" s="48">
        <f t="shared" si="101"/>
        <v>0</v>
      </c>
      <c r="JS17" s="48">
        <f t="shared" si="101"/>
        <v>0</v>
      </c>
      <c r="JT17" s="48">
        <f t="shared" si="101"/>
        <v>0</v>
      </c>
      <c r="JU17" s="48">
        <f t="shared" si="101"/>
        <v>0</v>
      </c>
      <c r="JV17" s="48">
        <f t="shared" si="101"/>
        <v>0</v>
      </c>
      <c r="JW17" s="48">
        <f t="shared" si="101"/>
        <v>0</v>
      </c>
      <c r="JX17" s="48">
        <f t="shared" si="101"/>
        <v>0</v>
      </c>
      <c r="JY17" s="48">
        <f t="shared" si="101"/>
        <v>0</v>
      </c>
      <c r="JZ17" s="48">
        <f t="shared" si="101"/>
        <v>0</v>
      </c>
      <c r="KA17" s="48">
        <f t="shared" si="101"/>
        <v>0</v>
      </c>
      <c r="KB17" s="48">
        <f t="shared" si="101"/>
        <v>0</v>
      </c>
      <c r="KC17" s="48">
        <f t="shared" si="101"/>
        <v>0</v>
      </c>
      <c r="KD17" s="48">
        <f t="shared" si="101"/>
        <v>0</v>
      </c>
      <c r="KE17" s="48">
        <f t="shared" si="101"/>
        <v>0</v>
      </c>
      <c r="KF17" s="48">
        <f t="shared" si="101"/>
        <v>0</v>
      </c>
      <c r="KG17" s="48">
        <f t="shared" si="101"/>
        <v>0</v>
      </c>
      <c r="KH17" s="48">
        <f t="shared" si="101"/>
        <v>0</v>
      </c>
      <c r="KI17" s="48">
        <f t="shared" si="101"/>
        <v>0</v>
      </c>
      <c r="KJ17" s="48">
        <f t="shared" si="101"/>
        <v>0</v>
      </c>
      <c r="KK17" s="48">
        <f t="shared" si="101"/>
        <v>0</v>
      </c>
      <c r="KL17" s="48">
        <f t="shared" si="101"/>
        <v>0</v>
      </c>
      <c r="KM17" s="48">
        <f t="shared" si="101"/>
        <v>0</v>
      </c>
      <c r="KN17" s="48">
        <f t="shared" si="101"/>
        <v>0</v>
      </c>
      <c r="KO17" s="48">
        <f t="shared" si="101"/>
        <v>0</v>
      </c>
      <c r="KP17" s="48">
        <f t="shared" si="101"/>
        <v>0</v>
      </c>
      <c r="KQ17" s="48">
        <f t="shared" si="101"/>
        <v>0</v>
      </c>
      <c r="KR17" s="48">
        <f t="shared" si="101"/>
        <v>0</v>
      </c>
      <c r="KS17" s="48">
        <f t="shared" si="101"/>
        <v>0</v>
      </c>
      <c r="KT17" s="48">
        <f t="shared" si="101"/>
        <v>0</v>
      </c>
      <c r="KU17" s="48">
        <f t="shared" si="101"/>
        <v>0</v>
      </c>
      <c r="KV17" s="48">
        <f t="shared" si="101"/>
        <v>0</v>
      </c>
      <c r="KW17" s="48">
        <f t="shared" si="101"/>
        <v>0</v>
      </c>
      <c r="KX17" s="48">
        <f t="shared" si="101"/>
        <v>0</v>
      </c>
      <c r="KY17" s="48">
        <f t="shared" si="101"/>
        <v>0</v>
      </c>
      <c r="KZ17" s="48">
        <f t="shared" si="101"/>
        <v>0</v>
      </c>
      <c r="LA17" s="48">
        <f t="shared" si="101"/>
        <v>0</v>
      </c>
      <c r="LB17" s="48">
        <f t="shared" si="101"/>
        <v>0</v>
      </c>
      <c r="LC17" s="48">
        <f t="shared" si="101"/>
        <v>0</v>
      </c>
      <c r="LD17" s="48">
        <f t="shared" si="101"/>
        <v>0</v>
      </c>
      <c r="LE17" s="48">
        <f t="shared" si="101"/>
        <v>0</v>
      </c>
      <c r="LF17" s="48">
        <f t="shared" si="101"/>
        <v>0</v>
      </c>
      <c r="LG17" s="48">
        <f t="shared" si="101"/>
        <v>0</v>
      </c>
      <c r="LH17" s="48">
        <f t="shared" si="101"/>
        <v>0</v>
      </c>
      <c r="LI17" s="48">
        <f t="shared" si="101"/>
        <v>0</v>
      </c>
      <c r="LJ17" s="48">
        <f t="shared" si="101"/>
        <v>0</v>
      </c>
      <c r="LK17" s="48">
        <f t="shared" si="101"/>
        <v>0</v>
      </c>
      <c r="LL17" s="48">
        <f t="shared" si="101"/>
        <v>0</v>
      </c>
      <c r="LM17" s="48">
        <f t="shared" si="101"/>
        <v>0</v>
      </c>
      <c r="LN17" s="48">
        <f t="shared" si="101"/>
        <v>0</v>
      </c>
      <c r="LO17" s="48">
        <f t="shared" si="101"/>
        <v>0</v>
      </c>
      <c r="LP17" s="48">
        <f t="shared" si="101"/>
        <v>0</v>
      </c>
      <c r="LQ17" s="48">
        <f t="shared" si="101"/>
        <v>0</v>
      </c>
      <c r="LR17" s="48">
        <f t="shared" ref="LR17:OC17" si="102">LR15-LR11</f>
        <v>0</v>
      </c>
      <c r="LS17" s="48">
        <f t="shared" si="102"/>
        <v>0</v>
      </c>
      <c r="LT17" s="48">
        <f t="shared" si="102"/>
        <v>0</v>
      </c>
      <c r="LU17" s="48">
        <f t="shared" si="102"/>
        <v>0</v>
      </c>
      <c r="LV17" s="48">
        <f t="shared" si="102"/>
        <v>0</v>
      </c>
      <c r="LW17" s="48">
        <f t="shared" si="102"/>
        <v>0</v>
      </c>
      <c r="LX17" s="48">
        <f t="shared" si="102"/>
        <v>0</v>
      </c>
      <c r="LY17" s="48">
        <f t="shared" si="102"/>
        <v>0</v>
      </c>
      <c r="LZ17" s="48">
        <f t="shared" si="102"/>
        <v>0</v>
      </c>
      <c r="MA17" s="48">
        <f t="shared" si="102"/>
        <v>0</v>
      </c>
      <c r="MB17" s="48">
        <f t="shared" si="102"/>
        <v>0</v>
      </c>
      <c r="MC17" s="48">
        <f t="shared" si="102"/>
        <v>0</v>
      </c>
      <c r="MD17" s="48">
        <f t="shared" si="102"/>
        <v>0</v>
      </c>
      <c r="ME17" s="48">
        <f t="shared" si="102"/>
        <v>0</v>
      </c>
      <c r="MF17" s="48">
        <f t="shared" si="102"/>
        <v>0</v>
      </c>
      <c r="MG17" s="48">
        <f t="shared" si="102"/>
        <v>0</v>
      </c>
      <c r="MH17" s="48">
        <f t="shared" si="102"/>
        <v>0</v>
      </c>
      <c r="MI17" s="48">
        <f t="shared" si="102"/>
        <v>0</v>
      </c>
      <c r="MJ17" s="48">
        <f t="shared" si="102"/>
        <v>0</v>
      </c>
      <c r="MK17" s="48">
        <f t="shared" si="102"/>
        <v>0</v>
      </c>
      <c r="ML17" s="48">
        <f t="shared" si="102"/>
        <v>0</v>
      </c>
      <c r="MM17" s="48">
        <f t="shared" si="102"/>
        <v>0</v>
      </c>
      <c r="MN17" s="48">
        <f t="shared" si="102"/>
        <v>0</v>
      </c>
      <c r="MO17" s="48">
        <f t="shared" si="102"/>
        <v>0</v>
      </c>
      <c r="MP17" s="48">
        <f t="shared" si="102"/>
        <v>0</v>
      </c>
      <c r="MQ17" s="48">
        <f t="shared" si="102"/>
        <v>0</v>
      </c>
      <c r="MR17" s="48">
        <f t="shared" si="102"/>
        <v>0</v>
      </c>
      <c r="MS17" s="48">
        <f t="shared" si="102"/>
        <v>0</v>
      </c>
      <c r="MT17" s="48">
        <f t="shared" si="102"/>
        <v>0</v>
      </c>
      <c r="MU17" s="48">
        <f t="shared" si="102"/>
        <v>0</v>
      </c>
      <c r="MV17" s="48">
        <f t="shared" si="102"/>
        <v>0</v>
      </c>
      <c r="MW17" s="48">
        <f t="shared" si="102"/>
        <v>0</v>
      </c>
      <c r="MX17" s="48">
        <f t="shared" si="102"/>
        <v>0</v>
      </c>
      <c r="MY17" s="48">
        <f t="shared" si="102"/>
        <v>0</v>
      </c>
      <c r="MZ17" s="48">
        <f t="shared" si="102"/>
        <v>0</v>
      </c>
      <c r="NA17" s="48">
        <f t="shared" si="102"/>
        <v>0</v>
      </c>
      <c r="NB17" s="48">
        <f t="shared" si="102"/>
        <v>0</v>
      </c>
      <c r="NC17" s="48">
        <f t="shared" si="102"/>
        <v>0</v>
      </c>
      <c r="ND17" s="48">
        <f t="shared" si="102"/>
        <v>0</v>
      </c>
      <c r="NE17" s="48">
        <f t="shared" si="102"/>
        <v>0</v>
      </c>
      <c r="NF17" s="48">
        <f t="shared" si="102"/>
        <v>0</v>
      </c>
      <c r="NG17" s="48">
        <f t="shared" si="102"/>
        <v>0</v>
      </c>
      <c r="NH17" s="48">
        <f t="shared" si="102"/>
        <v>0</v>
      </c>
      <c r="NI17" s="48">
        <f t="shared" si="102"/>
        <v>0</v>
      </c>
      <c r="NJ17" s="48">
        <f t="shared" si="102"/>
        <v>0</v>
      </c>
      <c r="NK17" s="48">
        <f t="shared" si="102"/>
        <v>0</v>
      </c>
      <c r="NL17" s="48">
        <f t="shared" si="102"/>
        <v>0</v>
      </c>
      <c r="NM17" s="48">
        <f t="shared" si="102"/>
        <v>0</v>
      </c>
      <c r="NN17" s="48">
        <f t="shared" si="102"/>
        <v>0</v>
      </c>
      <c r="NO17" s="48">
        <f t="shared" si="102"/>
        <v>0</v>
      </c>
      <c r="NP17" s="48">
        <f t="shared" si="102"/>
        <v>0</v>
      </c>
      <c r="NQ17" s="48">
        <f t="shared" si="102"/>
        <v>0</v>
      </c>
      <c r="NR17" s="48">
        <f t="shared" si="102"/>
        <v>0</v>
      </c>
      <c r="NS17" s="48">
        <f t="shared" si="102"/>
        <v>0</v>
      </c>
      <c r="NT17" s="48">
        <f t="shared" si="102"/>
        <v>0</v>
      </c>
      <c r="NU17" s="48">
        <f t="shared" si="102"/>
        <v>0</v>
      </c>
      <c r="NV17" s="48">
        <f t="shared" si="102"/>
        <v>0</v>
      </c>
      <c r="NW17" s="48">
        <f t="shared" si="102"/>
        <v>0</v>
      </c>
      <c r="NX17" s="48">
        <f t="shared" si="102"/>
        <v>0</v>
      </c>
      <c r="NY17" s="48">
        <f t="shared" si="102"/>
        <v>0</v>
      </c>
      <c r="NZ17" s="48">
        <f t="shared" si="102"/>
        <v>0</v>
      </c>
      <c r="OA17" s="48">
        <f t="shared" si="102"/>
        <v>0</v>
      </c>
      <c r="OB17" s="48">
        <f t="shared" si="102"/>
        <v>0</v>
      </c>
      <c r="OC17" s="48">
        <f t="shared" si="102"/>
        <v>0</v>
      </c>
      <c r="OD17" s="48">
        <f t="shared" ref="OD17:PH17" si="103">OD15-OD11</f>
        <v>0</v>
      </c>
      <c r="OE17" s="48">
        <f t="shared" si="103"/>
        <v>0</v>
      </c>
      <c r="OF17" s="48">
        <f t="shared" si="103"/>
        <v>0</v>
      </c>
      <c r="OG17" s="48">
        <f t="shared" si="103"/>
        <v>0</v>
      </c>
      <c r="OH17" s="48">
        <f t="shared" si="103"/>
        <v>0</v>
      </c>
      <c r="OI17" s="48">
        <f t="shared" si="103"/>
        <v>0</v>
      </c>
      <c r="OJ17" s="48">
        <f t="shared" si="103"/>
        <v>0</v>
      </c>
      <c r="OK17" s="48">
        <f t="shared" si="103"/>
        <v>0</v>
      </c>
      <c r="OL17" s="48">
        <f t="shared" si="103"/>
        <v>0</v>
      </c>
      <c r="OM17" s="48">
        <f t="shared" si="103"/>
        <v>0</v>
      </c>
      <c r="ON17" s="48">
        <f t="shared" si="103"/>
        <v>0</v>
      </c>
      <c r="OO17" s="48">
        <f t="shared" si="103"/>
        <v>0</v>
      </c>
      <c r="OP17" s="48">
        <f t="shared" si="103"/>
        <v>0</v>
      </c>
      <c r="OQ17" s="48">
        <f t="shared" si="103"/>
        <v>0</v>
      </c>
      <c r="OR17" s="48">
        <f t="shared" si="103"/>
        <v>0</v>
      </c>
      <c r="OS17" s="48">
        <f t="shared" si="103"/>
        <v>0</v>
      </c>
      <c r="OT17" s="48">
        <f t="shared" si="103"/>
        <v>0</v>
      </c>
      <c r="OU17" s="48">
        <f t="shared" si="103"/>
        <v>0</v>
      </c>
      <c r="OV17" s="48">
        <f t="shared" si="103"/>
        <v>0</v>
      </c>
      <c r="OW17" s="48">
        <f t="shared" si="103"/>
        <v>0</v>
      </c>
      <c r="OX17" s="48">
        <f t="shared" si="103"/>
        <v>0</v>
      </c>
      <c r="OY17" s="48">
        <f t="shared" si="103"/>
        <v>0</v>
      </c>
      <c r="OZ17" s="48">
        <f t="shared" si="103"/>
        <v>0</v>
      </c>
      <c r="PA17" s="48">
        <f t="shared" si="103"/>
        <v>0</v>
      </c>
      <c r="PB17" s="48">
        <f t="shared" si="103"/>
        <v>0</v>
      </c>
      <c r="PC17" s="48">
        <f t="shared" si="103"/>
        <v>0</v>
      </c>
      <c r="PD17" s="48">
        <f t="shared" si="103"/>
        <v>0</v>
      </c>
      <c r="PE17" s="48">
        <f t="shared" si="103"/>
        <v>0</v>
      </c>
      <c r="PF17" s="48">
        <f t="shared" si="103"/>
        <v>0</v>
      </c>
      <c r="PG17" s="48">
        <f t="shared" si="103"/>
        <v>0</v>
      </c>
      <c r="PH17" s="48">
        <f t="shared" si="103"/>
        <v>0</v>
      </c>
    </row>
    <row r="18" spans="1:424">
      <c r="A18" s="52"/>
      <c r="B18" s="33">
        <f>IF(SUM(J$9:J17)&gt;0.9,MAX(B$9:B17)+1,0)</f>
        <v>0</v>
      </c>
      <c r="C18" s="39">
        <f t="shared" si="10"/>
        <v>0</v>
      </c>
      <c r="D18" s="35">
        <v>44074</v>
      </c>
      <c r="E18" s="38">
        <f t="shared" si="57"/>
        <v>0</v>
      </c>
      <c r="F18" s="38">
        <f t="shared" si="58"/>
        <v>0</v>
      </c>
      <c r="G18" s="40">
        <f>IF(AND(B18=I$6,K17-I$1/(I$7-I$6+1)&gt;=0),ROUND(I$1/(I$7-I$6+1),0),IF(AND(SUM(G$10:G17)&gt;0,K17-G17&gt;=0),G17,IF(AND(SUM(G$10:G17)&gt;0),I$1-SUM(G$10:G17),0)))</f>
        <v>0</v>
      </c>
      <c r="H18" s="40">
        <f t="shared" si="59"/>
        <v>0</v>
      </c>
      <c r="I18" s="40">
        <f t="shared" si="60"/>
        <v>0</v>
      </c>
      <c r="J18" s="40">
        <f t="shared" si="12"/>
        <v>0</v>
      </c>
      <c r="K18" s="40">
        <f t="shared" si="61"/>
        <v>0</v>
      </c>
      <c r="L18" s="40">
        <f>IF(AND(J18&lt;&gt;0,SUM(J$9:J17)=0),ROUND(I$1*I$3,0),0)</f>
        <v>0</v>
      </c>
      <c r="M18" s="13"/>
      <c r="N18" s="33">
        <f>IF(SUM(V$9:V17)&gt;0.9,MAX(N$9:N17)+1,0)</f>
        <v>0</v>
      </c>
      <c r="O18" s="39">
        <f t="shared" si="13"/>
        <v>0</v>
      </c>
      <c r="P18" s="35">
        <f t="shared" si="14"/>
        <v>44074</v>
      </c>
      <c r="Q18" s="38">
        <f t="shared" si="62"/>
        <v>0</v>
      </c>
      <c r="R18" s="38">
        <f t="shared" si="63"/>
        <v>0</v>
      </c>
      <c r="S18" s="40">
        <f>IF(AND(N18=U$6,W17-U$1/(U$7-U$6+1)&gt;=0),ROUND(U$1/(U$7-U$6+1),0),IF(AND(SUM(S$10:S17)&gt;0,W17-S17&gt;=0),S17,IF(AND(SUM(S$10:S17)&gt;0),U$1-SUM(S$10:S17),0)))</f>
        <v>0</v>
      </c>
      <c r="T18" s="40">
        <f t="shared" si="64"/>
        <v>0</v>
      </c>
      <c r="U18" s="40">
        <f t="shared" si="65"/>
        <v>0</v>
      </c>
      <c r="V18" s="40">
        <f t="shared" si="16"/>
        <v>0</v>
      </c>
      <c r="W18" s="40">
        <f t="shared" si="66"/>
        <v>0</v>
      </c>
      <c r="X18" s="40">
        <f>IF(AND(V18&lt;&gt;0,SUM(V$9:V17)=0),ROUND(U$1*U$3,0),0)</f>
        <v>0</v>
      </c>
      <c r="Y18" s="13"/>
      <c r="Z18" s="33">
        <f>IF(SUM(AH$9:AH17)&gt;0.9,MAX(Z$9:Z17)+1,0)</f>
        <v>0</v>
      </c>
      <c r="AA18" s="39">
        <f t="shared" si="17"/>
        <v>0</v>
      </c>
      <c r="AB18" s="35">
        <f t="shared" si="18"/>
        <v>44074</v>
      </c>
      <c r="AC18" s="38">
        <f t="shared" si="67"/>
        <v>0</v>
      </c>
      <c r="AD18" s="38">
        <f t="shared" si="68"/>
        <v>0</v>
      </c>
      <c r="AE18" s="40">
        <f>IF(AND(Z18=AG$6,AI17-AG$1/(AG$7-AG$6+1)&gt;=0),ROUND(AG$1/(AG$7-AG$6+1),0),IF(AND(SUM(AE$10:AE17)&gt;0,AI17-AE17&gt;=0),AE17,IF(AND(SUM(AE$10:AE17)&gt;0),AG$1-SUM(AE$10:AE17),0)))</f>
        <v>0</v>
      </c>
      <c r="AF18" s="40">
        <f t="shared" si="69"/>
        <v>0</v>
      </c>
      <c r="AG18" s="40">
        <f t="shared" si="70"/>
        <v>0</v>
      </c>
      <c r="AH18" s="40">
        <f t="shared" si="20"/>
        <v>0</v>
      </c>
      <c r="AI18" s="40">
        <f t="shared" si="71"/>
        <v>0</v>
      </c>
      <c r="AJ18" s="40">
        <f>IF(AND(AH18&lt;&gt;0,SUM(AH$9:AH17)=0),ROUND(AG$1*AG$3,0),0)</f>
        <v>0</v>
      </c>
      <c r="AK18" s="13"/>
      <c r="AL18" s="33">
        <f>IF(SUM(AT$9:AT17)&gt;0.9,MAX(AL$9:AL17)+1,0)</f>
        <v>0</v>
      </c>
      <c r="AM18" s="39">
        <f t="shared" si="21"/>
        <v>0</v>
      </c>
      <c r="AN18" s="35">
        <f t="shared" si="22"/>
        <v>44074</v>
      </c>
      <c r="AO18" s="38">
        <f t="shared" si="72"/>
        <v>0</v>
      </c>
      <c r="AP18" s="38">
        <f t="shared" si="73"/>
        <v>0</v>
      </c>
      <c r="AQ18" s="40">
        <f>IF(AND(AL18=AS$6,AU17-AS$1/(AS$7-AS$6+1)&gt;=0),ROUND(AS$1/(AS$7-AS$6+1),0),IF(AND(SUM(AQ$10:AQ17)&gt;0,AU17-AQ17&gt;=0),AQ17,IF(AND(SUM(AQ$10:AQ17)&gt;0),AS$1-SUM(AQ$10:AQ17),0)))</f>
        <v>0</v>
      </c>
      <c r="AR18" s="40">
        <f t="shared" si="74"/>
        <v>0</v>
      </c>
      <c r="AS18" s="40">
        <f t="shared" si="75"/>
        <v>0</v>
      </c>
      <c r="AT18" s="40">
        <f t="shared" si="24"/>
        <v>0</v>
      </c>
      <c r="AU18" s="40">
        <f t="shared" si="76"/>
        <v>0</v>
      </c>
      <c r="AV18" s="40">
        <f>IF(AND(AT18&lt;&gt;0,SUM(AT$9:AT17)=0),ROUND(AS$1*AS$3,0),0)</f>
        <v>0</v>
      </c>
      <c r="AW18" s="13"/>
      <c r="AX18" s="33">
        <f>IF(SUM(BF$9:BF17)&gt;0.9,MAX(AX$9:AX17)+1,0)</f>
        <v>0</v>
      </c>
      <c r="AY18" s="39">
        <f t="shared" si="25"/>
        <v>0</v>
      </c>
      <c r="AZ18" s="35">
        <f t="shared" si="26"/>
        <v>44074</v>
      </c>
      <c r="BA18" s="38">
        <f t="shared" si="77"/>
        <v>0</v>
      </c>
      <c r="BB18" s="38">
        <f t="shared" si="78"/>
        <v>0</v>
      </c>
      <c r="BC18" s="40">
        <f>IF(AND(AX18=BE$6,BG17-BE$1/(BE$7-BE$6+1)&gt;=0),ROUND(BE$1/(BE$7-BE$6+1),0),IF(AND(SUM(BC$10:BC17)&gt;0,BG17-BC17&gt;=0),BC17,IF(AND(SUM(BC$10:BC17)&gt;0),BE$1-SUM(BC$10:BC17),0)))</f>
        <v>0</v>
      </c>
      <c r="BD18" s="40">
        <f t="shared" si="79"/>
        <v>0</v>
      </c>
      <c r="BE18" s="40">
        <f t="shared" si="80"/>
        <v>0</v>
      </c>
      <c r="BF18" s="40">
        <f t="shared" si="28"/>
        <v>0</v>
      </c>
      <c r="BG18" s="40">
        <f t="shared" si="81"/>
        <v>0</v>
      </c>
      <c r="BH18" s="40">
        <f>IF(AND(BF18&lt;&gt;0,SUM(BF$9:BF17)=0),ROUND(BE$1*BE$3,0),0)</f>
        <v>0</v>
      </c>
      <c r="BI18" s="13"/>
      <c r="BJ18" s="33">
        <f>IF(SUM(BR$9:BR17)&gt;0.9,MAX(BJ$9:BJ17)+1,0)</f>
        <v>0</v>
      </c>
      <c r="BK18" s="39">
        <f t="shared" si="29"/>
        <v>0</v>
      </c>
      <c r="BL18" s="35">
        <f t="shared" si="30"/>
        <v>44074</v>
      </c>
      <c r="BM18" s="38">
        <f t="shared" si="82"/>
        <v>0</v>
      </c>
      <c r="BN18" s="38">
        <f t="shared" si="83"/>
        <v>0</v>
      </c>
      <c r="BO18" s="40">
        <f>IF(AND(BJ18=BQ$6,BS17-BQ$1/(BQ$7-BQ$6+1)&gt;=0),ROUND(BQ$1/(BQ$7-BQ$6+1),0),IF(AND(SUM(BO$10:BO17)&gt;0,BS17-BO17&gt;=0),BO17,IF(AND(SUM(BO$10:BO17)&gt;0),BQ$1-SUM(BO$10:BO17),0)))</f>
        <v>0</v>
      </c>
      <c r="BP18" s="40">
        <f t="shared" si="84"/>
        <v>0</v>
      </c>
      <c r="BQ18" s="40">
        <f t="shared" si="85"/>
        <v>0</v>
      </c>
      <c r="BR18" s="40">
        <f t="shared" si="32"/>
        <v>0</v>
      </c>
      <c r="BS18" s="40">
        <f t="shared" si="86"/>
        <v>0</v>
      </c>
      <c r="BT18" s="40">
        <f>IF(AND(BR18&lt;&gt;0,SUM(BR$9:BR17)=0),ROUND(BQ$1*BQ$3,0),0)</f>
        <v>0</v>
      </c>
      <c r="BU18" s="13"/>
      <c r="BV18" s="33">
        <f>IF(SUM(CD$9:CD17)&gt;0.9,MAX(BV$9:BV17)+1,0)</f>
        <v>0</v>
      </c>
      <c r="BW18" s="39">
        <f t="shared" si="33"/>
        <v>0</v>
      </c>
      <c r="BX18" s="35">
        <f t="shared" si="34"/>
        <v>44074</v>
      </c>
      <c r="BY18" s="38">
        <f t="shared" si="87"/>
        <v>0</v>
      </c>
      <c r="BZ18" s="38">
        <f t="shared" si="88"/>
        <v>0</v>
      </c>
      <c r="CA18" s="40">
        <f>IF(AND(BV18=CC$6,CE17-CC$1/(CC$7-CC$6+1)&gt;=0),ROUND(CC$1/(CC$7-CC$6+1),0),IF(AND(SUM(CA$10:CA17)&gt;0,CE17-CA17&gt;=0),CA17,IF(AND(SUM(CA$10:CA17)&gt;0),CC$1-SUM(CA$10:CA17),0)))</f>
        <v>0</v>
      </c>
      <c r="CB18" s="40">
        <f t="shared" si="89"/>
        <v>0</v>
      </c>
      <c r="CC18" s="40">
        <f t="shared" si="90"/>
        <v>0</v>
      </c>
      <c r="CD18" s="40">
        <f t="shared" si="36"/>
        <v>0</v>
      </c>
      <c r="CE18" s="40">
        <f t="shared" si="91"/>
        <v>0</v>
      </c>
      <c r="CF18" s="40">
        <f>IF(AND(CD18&lt;&gt;0,SUM(CD$9:CD17)=0),ROUND(CC$1*CC$3,0),0)</f>
        <v>0</v>
      </c>
      <c r="CG18" s="13"/>
      <c r="CH18" s="33">
        <f>IF(SUM(CP$9:CP17)&gt;0.9,MAX(CH$9:CH17)+1,0)</f>
        <v>0</v>
      </c>
      <c r="CI18" s="39">
        <f t="shared" si="37"/>
        <v>0</v>
      </c>
      <c r="CJ18" s="35">
        <f t="shared" si="38"/>
        <v>44074</v>
      </c>
      <c r="CK18" s="38">
        <f t="shared" si="92"/>
        <v>0</v>
      </c>
      <c r="CL18" s="38">
        <f t="shared" si="93"/>
        <v>0</v>
      </c>
      <c r="CM18" s="40">
        <f>IF(AND(CH18=CO$6,CQ17-CO$1/(CO$7-CO$6+1)&gt;=0),ROUND(CO$1/(CO$7-CO$6+1),0),IF(AND(SUM(CM$10:CM17)&gt;0,CQ17-CM17&gt;=0),CM17,IF(AND(SUM(CM$10:CM17)&gt;0),CO$1-SUM(CM$10:CM17),0)))</f>
        <v>0</v>
      </c>
      <c r="CN18" s="40">
        <f t="shared" si="94"/>
        <v>0</v>
      </c>
      <c r="CO18" s="40">
        <f t="shared" si="95"/>
        <v>0</v>
      </c>
      <c r="CP18" s="40">
        <f t="shared" si="40"/>
        <v>0</v>
      </c>
      <c r="CQ18" s="40">
        <f t="shared" si="96"/>
        <v>0</v>
      </c>
      <c r="CR18" s="40">
        <f>IF(AND(CP18&lt;&gt;0,SUM(CP$9:CP17)=0),ROUND(CO$1*CO$3,0),0)</f>
        <v>0</v>
      </c>
      <c r="CS18" s="13"/>
      <c r="CT18" s="55"/>
      <c r="CU18" s="41">
        <f t="shared" si="98"/>
        <v>8</v>
      </c>
      <c r="CV18" s="42">
        <f t="shared" si="97"/>
        <v>44074</v>
      </c>
      <c r="CW18" s="43">
        <f t="shared" si="1"/>
        <v>0</v>
      </c>
      <c r="CX18" s="43">
        <f t="shared" si="2"/>
        <v>0</v>
      </c>
      <c r="CY18" s="43">
        <f t="shared" si="3"/>
        <v>0</v>
      </c>
      <c r="CZ18" s="43">
        <f t="shared" si="4"/>
        <v>0</v>
      </c>
      <c r="DA18" s="43">
        <f t="shared" si="5"/>
        <v>0</v>
      </c>
      <c r="DB18" s="43">
        <f t="shared" si="6"/>
        <v>0</v>
      </c>
      <c r="DC18" s="43">
        <f t="shared" si="7"/>
        <v>0</v>
      </c>
      <c r="DD18" s="43">
        <f t="shared" si="8"/>
        <v>0</v>
      </c>
      <c r="DE18" s="43">
        <f t="shared" si="9"/>
        <v>0</v>
      </c>
      <c r="DF18" s="44">
        <f t="shared" si="41"/>
        <v>0</v>
      </c>
      <c r="DG18" s="44">
        <f t="shared" si="42"/>
        <v>0</v>
      </c>
      <c r="DH18" s="44">
        <f t="shared" si="43"/>
        <v>0</v>
      </c>
      <c r="DI18" s="44">
        <f t="shared" si="44"/>
        <v>0</v>
      </c>
      <c r="DJ18" s="44">
        <f t="shared" si="45"/>
        <v>0</v>
      </c>
      <c r="DK18" s="44">
        <f t="shared" si="46"/>
        <v>0</v>
      </c>
      <c r="DL18" s="44">
        <f t="shared" si="47"/>
        <v>0</v>
      </c>
      <c r="DM18" s="44">
        <f t="shared" si="48"/>
        <v>0</v>
      </c>
      <c r="DN18" s="44">
        <f t="shared" si="49"/>
        <v>0</v>
      </c>
      <c r="DO18" s="44">
        <f t="shared" si="50"/>
        <v>0</v>
      </c>
      <c r="DP18" s="44">
        <f>IF(SUM(DG18:DG$298)=0,DG$299*DP$8/12,0)</f>
        <v>0</v>
      </c>
      <c r="DQ18" s="44">
        <f>IF(SUM(DH18:DH$298)=0,DH$299*DQ$8/12,0)</f>
        <v>0</v>
      </c>
      <c r="DR18" s="44">
        <f>IF(SUM(DI18:DI$298)=0,DI$299*DR$8/12,0)</f>
        <v>0</v>
      </c>
      <c r="DS18" s="44">
        <f>IF(SUM(DJ18:DJ$298)=0,DJ$299*DS$8/12,0)</f>
        <v>0</v>
      </c>
      <c r="DT18" s="44">
        <f>IF(SUM(DK18:DK$298)=0,DK$299*DT$8/12,0)</f>
        <v>0</v>
      </c>
      <c r="DU18" s="44">
        <f>IF(SUM(DL18:DL$298)=0,DL$299*DU$8/12,0)</f>
        <v>0</v>
      </c>
      <c r="DV18" s="44">
        <f>IF(SUM(DM18:DM$298)=0,DM$299*DV$8/12,0)</f>
        <v>0</v>
      </c>
      <c r="DW18" s="44">
        <f>IF(SUM(DN18:DN$298)=0,DN$299*DW$8/12,0)</f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  <c r="EA18" s="44">
        <f t="shared" si="54"/>
        <v>0</v>
      </c>
      <c r="EB18" s="44">
        <f t="shared" si="55"/>
        <v>0</v>
      </c>
      <c r="EC18" s="44">
        <f t="shared" si="56"/>
        <v>0</v>
      </c>
      <c r="ED18" s="55"/>
      <c r="EE18" s="46" t="s">
        <v>28</v>
      </c>
      <c r="EF18" s="48">
        <f>EF11</f>
        <v>0</v>
      </c>
      <c r="EG18" s="48">
        <f>EG11</f>
        <v>0</v>
      </c>
      <c r="EH18" s="48">
        <f t="shared" ref="EH18:GS18" si="104">EH11</f>
        <v>0</v>
      </c>
      <c r="EI18" s="48">
        <f t="shared" si="104"/>
        <v>0</v>
      </c>
      <c r="EJ18" s="48">
        <f t="shared" si="104"/>
        <v>0</v>
      </c>
      <c r="EK18" s="48">
        <f t="shared" si="104"/>
        <v>0</v>
      </c>
      <c r="EL18" s="48">
        <f t="shared" si="104"/>
        <v>0</v>
      </c>
      <c r="EM18" s="48">
        <f t="shared" si="104"/>
        <v>0</v>
      </c>
      <c r="EN18" s="48">
        <f t="shared" si="104"/>
        <v>0</v>
      </c>
      <c r="EO18" s="48">
        <f t="shared" si="104"/>
        <v>0</v>
      </c>
      <c r="EP18" s="48">
        <f t="shared" si="104"/>
        <v>0</v>
      </c>
      <c r="EQ18" s="48">
        <f t="shared" si="104"/>
        <v>0</v>
      </c>
      <c r="ER18" s="48">
        <f t="shared" si="104"/>
        <v>0</v>
      </c>
      <c r="ES18" s="48">
        <f t="shared" si="104"/>
        <v>0</v>
      </c>
      <c r="ET18" s="48">
        <f t="shared" si="104"/>
        <v>0</v>
      </c>
      <c r="EU18" s="48">
        <f t="shared" si="104"/>
        <v>0</v>
      </c>
      <c r="EV18" s="48">
        <f t="shared" si="104"/>
        <v>0</v>
      </c>
      <c r="EW18" s="48">
        <f t="shared" si="104"/>
        <v>0</v>
      </c>
      <c r="EX18" s="48">
        <f t="shared" si="104"/>
        <v>0</v>
      </c>
      <c r="EY18" s="48">
        <f t="shared" si="104"/>
        <v>0</v>
      </c>
      <c r="EZ18" s="48">
        <f t="shared" si="104"/>
        <v>0</v>
      </c>
      <c r="FA18" s="48">
        <f t="shared" si="104"/>
        <v>0</v>
      </c>
      <c r="FB18" s="48">
        <f t="shared" si="104"/>
        <v>0</v>
      </c>
      <c r="FC18" s="48">
        <f t="shared" si="104"/>
        <v>0</v>
      </c>
      <c r="FD18" s="48">
        <f t="shared" si="104"/>
        <v>0</v>
      </c>
      <c r="FE18" s="48">
        <f t="shared" si="104"/>
        <v>0</v>
      </c>
      <c r="FF18" s="48">
        <f t="shared" si="104"/>
        <v>0</v>
      </c>
      <c r="FG18" s="48">
        <f t="shared" si="104"/>
        <v>0</v>
      </c>
      <c r="FH18" s="48">
        <f t="shared" si="104"/>
        <v>0</v>
      </c>
      <c r="FI18" s="48">
        <f t="shared" si="104"/>
        <v>0</v>
      </c>
      <c r="FJ18" s="48">
        <f t="shared" si="104"/>
        <v>0</v>
      </c>
      <c r="FK18" s="48">
        <f t="shared" si="104"/>
        <v>0</v>
      </c>
      <c r="FL18" s="48">
        <f t="shared" si="104"/>
        <v>0</v>
      </c>
      <c r="FM18" s="48">
        <f t="shared" si="104"/>
        <v>0</v>
      </c>
      <c r="FN18" s="48">
        <f t="shared" si="104"/>
        <v>0</v>
      </c>
      <c r="FO18" s="48">
        <f t="shared" si="104"/>
        <v>0</v>
      </c>
      <c r="FP18" s="48">
        <f t="shared" si="104"/>
        <v>0</v>
      </c>
      <c r="FQ18" s="48">
        <f t="shared" si="104"/>
        <v>0</v>
      </c>
      <c r="FR18" s="48">
        <f t="shared" si="104"/>
        <v>0</v>
      </c>
      <c r="FS18" s="48">
        <f t="shared" si="104"/>
        <v>0</v>
      </c>
      <c r="FT18" s="48">
        <f t="shared" si="104"/>
        <v>0</v>
      </c>
      <c r="FU18" s="48">
        <f t="shared" si="104"/>
        <v>0</v>
      </c>
      <c r="FV18" s="48">
        <f t="shared" si="104"/>
        <v>0</v>
      </c>
      <c r="FW18" s="48">
        <f t="shared" si="104"/>
        <v>0</v>
      </c>
      <c r="FX18" s="48">
        <f t="shared" si="104"/>
        <v>0</v>
      </c>
      <c r="FY18" s="48">
        <f t="shared" si="104"/>
        <v>0</v>
      </c>
      <c r="FZ18" s="48">
        <f t="shared" si="104"/>
        <v>0</v>
      </c>
      <c r="GA18" s="48">
        <f t="shared" si="104"/>
        <v>0</v>
      </c>
      <c r="GB18" s="48">
        <f t="shared" si="104"/>
        <v>0</v>
      </c>
      <c r="GC18" s="48">
        <f t="shared" si="104"/>
        <v>0</v>
      </c>
      <c r="GD18" s="48">
        <f t="shared" si="104"/>
        <v>0</v>
      </c>
      <c r="GE18" s="48">
        <f t="shared" si="104"/>
        <v>0</v>
      </c>
      <c r="GF18" s="48">
        <f t="shared" si="104"/>
        <v>0</v>
      </c>
      <c r="GG18" s="48">
        <f t="shared" si="104"/>
        <v>0</v>
      </c>
      <c r="GH18" s="48">
        <f t="shared" si="104"/>
        <v>0</v>
      </c>
      <c r="GI18" s="48">
        <f t="shared" si="104"/>
        <v>0</v>
      </c>
      <c r="GJ18" s="48">
        <f t="shared" si="104"/>
        <v>0</v>
      </c>
      <c r="GK18" s="48">
        <f t="shared" si="104"/>
        <v>0</v>
      </c>
      <c r="GL18" s="48">
        <f t="shared" si="104"/>
        <v>0</v>
      </c>
      <c r="GM18" s="48">
        <f t="shared" si="104"/>
        <v>0</v>
      </c>
      <c r="GN18" s="48">
        <f t="shared" si="104"/>
        <v>0</v>
      </c>
      <c r="GO18" s="48">
        <f t="shared" si="104"/>
        <v>0</v>
      </c>
      <c r="GP18" s="48">
        <f t="shared" si="104"/>
        <v>0</v>
      </c>
      <c r="GQ18" s="48">
        <f t="shared" si="104"/>
        <v>0</v>
      </c>
      <c r="GR18" s="48">
        <f t="shared" si="104"/>
        <v>0</v>
      </c>
      <c r="GS18" s="48">
        <f t="shared" si="104"/>
        <v>0</v>
      </c>
      <c r="GT18" s="48">
        <f t="shared" ref="GT18:JE18" si="105">GT11</f>
        <v>0</v>
      </c>
      <c r="GU18" s="48">
        <f t="shared" si="105"/>
        <v>0</v>
      </c>
      <c r="GV18" s="48">
        <f t="shared" si="105"/>
        <v>0</v>
      </c>
      <c r="GW18" s="48">
        <f t="shared" si="105"/>
        <v>0</v>
      </c>
      <c r="GX18" s="48">
        <f t="shared" si="105"/>
        <v>0</v>
      </c>
      <c r="GY18" s="48">
        <f t="shared" si="105"/>
        <v>0</v>
      </c>
      <c r="GZ18" s="48">
        <f t="shared" si="105"/>
        <v>0</v>
      </c>
      <c r="HA18" s="48">
        <f t="shared" si="105"/>
        <v>0</v>
      </c>
      <c r="HB18" s="48">
        <f t="shared" si="105"/>
        <v>0</v>
      </c>
      <c r="HC18" s="48">
        <f t="shared" si="105"/>
        <v>0</v>
      </c>
      <c r="HD18" s="48">
        <f t="shared" si="105"/>
        <v>0</v>
      </c>
      <c r="HE18" s="48">
        <f t="shared" si="105"/>
        <v>0</v>
      </c>
      <c r="HF18" s="48">
        <f t="shared" si="105"/>
        <v>0</v>
      </c>
      <c r="HG18" s="48">
        <f t="shared" si="105"/>
        <v>0</v>
      </c>
      <c r="HH18" s="48">
        <f t="shared" si="105"/>
        <v>0</v>
      </c>
      <c r="HI18" s="48">
        <f t="shared" si="105"/>
        <v>0</v>
      </c>
      <c r="HJ18" s="48">
        <f t="shared" si="105"/>
        <v>0</v>
      </c>
      <c r="HK18" s="48">
        <f t="shared" si="105"/>
        <v>0</v>
      </c>
      <c r="HL18" s="48">
        <f t="shared" si="105"/>
        <v>0</v>
      </c>
      <c r="HM18" s="48">
        <f t="shared" si="105"/>
        <v>0</v>
      </c>
      <c r="HN18" s="48">
        <f t="shared" si="105"/>
        <v>0</v>
      </c>
      <c r="HO18" s="48">
        <f t="shared" si="105"/>
        <v>0</v>
      </c>
      <c r="HP18" s="48">
        <f t="shared" si="105"/>
        <v>0</v>
      </c>
      <c r="HQ18" s="48">
        <f t="shared" si="105"/>
        <v>0</v>
      </c>
      <c r="HR18" s="48">
        <f t="shared" si="105"/>
        <v>0</v>
      </c>
      <c r="HS18" s="48">
        <f t="shared" si="105"/>
        <v>0</v>
      </c>
      <c r="HT18" s="48">
        <f t="shared" si="105"/>
        <v>0</v>
      </c>
      <c r="HU18" s="48">
        <f t="shared" si="105"/>
        <v>0</v>
      </c>
      <c r="HV18" s="48">
        <f t="shared" si="105"/>
        <v>0</v>
      </c>
      <c r="HW18" s="48">
        <f t="shared" si="105"/>
        <v>0</v>
      </c>
      <c r="HX18" s="48">
        <f t="shared" si="105"/>
        <v>0</v>
      </c>
      <c r="HY18" s="48">
        <f t="shared" si="105"/>
        <v>0</v>
      </c>
      <c r="HZ18" s="48">
        <f t="shared" si="105"/>
        <v>0</v>
      </c>
      <c r="IA18" s="48">
        <f t="shared" si="105"/>
        <v>0</v>
      </c>
      <c r="IB18" s="48">
        <f t="shared" si="105"/>
        <v>0</v>
      </c>
      <c r="IC18" s="48">
        <f t="shared" si="105"/>
        <v>0</v>
      </c>
      <c r="ID18" s="48">
        <f t="shared" si="105"/>
        <v>0</v>
      </c>
      <c r="IE18" s="48">
        <f t="shared" si="105"/>
        <v>0</v>
      </c>
      <c r="IF18" s="48">
        <f t="shared" si="105"/>
        <v>0</v>
      </c>
      <c r="IG18" s="48">
        <f t="shared" si="105"/>
        <v>0</v>
      </c>
      <c r="IH18" s="48">
        <f t="shared" si="105"/>
        <v>0</v>
      </c>
      <c r="II18" s="48">
        <f t="shared" si="105"/>
        <v>0</v>
      </c>
      <c r="IJ18" s="48">
        <f t="shared" si="105"/>
        <v>0</v>
      </c>
      <c r="IK18" s="48">
        <f t="shared" si="105"/>
        <v>0</v>
      </c>
      <c r="IL18" s="48">
        <f t="shared" si="105"/>
        <v>0</v>
      </c>
      <c r="IM18" s="48">
        <f t="shared" si="105"/>
        <v>0</v>
      </c>
      <c r="IN18" s="48">
        <f t="shared" si="105"/>
        <v>0</v>
      </c>
      <c r="IO18" s="48">
        <f t="shared" si="105"/>
        <v>0</v>
      </c>
      <c r="IP18" s="48">
        <f t="shared" si="105"/>
        <v>0</v>
      </c>
      <c r="IQ18" s="48">
        <f t="shared" si="105"/>
        <v>0</v>
      </c>
      <c r="IR18" s="48">
        <f t="shared" si="105"/>
        <v>0</v>
      </c>
      <c r="IS18" s="48">
        <f t="shared" si="105"/>
        <v>0</v>
      </c>
      <c r="IT18" s="48">
        <f t="shared" si="105"/>
        <v>0</v>
      </c>
      <c r="IU18" s="48">
        <f t="shared" si="105"/>
        <v>0</v>
      </c>
      <c r="IV18" s="48">
        <f t="shared" si="105"/>
        <v>0</v>
      </c>
      <c r="IW18" s="48">
        <f t="shared" si="105"/>
        <v>0</v>
      </c>
      <c r="IX18" s="48">
        <f t="shared" si="105"/>
        <v>0</v>
      </c>
      <c r="IY18" s="48">
        <f t="shared" si="105"/>
        <v>0</v>
      </c>
      <c r="IZ18" s="48">
        <f t="shared" si="105"/>
        <v>0</v>
      </c>
      <c r="JA18" s="48">
        <f t="shared" si="105"/>
        <v>0</v>
      </c>
      <c r="JB18" s="48">
        <f t="shared" si="105"/>
        <v>0</v>
      </c>
      <c r="JC18" s="48">
        <f t="shared" si="105"/>
        <v>0</v>
      </c>
      <c r="JD18" s="48">
        <f t="shared" si="105"/>
        <v>0</v>
      </c>
      <c r="JE18" s="48">
        <f t="shared" si="105"/>
        <v>0</v>
      </c>
      <c r="JF18" s="48">
        <f t="shared" ref="JF18:LQ18" si="106">JF11</f>
        <v>0</v>
      </c>
      <c r="JG18" s="48">
        <f t="shared" si="106"/>
        <v>0</v>
      </c>
      <c r="JH18" s="48">
        <f t="shared" si="106"/>
        <v>0</v>
      </c>
      <c r="JI18" s="48">
        <f t="shared" si="106"/>
        <v>0</v>
      </c>
      <c r="JJ18" s="48">
        <f t="shared" si="106"/>
        <v>0</v>
      </c>
      <c r="JK18" s="48">
        <f t="shared" si="106"/>
        <v>0</v>
      </c>
      <c r="JL18" s="48">
        <f t="shared" si="106"/>
        <v>0</v>
      </c>
      <c r="JM18" s="48">
        <f t="shared" si="106"/>
        <v>0</v>
      </c>
      <c r="JN18" s="48">
        <f t="shared" si="106"/>
        <v>0</v>
      </c>
      <c r="JO18" s="48">
        <f t="shared" si="106"/>
        <v>0</v>
      </c>
      <c r="JP18" s="48">
        <f t="shared" si="106"/>
        <v>0</v>
      </c>
      <c r="JQ18" s="48">
        <f t="shared" si="106"/>
        <v>0</v>
      </c>
      <c r="JR18" s="48">
        <f t="shared" si="106"/>
        <v>0</v>
      </c>
      <c r="JS18" s="48">
        <f t="shared" si="106"/>
        <v>0</v>
      </c>
      <c r="JT18" s="48">
        <f t="shared" si="106"/>
        <v>0</v>
      </c>
      <c r="JU18" s="48">
        <f t="shared" si="106"/>
        <v>0</v>
      </c>
      <c r="JV18" s="48">
        <f t="shared" si="106"/>
        <v>0</v>
      </c>
      <c r="JW18" s="48">
        <f t="shared" si="106"/>
        <v>0</v>
      </c>
      <c r="JX18" s="48">
        <f t="shared" si="106"/>
        <v>0</v>
      </c>
      <c r="JY18" s="48">
        <f t="shared" si="106"/>
        <v>0</v>
      </c>
      <c r="JZ18" s="48">
        <f t="shared" si="106"/>
        <v>0</v>
      </c>
      <c r="KA18" s="48">
        <f t="shared" si="106"/>
        <v>0</v>
      </c>
      <c r="KB18" s="48">
        <f t="shared" si="106"/>
        <v>0</v>
      </c>
      <c r="KC18" s="48">
        <f t="shared" si="106"/>
        <v>0</v>
      </c>
      <c r="KD18" s="48">
        <f t="shared" si="106"/>
        <v>0</v>
      </c>
      <c r="KE18" s="48">
        <f t="shared" si="106"/>
        <v>0</v>
      </c>
      <c r="KF18" s="48">
        <f t="shared" si="106"/>
        <v>0</v>
      </c>
      <c r="KG18" s="48">
        <f t="shared" si="106"/>
        <v>0</v>
      </c>
      <c r="KH18" s="48">
        <f t="shared" si="106"/>
        <v>0</v>
      </c>
      <c r="KI18" s="48">
        <f t="shared" si="106"/>
        <v>0</v>
      </c>
      <c r="KJ18" s="48">
        <f t="shared" si="106"/>
        <v>0</v>
      </c>
      <c r="KK18" s="48">
        <f t="shared" si="106"/>
        <v>0</v>
      </c>
      <c r="KL18" s="48">
        <f t="shared" si="106"/>
        <v>0</v>
      </c>
      <c r="KM18" s="48">
        <f t="shared" si="106"/>
        <v>0</v>
      </c>
      <c r="KN18" s="48">
        <f t="shared" si="106"/>
        <v>0</v>
      </c>
      <c r="KO18" s="48">
        <f t="shared" si="106"/>
        <v>0</v>
      </c>
      <c r="KP18" s="48">
        <f t="shared" si="106"/>
        <v>0</v>
      </c>
      <c r="KQ18" s="48">
        <f t="shared" si="106"/>
        <v>0</v>
      </c>
      <c r="KR18" s="48">
        <f t="shared" si="106"/>
        <v>0</v>
      </c>
      <c r="KS18" s="48">
        <f t="shared" si="106"/>
        <v>0</v>
      </c>
      <c r="KT18" s="48">
        <f t="shared" si="106"/>
        <v>0</v>
      </c>
      <c r="KU18" s="48">
        <f t="shared" si="106"/>
        <v>0</v>
      </c>
      <c r="KV18" s="48">
        <f t="shared" si="106"/>
        <v>0</v>
      </c>
      <c r="KW18" s="48">
        <f t="shared" si="106"/>
        <v>0</v>
      </c>
      <c r="KX18" s="48">
        <f t="shared" si="106"/>
        <v>0</v>
      </c>
      <c r="KY18" s="48">
        <f t="shared" si="106"/>
        <v>0</v>
      </c>
      <c r="KZ18" s="48">
        <f t="shared" si="106"/>
        <v>0</v>
      </c>
      <c r="LA18" s="48">
        <f t="shared" si="106"/>
        <v>0</v>
      </c>
      <c r="LB18" s="48">
        <f t="shared" si="106"/>
        <v>0</v>
      </c>
      <c r="LC18" s="48">
        <f t="shared" si="106"/>
        <v>0</v>
      </c>
      <c r="LD18" s="48">
        <f t="shared" si="106"/>
        <v>0</v>
      </c>
      <c r="LE18" s="48">
        <f t="shared" si="106"/>
        <v>0</v>
      </c>
      <c r="LF18" s="48">
        <f t="shared" si="106"/>
        <v>0</v>
      </c>
      <c r="LG18" s="48">
        <f t="shared" si="106"/>
        <v>0</v>
      </c>
      <c r="LH18" s="48">
        <f t="shared" si="106"/>
        <v>0</v>
      </c>
      <c r="LI18" s="48">
        <f t="shared" si="106"/>
        <v>0</v>
      </c>
      <c r="LJ18" s="48">
        <f t="shared" si="106"/>
        <v>0</v>
      </c>
      <c r="LK18" s="48">
        <f t="shared" si="106"/>
        <v>0</v>
      </c>
      <c r="LL18" s="48">
        <f t="shared" si="106"/>
        <v>0</v>
      </c>
      <c r="LM18" s="48">
        <f t="shared" si="106"/>
        <v>0</v>
      </c>
      <c r="LN18" s="48">
        <f t="shared" si="106"/>
        <v>0</v>
      </c>
      <c r="LO18" s="48">
        <f t="shared" si="106"/>
        <v>0</v>
      </c>
      <c r="LP18" s="48">
        <f t="shared" si="106"/>
        <v>0</v>
      </c>
      <c r="LQ18" s="48">
        <f t="shared" si="106"/>
        <v>0</v>
      </c>
      <c r="LR18" s="48">
        <f t="shared" ref="LR18:OC18" si="107">LR11</f>
        <v>0</v>
      </c>
      <c r="LS18" s="48">
        <f t="shared" si="107"/>
        <v>0</v>
      </c>
      <c r="LT18" s="48">
        <f t="shared" si="107"/>
        <v>0</v>
      </c>
      <c r="LU18" s="48">
        <f t="shared" si="107"/>
        <v>0</v>
      </c>
      <c r="LV18" s="48">
        <f t="shared" si="107"/>
        <v>0</v>
      </c>
      <c r="LW18" s="48">
        <f t="shared" si="107"/>
        <v>0</v>
      </c>
      <c r="LX18" s="48">
        <f t="shared" si="107"/>
        <v>0</v>
      </c>
      <c r="LY18" s="48">
        <f t="shared" si="107"/>
        <v>0</v>
      </c>
      <c r="LZ18" s="48">
        <f t="shared" si="107"/>
        <v>0</v>
      </c>
      <c r="MA18" s="48">
        <f t="shared" si="107"/>
        <v>0</v>
      </c>
      <c r="MB18" s="48">
        <f t="shared" si="107"/>
        <v>0</v>
      </c>
      <c r="MC18" s="48">
        <f t="shared" si="107"/>
        <v>0</v>
      </c>
      <c r="MD18" s="48">
        <f t="shared" si="107"/>
        <v>0</v>
      </c>
      <c r="ME18" s="48">
        <f t="shared" si="107"/>
        <v>0</v>
      </c>
      <c r="MF18" s="48">
        <f t="shared" si="107"/>
        <v>0</v>
      </c>
      <c r="MG18" s="48">
        <f t="shared" si="107"/>
        <v>0</v>
      </c>
      <c r="MH18" s="48">
        <f t="shared" si="107"/>
        <v>0</v>
      </c>
      <c r="MI18" s="48">
        <f t="shared" si="107"/>
        <v>0</v>
      </c>
      <c r="MJ18" s="48">
        <f t="shared" si="107"/>
        <v>0</v>
      </c>
      <c r="MK18" s="48">
        <f t="shared" si="107"/>
        <v>0</v>
      </c>
      <c r="ML18" s="48">
        <f t="shared" si="107"/>
        <v>0</v>
      </c>
      <c r="MM18" s="48">
        <f t="shared" si="107"/>
        <v>0</v>
      </c>
      <c r="MN18" s="48">
        <f t="shared" si="107"/>
        <v>0</v>
      </c>
      <c r="MO18" s="48">
        <f t="shared" si="107"/>
        <v>0</v>
      </c>
      <c r="MP18" s="48">
        <f t="shared" si="107"/>
        <v>0</v>
      </c>
      <c r="MQ18" s="48">
        <f t="shared" si="107"/>
        <v>0</v>
      </c>
      <c r="MR18" s="48">
        <f t="shared" si="107"/>
        <v>0</v>
      </c>
      <c r="MS18" s="48">
        <f t="shared" si="107"/>
        <v>0</v>
      </c>
      <c r="MT18" s="48">
        <f t="shared" si="107"/>
        <v>0</v>
      </c>
      <c r="MU18" s="48">
        <f t="shared" si="107"/>
        <v>0</v>
      </c>
      <c r="MV18" s="48">
        <f t="shared" si="107"/>
        <v>0</v>
      </c>
      <c r="MW18" s="48">
        <f t="shared" si="107"/>
        <v>0</v>
      </c>
      <c r="MX18" s="48">
        <f t="shared" si="107"/>
        <v>0</v>
      </c>
      <c r="MY18" s="48">
        <f t="shared" si="107"/>
        <v>0</v>
      </c>
      <c r="MZ18" s="48">
        <f t="shared" si="107"/>
        <v>0</v>
      </c>
      <c r="NA18" s="48">
        <f t="shared" si="107"/>
        <v>0</v>
      </c>
      <c r="NB18" s="48">
        <f t="shared" si="107"/>
        <v>0</v>
      </c>
      <c r="NC18" s="48">
        <f t="shared" si="107"/>
        <v>0</v>
      </c>
      <c r="ND18" s="48">
        <f t="shared" si="107"/>
        <v>0</v>
      </c>
      <c r="NE18" s="48">
        <f t="shared" si="107"/>
        <v>0</v>
      </c>
      <c r="NF18" s="48">
        <f t="shared" si="107"/>
        <v>0</v>
      </c>
      <c r="NG18" s="48">
        <f t="shared" si="107"/>
        <v>0</v>
      </c>
      <c r="NH18" s="48">
        <f t="shared" si="107"/>
        <v>0</v>
      </c>
      <c r="NI18" s="48">
        <f t="shared" si="107"/>
        <v>0</v>
      </c>
      <c r="NJ18" s="48">
        <f t="shared" si="107"/>
        <v>0</v>
      </c>
      <c r="NK18" s="48">
        <f t="shared" si="107"/>
        <v>0</v>
      </c>
      <c r="NL18" s="48">
        <f t="shared" si="107"/>
        <v>0</v>
      </c>
      <c r="NM18" s="48">
        <f t="shared" si="107"/>
        <v>0</v>
      </c>
      <c r="NN18" s="48">
        <f t="shared" si="107"/>
        <v>0</v>
      </c>
      <c r="NO18" s="48">
        <f t="shared" si="107"/>
        <v>0</v>
      </c>
      <c r="NP18" s="48">
        <f t="shared" si="107"/>
        <v>0</v>
      </c>
      <c r="NQ18" s="48">
        <f t="shared" si="107"/>
        <v>0</v>
      </c>
      <c r="NR18" s="48">
        <f t="shared" si="107"/>
        <v>0</v>
      </c>
      <c r="NS18" s="48">
        <f t="shared" si="107"/>
        <v>0</v>
      </c>
      <c r="NT18" s="48">
        <f t="shared" si="107"/>
        <v>0</v>
      </c>
      <c r="NU18" s="48">
        <f t="shared" si="107"/>
        <v>0</v>
      </c>
      <c r="NV18" s="48">
        <f t="shared" si="107"/>
        <v>0</v>
      </c>
      <c r="NW18" s="48">
        <f t="shared" si="107"/>
        <v>0</v>
      </c>
      <c r="NX18" s="48">
        <f t="shared" si="107"/>
        <v>0</v>
      </c>
      <c r="NY18" s="48">
        <f t="shared" si="107"/>
        <v>0</v>
      </c>
      <c r="NZ18" s="48">
        <f t="shared" si="107"/>
        <v>0</v>
      </c>
      <c r="OA18" s="48">
        <f t="shared" si="107"/>
        <v>0</v>
      </c>
      <c r="OB18" s="48">
        <f t="shared" si="107"/>
        <v>0</v>
      </c>
      <c r="OC18" s="48">
        <f t="shared" si="107"/>
        <v>0</v>
      </c>
      <c r="OD18" s="48">
        <f t="shared" ref="OD18:PH18" si="108">OD11</f>
        <v>0</v>
      </c>
      <c r="OE18" s="48">
        <f t="shared" si="108"/>
        <v>0</v>
      </c>
      <c r="OF18" s="48">
        <f t="shared" si="108"/>
        <v>0</v>
      </c>
      <c r="OG18" s="48">
        <f t="shared" si="108"/>
        <v>0</v>
      </c>
      <c r="OH18" s="48">
        <f t="shared" si="108"/>
        <v>0</v>
      </c>
      <c r="OI18" s="48">
        <f t="shared" si="108"/>
        <v>0</v>
      </c>
      <c r="OJ18" s="48">
        <f t="shared" si="108"/>
        <v>0</v>
      </c>
      <c r="OK18" s="48">
        <f t="shared" si="108"/>
        <v>0</v>
      </c>
      <c r="OL18" s="48">
        <f t="shared" si="108"/>
        <v>0</v>
      </c>
      <c r="OM18" s="48">
        <f t="shared" si="108"/>
        <v>0</v>
      </c>
      <c r="ON18" s="48">
        <f t="shared" si="108"/>
        <v>0</v>
      </c>
      <c r="OO18" s="48">
        <f t="shared" si="108"/>
        <v>0</v>
      </c>
      <c r="OP18" s="48">
        <f t="shared" si="108"/>
        <v>0</v>
      </c>
      <c r="OQ18" s="48">
        <f t="shared" si="108"/>
        <v>0</v>
      </c>
      <c r="OR18" s="48">
        <f t="shared" si="108"/>
        <v>0</v>
      </c>
      <c r="OS18" s="48">
        <f t="shared" si="108"/>
        <v>0</v>
      </c>
      <c r="OT18" s="48">
        <f t="shared" si="108"/>
        <v>0</v>
      </c>
      <c r="OU18" s="48">
        <f t="shared" si="108"/>
        <v>0</v>
      </c>
      <c r="OV18" s="48">
        <f t="shared" si="108"/>
        <v>0</v>
      </c>
      <c r="OW18" s="48">
        <f t="shared" si="108"/>
        <v>0</v>
      </c>
      <c r="OX18" s="48">
        <f t="shared" si="108"/>
        <v>0</v>
      </c>
      <c r="OY18" s="48">
        <f t="shared" si="108"/>
        <v>0</v>
      </c>
      <c r="OZ18" s="48">
        <f t="shared" si="108"/>
        <v>0</v>
      </c>
      <c r="PA18" s="48">
        <f t="shared" si="108"/>
        <v>0</v>
      </c>
      <c r="PB18" s="48">
        <f t="shared" si="108"/>
        <v>0</v>
      </c>
      <c r="PC18" s="48">
        <f t="shared" si="108"/>
        <v>0</v>
      </c>
      <c r="PD18" s="48">
        <f t="shared" si="108"/>
        <v>0</v>
      </c>
      <c r="PE18" s="48">
        <f t="shared" si="108"/>
        <v>0</v>
      </c>
      <c r="PF18" s="48">
        <f t="shared" si="108"/>
        <v>0</v>
      </c>
      <c r="PG18" s="48">
        <f t="shared" si="108"/>
        <v>0</v>
      </c>
      <c r="PH18" s="48">
        <f t="shared" si="108"/>
        <v>0</v>
      </c>
    </row>
    <row r="19" spans="1:424">
      <c r="A19" s="52"/>
      <c r="B19" s="33">
        <f>IF(SUM(J$9:J18)&gt;0.9,MAX(B$9:B18)+1,0)</f>
        <v>0</v>
      </c>
      <c r="C19" s="39">
        <f t="shared" si="10"/>
        <v>0</v>
      </c>
      <c r="D19" s="35">
        <v>44104</v>
      </c>
      <c r="E19" s="38">
        <f t="shared" si="57"/>
        <v>0</v>
      </c>
      <c r="F19" s="38">
        <f t="shared" si="58"/>
        <v>0</v>
      </c>
      <c r="G19" s="40">
        <f>IF(AND(B19=I$6,K18-I$1/(I$7-I$6+1)&gt;=0),ROUND(I$1/(I$7-I$6+1),0),IF(AND(SUM(G$10:G18)&gt;0,K18-G18&gt;=0),G18,IF(AND(SUM(G$10:G18)&gt;0),I$1-SUM(G$10:G18),0)))</f>
        <v>0</v>
      </c>
      <c r="H19" s="40">
        <f t="shared" si="59"/>
        <v>0</v>
      </c>
      <c r="I19" s="40">
        <f t="shared" si="60"/>
        <v>0</v>
      </c>
      <c r="J19" s="40">
        <f t="shared" si="12"/>
        <v>0</v>
      </c>
      <c r="K19" s="40">
        <f t="shared" si="61"/>
        <v>0</v>
      </c>
      <c r="L19" s="40">
        <f>IF(AND(J19&lt;&gt;0,SUM(J$9:J18)=0),ROUND(I$1*I$3,0),0)</f>
        <v>0</v>
      </c>
      <c r="M19" s="13"/>
      <c r="N19" s="33">
        <f>IF(SUM(V$9:V18)&gt;0.9,MAX(N$9:N18)+1,0)</f>
        <v>0</v>
      </c>
      <c r="O19" s="39">
        <f t="shared" si="13"/>
        <v>0</v>
      </c>
      <c r="P19" s="35">
        <f t="shared" si="14"/>
        <v>44104</v>
      </c>
      <c r="Q19" s="38">
        <f t="shared" si="62"/>
        <v>0</v>
      </c>
      <c r="R19" s="38">
        <f t="shared" si="63"/>
        <v>0</v>
      </c>
      <c r="S19" s="40">
        <f>IF(AND(N19=U$6,W18-U$1/(U$7-U$6+1)&gt;=0),ROUND(U$1/(U$7-U$6+1),0),IF(AND(SUM(S$10:S18)&gt;0,W18-S18&gt;=0),S18,IF(AND(SUM(S$10:S18)&gt;0),U$1-SUM(S$10:S18),0)))</f>
        <v>0</v>
      </c>
      <c r="T19" s="40">
        <f t="shared" si="64"/>
        <v>0</v>
      </c>
      <c r="U19" s="40">
        <f t="shared" si="65"/>
        <v>0</v>
      </c>
      <c r="V19" s="40">
        <f t="shared" si="16"/>
        <v>0</v>
      </c>
      <c r="W19" s="40">
        <f t="shared" si="66"/>
        <v>0</v>
      </c>
      <c r="X19" s="40">
        <f>IF(AND(V19&lt;&gt;0,SUM(V$9:V18)=0),ROUND(U$1*U$3,0),0)</f>
        <v>0</v>
      </c>
      <c r="Y19" s="13"/>
      <c r="Z19" s="33">
        <f>IF(SUM(AH$9:AH18)&gt;0.9,MAX(Z$9:Z18)+1,0)</f>
        <v>0</v>
      </c>
      <c r="AA19" s="39">
        <f t="shared" si="17"/>
        <v>0</v>
      </c>
      <c r="AB19" s="35">
        <f t="shared" si="18"/>
        <v>44104</v>
      </c>
      <c r="AC19" s="38">
        <f t="shared" si="67"/>
        <v>0</v>
      </c>
      <c r="AD19" s="38">
        <f t="shared" si="68"/>
        <v>0</v>
      </c>
      <c r="AE19" s="40">
        <f>IF(AND(Z19=AG$6,AI18-AG$1/(AG$7-AG$6+1)&gt;=0),ROUND(AG$1/(AG$7-AG$6+1),0),IF(AND(SUM(AE$10:AE18)&gt;0,AI18-AE18&gt;=0),AE18,IF(AND(SUM(AE$10:AE18)&gt;0),AG$1-SUM(AE$10:AE18),0)))</f>
        <v>0</v>
      </c>
      <c r="AF19" s="40">
        <f t="shared" si="69"/>
        <v>0</v>
      </c>
      <c r="AG19" s="40">
        <f t="shared" si="70"/>
        <v>0</v>
      </c>
      <c r="AH19" s="40">
        <f t="shared" si="20"/>
        <v>0</v>
      </c>
      <c r="AI19" s="40">
        <f t="shared" si="71"/>
        <v>0</v>
      </c>
      <c r="AJ19" s="40">
        <f>IF(AND(AH19&lt;&gt;0,SUM(AH$9:AH18)=0),ROUND(AG$1*AG$3,0),0)</f>
        <v>0</v>
      </c>
      <c r="AK19" s="13"/>
      <c r="AL19" s="33">
        <f>IF(SUM(AT$9:AT18)&gt;0.9,MAX(AL$9:AL18)+1,0)</f>
        <v>0</v>
      </c>
      <c r="AM19" s="39">
        <f t="shared" si="21"/>
        <v>0</v>
      </c>
      <c r="AN19" s="35">
        <f t="shared" si="22"/>
        <v>44104</v>
      </c>
      <c r="AO19" s="38">
        <f t="shared" si="72"/>
        <v>0</v>
      </c>
      <c r="AP19" s="38">
        <f t="shared" si="73"/>
        <v>0</v>
      </c>
      <c r="AQ19" s="40">
        <f>IF(AND(AL19=AS$6,AU18-AS$1/(AS$7-AS$6+1)&gt;=0),ROUND(AS$1/(AS$7-AS$6+1),0),IF(AND(SUM(AQ$10:AQ18)&gt;0,AU18-AQ18&gt;=0),AQ18,IF(AND(SUM(AQ$10:AQ18)&gt;0),AS$1-SUM(AQ$10:AQ18),0)))</f>
        <v>0</v>
      </c>
      <c r="AR19" s="40">
        <f t="shared" si="74"/>
        <v>0</v>
      </c>
      <c r="AS19" s="40">
        <f t="shared" si="75"/>
        <v>0</v>
      </c>
      <c r="AT19" s="40">
        <f t="shared" si="24"/>
        <v>0</v>
      </c>
      <c r="AU19" s="40">
        <f t="shared" si="76"/>
        <v>0</v>
      </c>
      <c r="AV19" s="40">
        <f>IF(AND(AT19&lt;&gt;0,SUM(AT$9:AT18)=0),ROUND(AS$1*AS$3,0),0)</f>
        <v>0</v>
      </c>
      <c r="AW19" s="13"/>
      <c r="AX19" s="33">
        <f>IF(SUM(BF$9:BF18)&gt;0.9,MAX(AX$9:AX18)+1,0)</f>
        <v>0</v>
      </c>
      <c r="AY19" s="39">
        <f t="shared" si="25"/>
        <v>0</v>
      </c>
      <c r="AZ19" s="35">
        <f t="shared" si="26"/>
        <v>44104</v>
      </c>
      <c r="BA19" s="38">
        <f t="shared" si="77"/>
        <v>0</v>
      </c>
      <c r="BB19" s="38">
        <f t="shared" si="78"/>
        <v>0</v>
      </c>
      <c r="BC19" s="40">
        <f>IF(AND(AX19=BE$6,BG18-BE$1/(BE$7-BE$6+1)&gt;=0),ROUND(BE$1/(BE$7-BE$6+1),0),IF(AND(SUM(BC$10:BC18)&gt;0,BG18-BC18&gt;=0),BC18,IF(AND(SUM(BC$10:BC18)&gt;0),BE$1-SUM(BC$10:BC18),0)))</f>
        <v>0</v>
      </c>
      <c r="BD19" s="40">
        <f t="shared" si="79"/>
        <v>0</v>
      </c>
      <c r="BE19" s="40">
        <f t="shared" si="80"/>
        <v>0</v>
      </c>
      <c r="BF19" s="40">
        <f t="shared" si="28"/>
        <v>0</v>
      </c>
      <c r="BG19" s="40">
        <f t="shared" si="81"/>
        <v>0</v>
      </c>
      <c r="BH19" s="40">
        <f>IF(AND(BF19&lt;&gt;0,SUM(BF$9:BF18)=0),ROUND(BE$1*BE$3,0),0)</f>
        <v>0</v>
      </c>
      <c r="BI19" s="13"/>
      <c r="BJ19" s="33">
        <f>IF(SUM(BR$9:BR18)&gt;0.9,MAX(BJ$9:BJ18)+1,0)</f>
        <v>0</v>
      </c>
      <c r="BK19" s="39">
        <f t="shared" si="29"/>
        <v>0</v>
      </c>
      <c r="BL19" s="35">
        <f t="shared" si="30"/>
        <v>44104</v>
      </c>
      <c r="BM19" s="38">
        <f t="shared" si="82"/>
        <v>0</v>
      </c>
      <c r="BN19" s="38">
        <f t="shared" si="83"/>
        <v>0</v>
      </c>
      <c r="BO19" s="40">
        <f>IF(AND(BJ19=BQ$6,BS18-BQ$1/(BQ$7-BQ$6+1)&gt;=0),ROUND(BQ$1/(BQ$7-BQ$6+1),0),IF(AND(SUM(BO$10:BO18)&gt;0,BS18-BO18&gt;=0),BO18,IF(AND(SUM(BO$10:BO18)&gt;0),BQ$1-SUM(BO$10:BO18),0)))</f>
        <v>0</v>
      </c>
      <c r="BP19" s="40">
        <f t="shared" si="84"/>
        <v>0</v>
      </c>
      <c r="BQ19" s="40">
        <f t="shared" si="85"/>
        <v>0</v>
      </c>
      <c r="BR19" s="40">
        <f t="shared" si="32"/>
        <v>0</v>
      </c>
      <c r="BS19" s="40">
        <f t="shared" si="86"/>
        <v>0</v>
      </c>
      <c r="BT19" s="40">
        <f>IF(AND(BR19&lt;&gt;0,SUM(BR$9:BR18)=0),ROUND(BQ$1*BQ$3,0),0)</f>
        <v>0</v>
      </c>
      <c r="BU19" s="13"/>
      <c r="BV19" s="33">
        <f>IF(SUM(CD$9:CD18)&gt;0.9,MAX(BV$9:BV18)+1,0)</f>
        <v>0</v>
      </c>
      <c r="BW19" s="39">
        <f t="shared" si="33"/>
        <v>0</v>
      </c>
      <c r="BX19" s="35">
        <f t="shared" si="34"/>
        <v>44104</v>
      </c>
      <c r="BY19" s="38">
        <f t="shared" si="87"/>
        <v>0</v>
      </c>
      <c r="BZ19" s="38">
        <f t="shared" si="88"/>
        <v>0</v>
      </c>
      <c r="CA19" s="40">
        <f>IF(AND(BV19=CC$6,CE18-CC$1/(CC$7-CC$6+1)&gt;=0),ROUND(CC$1/(CC$7-CC$6+1),0),IF(AND(SUM(CA$10:CA18)&gt;0,CE18-CA18&gt;=0),CA18,IF(AND(SUM(CA$10:CA18)&gt;0),CC$1-SUM(CA$10:CA18),0)))</f>
        <v>0</v>
      </c>
      <c r="CB19" s="40">
        <f t="shared" si="89"/>
        <v>0</v>
      </c>
      <c r="CC19" s="40">
        <f t="shared" si="90"/>
        <v>0</v>
      </c>
      <c r="CD19" s="40">
        <f t="shared" si="36"/>
        <v>0</v>
      </c>
      <c r="CE19" s="40">
        <f t="shared" si="91"/>
        <v>0</v>
      </c>
      <c r="CF19" s="40">
        <f>IF(AND(CD19&lt;&gt;0,SUM(CD$9:CD18)=0),ROUND(CC$1*CC$3,0),0)</f>
        <v>0</v>
      </c>
      <c r="CG19" s="13"/>
      <c r="CH19" s="33">
        <f>IF(SUM(CP$9:CP18)&gt;0.9,MAX(CH$9:CH18)+1,0)</f>
        <v>0</v>
      </c>
      <c r="CI19" s="39">
        <f t="shared" si="37"/>
        <v>0</v>
      </c>
      <c r="CJ19" s="35">
        <f t="shared" si="38"/>
        <v>44104</v>
      </c>
      <c r="CK19" s="38">
        <f t="shared" si="92"/>
        <v>0</v>
      </c>
      <c r="CL19" s="38">
        <f t="shared" si="93"/>
        <v>0</v>
      </c>
      <c r="CM19" s="40">
        <f>IF(AND(CH19=CO$6,CQ18-CO$1/(CO$7-CO$6+1)&gt;=0),ROUND(CO$1/(CO$7-CO$6+1),0),IF(AND(SUM(CM$10:CM18)&gt;0,CQ18-CM18&gt;=0),CM18,IF(AND(SUM(CM$10:CM18)&gt;0),CO$1-SUM(CM$10:CM18),0)))</f>
        <v>0</v>
      </c>
      <c r="CN19" s="40">
        <f t="shared" si="94"/>
        <v>0</v>
      </c>
      <c r="CO19" s="40">
        <f t="shared" si="95"/>
        <v>0</v>
      </c>
      <c r="CP19" s="40">
        <f t="shared" si="40"/>
        <v>0</v>
      </c>
      <c r="CQ19" s="40">
        <f t="shared" si="96"/>
        <v>0</v>
      </c>
      <c r="CR19" s="40">
        <f>IF(AND(CP19&lt;&gt;0,SUM(CP$9:CP18)=0),ROUND(CO$1*CO$3,0),0)</f>
        <v>0</v>
      </c>
      <c r="CS19" s="13"/>
      <c r="CT19" s="16"/>
      <c r="CU19" s="41">
        <f t="shared" si="98"/>
        <v>9</v>
      </c>
      <c r="CV19" s="42">
        <f t="shared" si="97"/>
        <v>44104</v>
      </c>
      <c r="CW19" s="43">
        <f t="shared" si="1"/>
        <v>0</v>
      </c>
      <c r="CX19" s="43">
        <f t="shared" si="2"/>
        <v>0</v>
      </c>
      <c r="CY19" s="43">
        <f t="shared" si="3"/>
        <v>0</v>
      </c>
      <c r="CZ19" s="43">
        <f t="shared" si="4"/>
        <v>0</v>
      </c>
      <c r="DA19" s="43">
        <f t="shared" si="5"/>
        <v>0</v>
      </c>
      <c r="DB19" s="43">
        <f t="shared" si="6"/>
        <v>0</v>
      </c>
      <c r="DC19" s="43">
        <f t="shared" si="7"/>
        <v>0</v>
      </c>
      <c r="DD19" s="43">
        <f t="shared" si="8"/>
        <v>0</v>
      </c>
      <c r="DE19" s="43">
        <f t="shared" si="9"/>
        <v>0</v>
      </c>
      <c r="DF19" s="44">
        <f t="shared" si="41"/>
        <v>0</v>
      </c>
      <c r="DG19" s="44">
        <f t="shared" si="42"/>
        <v>0</v>
      </c>
      <c r="DH19" s="44">
        <f t="shared" si="43"/>
        <v>0</v>
      </c>
      <c r="DI19" s="44">
        <f t="shared" si="44"/>
        <v>0</v>
      </c>
      <c r="DJ19" s="44">
        <f t="shared" si="45"/>
        <v>0</v>
      </c>
      <c r="DK19" s="44">
        <f t="shared" si="46"/>
        <v>0</v>
      </c>
      <c r="DL19" s="44">
        <f t="shared" si="47"/>
        <v>0</v>
      </c>
      <c r="DM19" s="44">
        <f t="shared" si="48"/>
        <v>0</v>
      </c>
      <c r="DN19" s="44">
        <f t="shared" si="49"/>
        <v>0</v>
      </c>
      <c r="DO19" s="44">
        <f t="shared" si="50"/>
        <v>0</v>
      </c>
      <c r="DP19" s="44">
        <f>IF(SUM(DG19:DG$298)=0,DG$299*DP$8/12,0)</f>
        <v>0</v>
      </c>
      <c r="DQ19" s="44">
        <f>IF(SUM(DH19:DH$298)=0,DH$299*DQ$8/12,0)</f>
        <v>0</v>
      </c>
      <c r="DR19" s="44">
        <f>IF(SUM(DI19:DI$298)=0,DI$299*DR$8/12,0)</f>
        <v>0</v>
      </c>
      <c r="DS19" s="44">
        <f>IF(SUM(DJ19:DJ$298)=0,DJ$299*DS$8/12,0)</f>
        <v>0</v>
      </c>
      <c r="DT19" s="44">
        <f>IF(SUM(DK19:DK$298)=0,DK$299*DT$8/12,0)</f>
        <v>0</v>
      </c>
      <c r="DU19" s="44">
        <f>IF(SUM(DL19:DL$298)=0,DL$299*DU$8/12,0)</f>
        <v>0</v>
      </c>
      <c r="DV19" s="44">
        <f>IF(SUM(DM19:DM$298)=0,DM$299*DV$8/12,0)</f>
        <v>0</v>
      </c>
      <c r="DW19" s="44">
        <f>IF(SUM(DN19:DN$298)=0,DN$299*DW$8/12,0)</f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  <c r="EA19" s="44">
        <f t="shared" si="54"/>
        <v>0</v>
      </c>
      <c r="EB19" s="44">
        <f t="shared" si="55"/>
        <v>0</v>
      </c>
      <c r="EC19" s="44">
        <f t="shared" si="56"/>
        <v>0</v>
      </c>
      <c r="ED19" s="16"/>
      <c r="EE19" s="46" t="s">
        <v>29</v>
      </c>
      <c r="EF19" s="47"/>
      <c r="EG19" s="48">
        <f>$DO11</f>
        <v>0</v>
      </c>
      <c r="EH19" s="48">
        <f>$DO12</f>
        <v>0</v>
      </c>
      <c r="EI19" s="48">
        <f>$DO13</f>
        <v>0</v>
      </c>
      <c r="EJ19" s="48">
        <f>$DO14</f>
        <v>0</v>
      </c>
      <c r="EK19" s="48">
        <f>$DO15</f>
        <v>0</v>
      </c>
      <c r="EL19" s="48">
        <f>$DO16</f>
        <v>0</v>
      </c>
      <c r="EM19" s="48">
        <f>$DO17</f>
        <v>0</v>
      </c>
      <c r="EN19" s="48">
        <f>$DO18</f>
        <v>0</v>
      </c>
      <c r="EO19" s="48">
        <f>$DO19</f>
        <v>0</v>
      </c>
      <c r="EP19" s="48">
        <f>$DO20</f>
        <v>0</v>
      </c>
      <c r="EQ19" s="48">
        <f>$DO21</f>
        <v>0</v>
      </c>
      <c r="ER19" s="48">
        <f>$DO22</f>
        <v>0</v>
      </c>
      <c r="ES19" s="48">
        <f>$DO23</f>
        <v>0</v>
      </c>
      <c r="ET19" s="48">
        <f>$DO24</f>
        <v>0</v>
      </c>
      <c r="EU19" s="48">
        <f>$DO25</f>
        <v>0</v>
      </c>
      <c r="EV19" s="48">
        <f>$DO26</f>
        <v>0</v>
      </c>
      <c r="EW19" s="48">
        <f>$DO27</f>
        <v>0</v>
      </c>
      <c r="EX19" s="48">
        <f>$DO28</f>
        <v>0</v>
      </c>
      <c r="EY19" s="48">
        <f>$DO29</f>
        <v>0</v>
      </c>
      <c r="EZ19" s="48">
        <f>$DO30</f>
        <v>0</v>
      </c>
      <c r="FA19" s="48">
        <f>$DO31</f>
        <v>0</v>
      </c>
      <c r="FB19" s="48">
        <f>$DO32</f>
        <v>0</v>
      </c>
      <c r="FC19" s="48">
        <f>$DO33</f>
        <v>0</v>
      </c>
      <c r="FD19" s="48">
        <f>$DO34</f>
        <v>0</v>
      </c>
      <c r="FE19" s="48">
        <f>$DO35</f>
        <v>0</v>
      </c>
      <c r="FF19" s="48">
        <f>$DO36</f>
        <v>0</v>
      </c>
      <c r="FG19" s="48">
        <f>$DO37</f>
        <v>0</v>
      </c>
      <c r="FH19" s="48">
        <f>$DO38</f>
        <v>0</v>
      </c>
      <c r="FI19" s="48">
        <f>$DO39</f>
        <v>0</v>
      </c>
      <c r="FJ19" s="48">
        <f>$DO40</f>
        <v>0</v>
      </c>
      <c r="FK19" s="48">
        <f>$DO41</f>
        <v>0</v>
      </c>
      <c r="FL19" s="48">
        <f>$DO42</f>
        <v>0</v>
      </c>
      <c r="FM19" s="48">
        <f>$DO43</f>
        <v>0</v>
      </c>
      <c r="FN19" s="48">
        <f>$DO44</f>
        <v>0</v>
      </c>
      <c r="FO19" s="48">
        <f>$DO45</f>
        <v>0</v>
      </c>
      <c r="FP19" s="48">
        <f>$DO46</f>
        <v>0</v>
      </c>
      <c r="FQ19" s="48">
        <f>$DO47</f>
        <v>0</v>
      </c>
      <c r="FR19" s="48">
        <f>$DO48</f>
        <v>0</v>
      </c>
      <c r="FS19" s="48">
        <f>$DO49</f>
        <v>0</v>
      </c>
      <c r="FT19" s="48">
        <f>$DO50</f>
        <v>0</v>
      </c>
      <c r="FU19" s="48">
        <f>$DO51</f>
        <v>0</v>
      </c>
      <c r="FV19" s="48">
        <f>$DO52</f>
        <v>0</v>
      </c>
      <c r="FW19" s="48">
        <f>$DO53</f>
        <v>0</v>
      </c>
      <c r="FX19" s="48">
        <f>$DO54</f>
        <v>0</v>
      </c>
      <c r="FY19" s="48">
        <f>$DO55</f>
        <v>0</v>
      </c>
      <c r="FZ19" s="48">
        <f>$DO56</f>
        <v>0</v>
      </c>
      <c r="GA19" s="48">
        <f>$DO57</f>
        <v>0</v>
      </c>
      <c r="GB19" s="48">
        <f>$DO58</f>
        <v>0</v>
      </c>
      <c r="GC19" s="48">
        <f>$DO59</f>
        <v>0</v>
      </c>
      <c r="GD19" s="48">
        <f>$DO60</f>
        <v>0</v>
      </c>
      <c r="GE19" s="48">
        <f>$DO61</f>
        <v>0</v>
      </c>
      <c r="GF19" s="48">
        <f>$DO62</f>
        <v>0</v>
      </c>
      <c r="GG19" s="48">
        <f>$DO63</f>
        <v>0</v>
      </c>
      <c r="GH19" s="48">
        <f>$DO64</f>
        <v>0</v>
      </c>
      <c r="GI19" s="48">
        <f>$DO65</f>
        <v>0</v>
      </c>
      <c r="GJ19" s="48">
        <f>$DO66</f>
        <v>0</v>
      </c>
      <c r="GK19" s="48">
        <f>$DO67</f>
        <v>0</v>
      </c>
      <c r="GL19" s="48">
        <f>$DO68</f>
        <v>0</v>
      </c>
      <c r="GM19" s="48">
        <f>$DO69</f>
        <v>0</v>
      </c>
      <c r="GN19" s="48">
        <f>$DO70</f>
        <v>0</v>
      </c>
      <c r="GO19" s="48">
        <f>$DO71</f>
        <v>0</v>
      </c>
      <c r="GP19" s="48">
        <f>$DO72</f>
        <v>0</v>
      </c>
      <c r="GQ19" s="48">
        <f>$DO73</f>
        <v>0</v>
      </c>
      <c r="GR19" s="48">
        <f>$DO74</f>
        <v>0</v>
      </c>
      <c r="GS19" s="48">
        <f>$DO75</f>
        <v>0</v>
      </c>
      <c r="GT19" s="48">
        <f>$DO76</f>
        <v>0</v>
      </c>
      <c r="GU19" s="48">
        <f>$DO77</f>
        <v>0</v>
      </c>
      <c r="GV19" s="48">
        <f>$DO78</f>
        <v>0</v>
      </c>
      <c r="GW19" s="48">
        <f>$DO79</f>
        <v>0</v>
      </c>
      <c r="GX19" s="48">
        <f>$DO80</f>
        <v>0</v>
      </c>
      <c r="GY19" s="48">
        <f>$DO81</f>
        <v>0</v>
      </c>
      <c r="GZ19" s="48">
        <f>$DO82</f>
        <v>0</v>
      </c>
      <c r="HA19" s="48">
        <f>$DO83</f>
        <v>0</v>
      </c>
      <c r="HB19" s="48">
        <f>$DO84</f>
        <v>0</v>
      </c>
      <c r="HC19" s="48">
        <f>$DO85</f>
        <v>0</v>
      </c>
      <c r="HD19" s="48">
        <f>$DO86</f>
        <v>0</v>
      </c>
      <c r="HE19" s="48">
        <f>$DO87</f>
        <v>0</v>
      </c>
      <c r="HF19" s="48">
        <f>$DO88</f>
        <v>0</v>
      </c>
      <c r="HG19" s="48">
        <f>$DO89</f>
        <v>0</v>
      </c>
      <c r="HH19" s="48">
        <f>$DO90</f>
        <v>0</v>
      </c>
      <c r="HI19" s="48">
        <f>$DO91</f>
        <v>0</v>
      </c>
      <c r="HJ19" s="48">
        <f>$DO92</f>
        <v>0</v>
      </c>
      <c r="HK19" s="48">
        <f>$DO93</f>
        <v>0</v>
      </c>
      <c r="HL19" s="48">
        <f>$DO94</f>
        <v>0</v>
      </c>
      <c r="HM19" s="48">
        <f>$DO95</f>
        <v>0</v>
      </c>
      <c r="HN19" s="48">
        <f>$DO96</f>
        <v>0</v>
      </c>
      <c r="HO19" s="48">
        <f>$DO97</f>
        <v>0</v>
      </c>
      <c r="HP19" s="48">
        <f>$DO98</f>
        <v>0</v>
      </c>
      <c r="HQ19" s="48">
        <f>$DO99</f>
        <v>0</v>
      </c>
      <c r="HR19" s="48">
        <f>$DO100</f>
        <v>0</v>
      </c>
      <c r="HS19" s="48">
        <f>$DO101</f>
        <v>0</v>
      </c>
      <c r="HT19" s="48">
        <f>$DO102</f>
        <v>0</v>
      </c>
      <c r="HU19" s="48">
        <f>$DO103</f>
        <v>0</v>
      </c>
      <c r="HV19" s="48">
        <f>$DO104</f>
        <v>0</v>
      </c>
      <c r="HW19" s="48">
        <f>$DO105</f>
        <v>0</v>
      </c>
      <c r="HX19" s="48">
        <f>$DO106</f>
        <v>0</v>
      </c>
      <c r="HY19" s="48">
        <f>$DO107</f>
        <v>0</v>
      </c>
      <c r="HZ19" s="48">
        <f>$DO108</f>
        <v>0</v>
      </c>
      <c r="IA19" s="48">
        <f>$DO109</f>
        <v>0</v>
      </c>
      <c r="IB19" s="48">
        <f>$DO110</f>
        <v>0</v>
      </c>
      <c r="IC19" s="48">
        <f>$DO111</f>
        <v>0</v>
      </c>
      <c r="ID19" s="48">
        <f>$DO112</f>
        <v>0</v>
      </c>
      <c r="IE19" s="48">
        <f>$DO113</f>
        <v>0</v>
      </c>
      <c r="IF19" s="48">
        <f>$DO114</f>
        <v>0</v>
      </c>
      <c r="IG19" s="48">
        <f>$DO115</f>
        <v>0</v>
      </c>
      <c r="IH19" s="48">
        <f>$DO116</f>
        <v>0</v>
      </c>
      <c r="II19" s="48">
        <f>$DO117</f>
        <v>0</v>
      </c>
      <c r="IJ19" s="48">
        <f>$DO118</f>
        <v>0</v>
      </c>
      <c r="IK19" s="48">
        <f>$DO119</f>
        <v>0</v>
      </c>
      <c r="IL19" s="48">
        <f>$DO120</f>
        <v>0</v>
      </c>
      <c r="IM19" s="48">
        <f>$DO121</f>
        <v>0</v>
      </c>
      <c r="IN19" s="48">
        <f>$DO122</f>
        <v>0</v>
      </c>
      <c r="IO19" s="48">
        <f>$DO123</f>
        <v>0</v>
      </c>
      <c r="IP19" s="48">
        <f>$DO124</f>
        <v>0</v>
      </c>
      <c r="IQ19" s="48">
        <f>$DO125</f>
        <v>0</v>
      </c>
      <c r="IR19" s="48">
        <f>$DO126</f>
        <v>0</v>
      </c>
      <c r="IS19" s="48">
        <f>$DO127</f>
        <v>0</v>
      </c>
      <c r="IT19" s="48">
        <f>$DO128</f>
        <v>0</v>
      </c>
      <c r="IU19" s="48">
        <f>$DO129</f>
        <v>0</v>
      </c>
      <c r="IV19" s="48">
        <f>$DO130</f>
        <v>0</v>
      </c>
      <c r="IW19" s="48">
        <f>$DO131</f>
        <v>0</v>
      </c>
      <c r="IX19" s="48">
        <f>$DO132</f>
        <v>0</v>
      </c>
      <c r="IY19" s="48">
        <f>$DO133</f>
        <v>0</v>
      </c>
      <c r="IZ19" s="48">
        <f>$DO134</f>
        <v>0</v>
      </c>
      <c r="JA19" s="48">
        <f>$DO135</f>
        <v>0</v>
      </c>
      <c r="JB19" s="48">
        <f>$DO136</f>
        <v>0</v>
      </c>
      <c r="JC19" s="48">
        <f>$DO137</f>
        <v>0</v>
      </c>
      <c r="JD19" s="48">
        <f>$DO138</f>
        <v>0</v>
      </c>
      <c r="JE19" s="48">
        <f>$DO139</f>
        <v>0</v>
      </c>
      <c r="JF19" s="48">
        <f>$DO140</f>
        <v>0</v>
      </c>
      <c r="JG19" s="48">
        <f>$DO141</f>
        <v>0</v>
      </c>
      <c r="JH19" s="48">
        <f>$DO142</f>
        <v>0</v>
      </c>
      <c r="JI19" s="48">
        <f>$DO143</f>
        <v>0</v>
      </c>
      <c r="JJ19" s="48">
        <f>$DO144</f>
        <v>0</v>
      </c>
      <c r="JK19" s="48">
        <f>$DO145</f>
        <v>0</v>
      </c>
      <c r="JL19" s="48">
        <f>$DO146</f>
        <v>0</v>
      </c>
      <c r="JM19" s="48">
        <f>$DO147</f>
        <v>0</v>
      </c>
      <c r="JN19" s="48">
        <f>$DO148</f>
        <v>0</v>
      </c>
      <c r="JO19" s="48">
        <f>$DO149</f>
        <v>0</v>
      </c>
      <c r="JP19" s="48">
        <f>$DO150</f>
        <v>0</v>
      </c>
      <c r="JQ19" s="48">
        <f>$DO151</f>
        <v>0</v>
      </c>
      <c r="JR19" s="48">
        <f>$DO152</f>
        <v>0</v>
      </c>
      <c r="JS19" s="48">
        <f>$DO153</f>
        <v>0</v>
      </c>
      <c r="JT19" s="48">
        <f>$DO154</f>
        <v>0</v>
      </c>
      <c r="JU19" s="48">
        <f>$DO155</f>
        <v>0</v>
      </c>
      <c r="JV19" s="48">
        <f>$DO156</f>
        <v>0</v>
      </c>
      <c r="JW19" s="48">
        <f>$DO157</f>
        <v>0</v>
      </c>
      <c r="JX19" s="48">
        <f>$DO158</f>
        <v>0</v>
      </c>
      <c r="JY19" s="48">
        <f>$DO159</f>
        <v>0</v>
      </c>
      <c r="JZ19" s="48">
        <f>$DO160</f>
        <v>0</v>
      </c>
      <c r="KA19" s="48">
        <f>$DO161</f>
        <v>0</v>
      </c>
      <c r="KB19" s="48">
        <f>$DO162</f>
        <v>0</v>
      </c>
      <c r="KC19" s="48">
        <f>$DO163</f>
        <v>0</v>
      </c>
      <c r="KD19" s="48">
        <f>$DO164</f>
        <v>0</v>
      </c>
      <c r="KE19" s="48">
        <f>$DO165</f>
        <v>0</v>
      </c>
      <c r="KF19" s="48">
        <f>$DO166</f>
        <v>0</v>
      </c>
      <c r="KG19" s="48">
        <f>$DO167</f>
        <v>0</v>
      </c>
      <c r="KH19" s="48">
        <f>$DO168</f>
        <v>0</v>
      </c>
      <c r="KI19" s="48">
        <f>$DO169</f>
        <v>0</v>
      </c>
      <c r="KJ19" s="48">
        <f>$DO170</f>
        <v>0</v>
      </c>
      <c r="KK19" s="48">
        <f>$DO171</f>
        <v>0</v>
      </c>
      <c r="KL19" s="48">
        <f>$DO172</f>
        <v>0</v>
      </c>
      <c r="KM19" s="48">
        <f>$DO173</f>
        <v>0</v>
      </c>
      <c r="KN19" s="48">
        <f>$DO174</f>
        <v>0</v>
      </c>
      <c r="KO19" s="48">
        <f>$DO175</f>
        <v>0</v>
      </c>
      <c r="KP19" s="48">
        <f>$DO176</f>
        <v>0</v>
      </c>
      <c r="KQ19" s="48">
        <f>$DO177</f>
        <v>0</v>
      </c>
      <c r="KR19" s="48">
        <f>$DO178</f>
        <v>0</v>
      </c>
      <c r="KS19" s="48">
        <f>$DO179</f>
        <v>0</v>
      </c>
      <c r="KT19" s="48">
        <f>$DO180</f>
        <v>0</v>
      </c>
      <c r="KU19" s="48">
        <f>$DO181</f>
        <v>0</v>
      </c>
      <c r="KV19" s="48">
        <f>$DO182</f>
        <v>0</v>
      </c>
      <c r="KW19" s="48">
        <f>$DO183</f>
        <v>0</v>
      </c>
      <c r="KX19" s="48">
        <f>$DO184</f>
        <v>0</v>
      </c>
      <c r="KY19" s="48">
        <f>$DO185</f>
        <v>0</v>
      </c>
      <c r="KZ19" s="48">
        <f>$DO186</f>
        <v>0</v>
      </c>
      <c r="LA19" s="48">
        <f>$DO187</f>
        <v>0</v>
      </c>
      <c r="LB19" s="48">
        <f>$DO188</f>
        <v>0</v>
      </c>
      <c r="LC19" s="48">
        <f>$DO189</f>
        <v>0</v>
      </c>
      <c r="LD19" s="48">
        <f>$DO190</f>
        <v>0</v>
      </c>
      <c r="LE19" s="48">
        <f>$DO191</f>
        <v>0</v>
      </c>
      <c r="LF19" s="48">
        <f>$DO192</f>
        <v>0</v>
      </c>
      <c r="LG19" s="48">
        <f>$DO193</f>
        <v>0</v>
      </c>
      <c r="LH19" s="48">
        <f>$DO194</f>
        <v>0</v>
      </c>
      <c r="LI19" s="48">
        <f>$DO195</f>
        <v>0</v>
      </c>
      <c r="LJ19" s="48">
        <f>$DO196</f>
        <v>0</v>
      </c>
      <c r="LK19" s="48">
        <f>$DO197</f>
        <v>0</v>
      </c>
      <c r="LL19" s="48">
        <f>$DO198</f>
        <v>0</v>
      </c>
      <c r="LM19" s="48">
        <f>$DO199</f>
        <v>0</v>
      </c>
      <c r="LN19" s="48">
        <f>$DO200</f>
        <v>0</v>
      </c>
      <c r="LO19" s="48">
        <f>$DO201</f>
        <v>0</v>
      </c>
      <c r="LP19" s="48">
        <f>$DO202</f>
        <v>0</v>
      </c>
      <c r="LQ19" s="48">
        <f>$DO203</f>
        <v>0</v>
      </c>
      <c r="LR19" s="48">
        <f>$DO204</f>
        <v>0</v>
      </c>
      <c r="LS19" s="48">
        <f>$DO205</f>
        <v>0</v>
      </c>
      <c r="LT19" s="48">
        <f>$DO206</f>
        <v>0</v>
      </c>
      <c r="LU19" s="48">
        <f>$DO207</f>
        <v>0</v>
      </c>
      <c r="LV19" s="48">
        <f>$DO208</f>
        <v>0</v>
      </c>
      <c r="LW19" s="48">
        <f>$DO209</f>
        <v>0</v>
      </c>
      <c r="LX19" s="48">
        <f>$DO210</f>
        <v>0</v>
      </c>
      <c r="LY19" s="48">
        <f>$DO211</f>
        <v>0</v>
      </c>
      <c r="LZ19" s="48">
        <f>$DO212</f>
        <v>0</v>
      </c>
      <c r="MA19" s="48">
        <f>$DO213</f>
        <v>0</v>
      </c>
      <c r="MB19" s="48">
        <f>$DO214</f>
        <v>0</v>
      </c>
      <c r="MC19" s="48">
        <f>$DO215</f>
        <v>0</v>
      </c>
      <c r="MD19" s="48">
        <f>$DO216</f>
        <v>0</v>
      </c>
      <c r="ME19" s="48">
        <f>$DO217</f>
        <v>0</v>
      </c>
      <c r="MF19" s="48">
        <f>$DO218</f>
        <v>0</v>
      </c>
      <c r="MG19" s="48">
        <f>$DO219</f>
        <v>0</v>
      </c>
      <c r="MH19" s="48">
        <f>$DO220</f>
        <v>0</v>
      </c>
      <c r="MI19" s="48">
        <f>$DO221</f>
        <v>0</v>
      </c>
      <c r="MJ19" s="48">
        <f>$DO222</f>
        <v>0</v>
      </c>
      <c r="MK19" s="48">
        <f>$DO223</f>
        <v>0</v>
      </c>
      <c r="ML19" s="48">
        <f>$DO224</f>
        <v>0</v>
      </c>
      <c r="MM19" s="48">
        <f>$DO225</f>
        <v>0</v>
      </c>
      <c r="MN19" s="48">
        <f>$DO226</f>
        <v>0</v>
      </c>
      <c r="MO19" s="48">
        <f>$DO227</f>
        <v>0</v>
      </c>
      <c r="MP19" s="48">
        <f>$DO228</f>
        <v>0</v>
      </c>
      <c r="MQ19" s="48">
        <f>$DO229</f>
        <v>0</v>
      </c>
      <c r="MR19" s="48">
        <f>$DO230</f>
        <v>0</v>
      </c>
      <c r="MS19" s="48">
        <f>$DO231</f>
        <v>0</v>
      </c>
      <c r="MT19" s="48">
        <f>$DO232</f>
        <v>0</v>
      </c>
      <c r="MU19" s="48">
        <f>$DO233</f>
        <v>0</v>
      </c>
      <c r="MV19" s="48">
        <f>$DO234</f>
        <v>0</v>
      </c>
      <c r="MW19" s="48">
        <f>$DO235</f>
        <v>0</v>
      </c>
      <c r="MX19" s="48">
        <f>$DO236</f>
        <v>0</v>
      </c>
      <c r="MY19" s="48">
        <f>$DO237</f>
        <v>0</v>
      </c>
      <c r="MZ19" s="48">
        <f>$DO238</f>
        <v>0</v>
      </c>
      <c r="NA19" s="48">
        <f>$DO239</f>
        <v>0</v>
      </c>
      <c r="NB19" s="48">
        <f>$DO240</f>
        <v>0</v>
      </c>
      <c r="NC19" s="48">
        <f>$DO241</f>
        <v>0</v>
      </c>
      <c r="ND19" s="48">
        <f>$DO242</f>
        <v>0</v>
      </c>
      <c r="NE19" s="48">
        <f>$DO237</f>
        <v>0</v>
      </c>
      <c r="NF19" s="48">
        <f>$DO244</f>
        <v>0</v>
      </c>
      <c r="NG19" s="48">
        <f>$DO245</f>
        <v>0</v>
      </c>
      <c r="NH19" s="48">
        <f>$DO246</f>
        <v>0</v>
      </c>
      <c r="NI19" s="48">
        <f>$DO247</f>
        <v>0</v>
      </c>
      <c r="NJ19" s="48">
        <f>$DO248</f>
        <v>0</v>
      </c>
      <c r="NK19" s="48">
        <f>$DO249</f>
        <v>0</v>
      </c>
      <c r="NL19" s="48">
        <f>$DO250</f>
        <v>0</v>
      </c>
      <c r="NM19" s="48">
        <f>$DO251</f>
        <v>0</v>
      </c>
      <c r="NN19" s="48">
        <f>$DO252</f>
        <v>0</v>
      </c>
      <c r="NO19" s="48">
        <f>$DO253</f>
        <v>0</v>
      </c>
      <c r="NP19" s="48">
        <f>$DO254</f>
        <v>0</v>
      </c>
      <c r="NQ19" s="48">
        <f>$DO255</f>
        <v>0</v>
      </c>
      <c r="NR19" s="48">
        <f>$DO256</f>
        <v>0</v>
      </c>
      <c r="NS19" s="48">
        <f>$DO257</f>
        <v>0</v>
      </c>
      <c r="NT19" s="48">
        <f>$DO258</f>
        <v>0</v>
      </c>
      <c r="NU19" s="48">
        <f>$DO259</f>
        <v>0</v>
      </c>
      <c r="NV19" s="48">
        <f>$DO260</f>
        <v>0</v>
      </c>
      <c r="NW19" s="48">
        <f>$DO261</f>
        <v>0</v>
      </c>
      <c r="NX19" s="48">
        <f>$DO262</f>
        <v>0</v>
      </c>
      <c r="NY19" s="48">
        <f>$DO263</f>
        <v>0</v>
      </c>
      <c r="NZ19" s="48">
        <f>$DO264</f>
        <v>0</v>
      </c>
      <c r="OA19" s="48">
        <f>$DO265</f>
        <v>0</v>
      </c>
      <c r="OB19" s="48">
        <f>$DO266</f>
        <v>0</v>
      </c>
      <c r="OC19" s="48">
        <f>$DO267</f>
        <v>0</v>
      </c>
      <c r="OD19" s="48">
        <f>$DO268</f>
        <v>0</v>
      </c>
      <c r="OE19" s="48">
        <f>$DO269</f>
        <v>0</v>
      </c>
      <c r="OF19" s="48">
        <f>$DO270</f>
        <v>0</v>
      </c>
      <c r="OG19" s="48">
        <f>$DO271</f>
        <v>0</v>
      </c>
      <c r="OH19" s="48">
        <f>$DO272</f>
        <v>0</v>
      </c>
      <c r="OI19" s="48">
        <f>$DO273</f>
        <v>0</v>
      </c>
      <c r="OJ19" s="48">
        <f>$DO274</f>
        <v>0</v>
      </c>
      <c r="OK19" s="48">
        <f>$DO275</f>
        <v>0</v>
      </c>
      <c r="OL19" s="48">
        <f>$DO276</f>
        <v>0</v>
      </c>
      <c r="OM19" s="48">
        <f>$DO277</f>
        <v>0</v>
      </c>
      <c r="ON19" s="48">
        <f>$DO278</f>
        <v>0</v>
      </c>
      <c r="OO19" s="48">
        <f>$DO279</f>
        <v>0</v>
      </c>
      <c r="OP19" s="48">
        <f>$DO280</f>
        <v>0</v>
      </c>
      <c r="OQ19" s="48">
        <f>$DO281</f>
        <v>0</v>
      </c>
      <c r="OR19" s="48">
        <f>$DO282</f>
        <v>0</v>
      </c>
      <c r="OS19" s="48">
        <f>$DO283</f>
        <v>0</v>
      </c>
      <c r="OT19" s="48">
        <f>$DO284</f>
        <v>0</v>
      </c>
      <c r="OU19" s="48">
        <f>$DO285</f>
        <v>0</v>
      </c>
      <c r="OV19" s="48">
        <f>$DO286</f>
        <v>0</v>
      </c>
      <c r="OW19" s="48">
        <f>$DO287</f>
        <v>0</v>
      </c>
      <c r="OX19" s="48">
        <f>$DO288</f>
        <v>0</v>
      </c>
      <c r="OY19" s="48">
        <f>$DO289</f>
        <v>0</v>
      </c>
      <c r="OZ19" s="48">
        <f>$DO290</f>
        <v>0</v>
      </c>
      <c r="PA19" s="48">
        <f>$DO291</f>
        <v>0</v>
      </c>
      <c r="PB19" s="48">
        <f>$DO292</f>
        <v>0</v>
      </c>
      <c r="PC19" s="48">
        <f>$DO293</f>
        <v>0</v>
      </c>
      <c r="PD19" s="48">
        <f>$DO294</f>
        <v>0</v>
      </c>
      <c r="PE19" s="48">
        <f>$DO295</f>
        <v>0</v>
      </c>
      <c r="PF19" s="48">
        <f>$DO296</f>
        <v>0</v>
      </c>
      <c r="PG19" s="48">
        <f>$DO297</f>
        <v>0</v>
      </c>
      <c r="PH19" s="48">
        <f>$DO298</f>
        <v>0</v>
      </c>
    </row>
    <row r="20" spans="1:424">
      <c r="A20" s="52"/>
      <c r="B20" s="33">
        <f>IF(SUM(J$9:J19)&gt;0.9,MAX(B$9:B19)+1,0)</f>
        <v>0</v>
      </c>
      <c r="C20" s="39">
        <f t="shared" si="10"/>
        <v>0</v>
      </c>
      <c r="D20" s="35">
        <v>44135</v>
      </c>
      <c r="E20" s="38">
        <f t="shared" si="57"/>
        <v>0</v>
      </c>
      <c r="F20" s="38">
        <f t="shared" si="58"/>
        <v>0</v>
      </c>
      <c r="G20" s="40">
        <f>IF(AND(B20=I$6,K19-I$1/(I$7-I$6+1)&gt;=0),ROUND(I$1/(I$7-I$6+1),0),IF(AND(SUM(G$10:G19)&gt;0,K19-G19&gt;=0),G19,IF(AND(SUM(G$10:G19)&gt;0),I$1-SUM(G$10:G19),0)))</f>
        <v>0</v>
      </c>
      <c r="H20" s="40">
        <f t="shared" si="59"/>
        <v>0</v>
      </c>
      <c r="I20" s="40">
        <f t="shared" si="60"/>
        <v>0</v>
      </c>
      <c r="J20" s="40">
        <f t="shared" si="12"/>
        <v>0</v>
      </c>
      <c r="K20" s="40">
        <f t="shared" si="61"/>
        <v>0</v>
      </c>
      <c r="L20" s="40">
        <f>IF(AND(J20&lt;&gt;0,SUM(J$9:J19)=0),ROUND(I$1*I$3,0),0)</f>
        <v>0</v>
      </c>
      <c r="M20" s="13"/>
      <c r="N20" s="33">
        <f>IF(SUM(V$9:V19)&gt;0.9,MAX(N$9:N19)+1,0)</f>
        <v>0</v>
      </c>
      <c r="O20" s="39">
        <f t="shared" si="13"/>
        <v>0</v>
      </c>
      <c r="P20" s="35">
        <f t="shared" si="14"/>
        <v>44135</v>
      </c>
      <c r="Q20" s="38">
        <f t="shared" si="62"/>
        <v>0</v>
      </c>
      <c r="R20" s="38">
        <f t="shared" si="63"/>
        <v>0</v>
      </c>
      <c r="S20" s="40">
        <f>IF(AND(N20=U$6,W19-U$1/(U$7-U$6+1)&gt;=0),ROUND(U$1/(U$7-U$6+1),0),IF(AND(SUM(S$10:S19)&gt;0,W19-S19&gt;=0),S19,IF(AND(SUM(S$10:S19)&gt;0),U$1-SUM(S$10:S19),0)))</f>
        <v>0</v>
      </c>
      <c r="T20" s="40">
        <f t="shared" si="64"/>
        <v>0</v>
      </c>
      <c r="U20" s="40">
        <f t="shared" si="65"/>
        <v>0</v>
      </c>
      <c r="V20" s="40">
        <f t="shared" si="16"/>
        <v>0</v>
      </c>
      <c r="W20" s="40">
        <f t="shared" si="66"/>
        <v>0</v>
      </c>
      <c r="X20" s="40">
        <f>IF(AND(V20&lt;&gt;0,SUM(V$9:V19)=0),ROUND(U$1*U$3,0),0)</f>
        <v>0</v>
      </c>
      <c r="Y20" s="13"/>
      <c r="Z20" s="33">
        <f>IF(SUM(AH$9:AH19)&gt;0.9,MAX(Z$9:Z19)+1,0)</f>
        <v>0</v>
      </c>
      <c r="AA20" s="39">
        <f t="shared" si="17"/>
        <v>0</v>
      </c>
      <c r="AB20" s="35">
        <f t="shared" si="18"/>
        <v>44135</v>
      </c>
      <c r="AC20" s="38">
        <f t="shared" si="67"/>
        <v>0</v>
      </c>
      <c r="AD20" s="38">
        <f t="shared" si="68"/>
        <v>0</v>
      </c>
      <c r="AE20" s="40">
        <f>IF(AND(Z20=AG$6,AI19-AG$1/(AG$7-AG$6+1)&gt;=0),ROUND(AG$1/(AG$7-AG$6+1),0),IF(AND(SUM(AE$10:AE19)&gt;0,AI19-AE19&gt;=0),AE19,IF(AND(SUM(AE$10:AE19)&gt;0),AG$1-SUM(AE$10:AE19),0)))</f>
        <v>0</v>
      </c>
      <c r="AF20" s="40">
        <f t="shared" si="69"/>
        <v>0</v>
      </c>
      <c r="AG20" s="40">
        <f t="shared" si="70"/>
        <v>0</v>
      </c>
      <c r="AH20" s="40">
        <f t="shared" si="20"/>
        <v>0</v>
      </c>
      <c r="AI20" s="40">
        <f t="shared" si="71"/>
        <v>0</v>
      </c>
      <c r="AJ20" s="40">
        <f>IF(AND(AH20&lt;&gt;0,SUM(AH$9:AH19)=0),ROUND(AG$1*AG$3,0),0)</f>
        <v>0</v>
      </c>
      <c r="AK20" s="13"/>
      <c r="AL20" s="33">
        <f>IF(SUM(AT$9:AT19)&gt;0.9,MAX(AL$9:AL19)+1,0)</f>
        <v>0</v>
      </c>
      <c r="AM20" s="39">
        <f t="shared" si="21"/>
        <v>0</v>
      </c>
      <c r="AN20" s="35">
        <f t="shared" si="22"/>
        <v>44135</v>
      </c>
      <c r="AO20" s="38">
        <f t="shared" si="72"/>
        <v>0</v>
      </c>
      <c r="AP20" s="38">
        <f t="shared" si="73"/>
        <v>0</v>
      </c>
      <c r="AQ20" s="40">
        <f>IF(AND(AL20=AS$6,AU19-AS$1/(AS$7-AS$6+1)&gt;=0),ROUND(AS$1/(AS$7-AS$6+1),0),IF(AND(SUM(AQ$10:AQ19)&gt;0,AU19-AQ19&gt;=0),AQ19,IF(AND(SUM(AQ$10:AQ19)&gt;0),AS$1-SUM(AQ$10:AQ19),0)))</f>
        <v>0</v>
      </c>
      <c r="AR20" s="40">
        <f t="shared" si="74"/>
        <v>0</v>
      </c>
      <c r="AS20" s="40">
        <f t="shared" si="75"/>
        <v>0</v>
      </c>
      <c r="AT20" s="40">
        <f t="shared" si="24"/>
        <v>0</v>
      </c>
      <c r="AU20" s="40">
        <f t="shared" si="76"/>
        <v>0</v>
      </c>
      <c r="AV20" s="40">
        <f>IF(AND(AT20&lt;&gt;0,SUM(AT$9:AT19)=0),ROUND(AS$1*AS$3,0),0)</f>
        <v>0</v>
      </c>
      <c r="AW20" s="13"/>
      <c r="AX20" s="33">
        <f>IF(SUM(BF$9:BF19)&gt;0.9,MAX(AX$9:AX19)+1,0)</f>
        <v>0</v>
      </c>
      <c r="AY20" s="39">
        <f t="shared" si="25"/>
        <v>0</v>
      </c>
      <c r="AZ20" s="35">
        <f t="shared" si="26"/>
        <v>44135</v>
      </c>
      <c r="BA20" s="38">
        <f t="shared" si="77"/>
        <v>0</v>
      </c>
      <c r="BB20" s="38">
        <f t="shared" si="78"/>
        <v>0</v>
      </c>
      <c r="BC20" s="40">
        <f>IF(AND(AX20=BE$6,BG19-BE$1/(BE$7-BE$6+1)&gt;=0),ROUND(BE$1/(BE$7-BE$6+1),0),IF(AND(SUM(BC$10:BC19)&gt;0,BG19-BC19&gt;=0),BC19,IF(AND(SUM(BC$10:BC19)&gt;0),BE$1-SUM(BC$10:BC19),0)))</f>
        <v>0</v>
      </c>
      <c r="BD20" s="40">
        <f t="shared" si="79"/>
        <v>0</v>
      </c>
      <c r="BE20" s="40">
        <f t="shared" si="80"/>
        <v>0</v>
      </c>
      <c r="BF20" s="40">
        <f t="shared" si="28"/>
        <v>0</v>
      </c>
      <c r="BG20" s="40">
        <f t="shared" si="81"/>
        <v>0</v>
      </c>
      <c r="BH20" s="40">
        <f>IF(AND(BF20&lt;&gt;0,SUM(BF$9:BF19)=0),ROUND(BE$1*BE$3,0),0)</f>
        <v>0</v>
      </c>
      <c r="BI20" s="13"/>
      <c r="BJ20" s="33">
        <f>IF(SUM(BR$9:BR19)&gt;0.9,MAX(BJ$9:BJ19)+1,0)</f>
        <v>0</v>
      </c>
      <c r="BK20" s="39">
        <f t="shared" si="29"/>
        <v>0</v>
      </c>
      <c r="BL20" s="35">
        <f t="shared" si="30"/>
        <v>44135</v>
      </c>
      <c r="BM20" s="38">
        <f t="shared" si="82"/>
        <v>0</v>
      </c>
      <c r="BN20" s="38">
        <f t="shared" si="83"/>
        <v>0</v>
      </c>
      <c r="BO20" s="40">
        <f>IF(AND(BJ20=BQ$6,BS19-BQ$1/(BQ$7-BQ$6+1)&gt;=0),ROUND(BQ$1/(BQ$7-BQ$6+1),0),IF(AND(SUM(BO$10:BO19)&gt;0,BS19-BO19&gt;=0),BO19,IF(AND(SUM(BO$10:BO19)&gt;0),BQ$1-SUM(BO$10:BO19),0)))</f>
        <v>0</v>
      </c>
      <c r="BP20" s="40">
        <f t="shared" si="84"/>
        <v>0</v>
      </c>
      <c r="BQ20" s="40">
        <f t="shared" si="85"/>
        <v>0</v>
      </c>
      <c r="BR20" s="40">
        <f t="shared" si="32"/>
        <v>0</v>
      </c>
      <c r="BS20" s="40">
        <f t="shared" si="86"/>
        <v>0</v>
      </c>
      <c r="BT20" s="40">
        <f>IF(AND(BR20&lt;&gt;0,SUM(BR$9:BR19)=0),ROUND(BQ$1*BQ$3,0),0)</f>
        <v>0</v>
      </c>
      <c r="BU20" s="13"/>
      <c r="BV20" s="33">
        <f>IF(SUM(CD$9:CD19)&gt;0.9,MAX(BV$9:BV19)+1,0)</f>
        <v>0</v>
      </c>
      <c r="BW20" s="39">
        <f t="shared" si="33"/>
        <v>0</v>
      </c>
      <c r="BX20" s="35">
        <f t="shared" si="34"/>
        <v>44135</v>
      </c>
      <c r="BY20" s="38">
        <f t="shared" si="87"/>
        <v>0</v>
      </c>
      <c r="BZ20" s="38">
        <f t="shared" si="88"/>
        <v>0</v>
      </c>
      <c r="CA20" s="40">
        <f>IF(AND(BV20=CC$6,CE19-CC$1/(CC$7-CC$6+1)&gt;=0),ROUND(CC$1/(CC$7-CC$6+1),0),IF(AND(SUM(CA$10:CA19)&gt;0,CE19-CA19&gt;=0),CA19,IF(AND(SUM(CA$10:CA19)&gt;0),CC$1-SUM(CA$10:CA19),0)))</f>
        <v>0</v>
      </c>
      <c r="CB20" s="40">
        <f t="shared" si="89"/>
        <v>0</v>
      </c>
      <c r="CC20" s="40">
        <f t="shared" si="90"/>
        <v>0</v>
      </c>
      <c r="CD20" s="40">
        <f t="shared" si="36"/>
        <v>0</v>
      </c>
      <c r="CE20" s="40">
        <f t="shared" si="91"/>
        <v>0</v>
      </c>
      <c r="CF20" s="40">
        <f>IF(AND(CD20&lt;&gt;0,SUM(CD$9:CD19)=0),ROUND(CC$1*CC$3,0),0)</f>
        <v>0</v>
      </c>
      <c r="CG20" s="13"/>
      <c r="CH20" s="33">
        <f>IF(SUM(CP$9:CP19)&gt;0.9,MAX(CH$9:CH19)+1,0)</f>
        <v>0</v>
      </c>
      <c r="CI20" s="39">
        <f t="shared" si="37"/>
        <v>0</v>
      </c>
      <c r="CJ20" s="35">
        <f t="shared" si="38"/>
        <v>44135</v>
      </c>
      <c r="CK20" s="38">
        <f t="shared" si="92"/>
        <v>0</v>
      </c>
      <c r="CL20" s="38">
        <f t="shared" si="93"/>
        <v>0</v>
      </c>
      <c r="CM20" s="40">
        <f>IF(AND(CH20=CO$6,CQ19-CO$1/(CO$7-CO$6+1)&gt;=0),ROUND(CO$1/(CO$7-CO$6+1),0),IF(AND(SUM(CM$10:CM19)&gt;0,CQ19-CM19&gt;=0),CM19,IF(AND(SUM(CM$10:CM19)&gt;0),CO$1-SUM(CM$10:CM19),0)))</f>
        <v>0</v>
      </c>
      <c r="CN20" s="40">
        <f t="shared" si="94"/>
        <v>0</v>
      </c>
      <c r="CO20" s="40">
        <f t="shared" si="95"/>
        <v>0</v>
      </c>
      <c r="CP20" s="40">
        <f t="shared" si="40"/>
        <v>0</v>
      </c>
      <c r="CQ20" s="40">
        <f t="shared" si="96"/>
        <v>0</v>
      </c>
      <c r="CR20" s="40">
        <f>IF(AND(CP20&lt;&gt;0,SUM(CP$9:CP19)=0),ROUND(CO$1*CO$3,0),0)</f>
        <v>0</v>
      </c>
      <c r="CS20" s="13"/>
      <c r="CT20" s="16"/>
      <c r="CU20" s="41">
        <f t="shared" si="98"/>
        <v>10</v>
      </c>
      <c r="CV20" s="42">
        <f t="shared" si="97"/>
        <v>44135</v>
      </c>
      <c r="CW20" s="43">
        <f t="shared" si="1"/>
        <v>0</v>
      </c>
      <c r="CX20" s="43">
        <f t="shared" si="2"/>
        <v>0</v>
      </c>
      <c r="CY20" s="43">
        <f t="shared" si="3"/>
        <v>0</v>
      </c>
      <c r="CZ20" s="43">
        <f t="shared" si="4"/>
        <v>0</v>
      </c>
      <c r="DA20" s="43">
        <f t="shared" si="5"/>
        <v>0</v>
      </c>
      <c r="DB20" s="43">
        <f t="shared" si="6"/>
        <v>0</v>
      </c>
      <c r="DC20" s="43">
        <f t="shared" si="7"/>
        <v>0</v>
      </c>
      <c r="DD20" s="43">
        <f t="shared" si="8"/>
        <v>0</v>
      </c>
      <c r="DE20" s="43">
        <f t="shared" si="9"/>
        <v>0</v>
      </c>
      <c r="DF20" s="44">
        <f t="shared" si="41"/>
        <v>0</v>
      </c>
      <c r="DG20" s="44">
        <f t="shared" si="42"/>
        <v>0</v>
      </c>
      <c r="DH20" s="44">
        <f t="shared" si="43"/>
        <v>0</v>
      </c>
      <c r="DI20" s="44">
        <f t="shared" si="44"/>
        <v>0</v>
      </c>
      <c r="DJ20" s="44">
        <f t="shared" si="45"/>
        <v>0</v>
      </c>
      <c r="DK20" s="44">
        <f t="shared" si="46"/>
        <v>0</v>
      </c>
      <c r="DL20" s="44">
        <f t="shared" si="47"/>
        <v>0</v>
      </c>
      <c r="DM20" s="44">
        <f t="shared" si="48"/>
        <v>0</v>
      </c>
      <c r="DN20" s="44">
        <f t="shared" si="49"/>
        <v>0</v>
      </c>
      <c r="DO20" s="44">
        <f t="shared" si="50"/>
        <v>0</v>
      </c>
      <c r="DP20" s="44">
        <f>IF(SUM(DG20:DG$298)=0,DG$299*DP$8/12,0)</f>
        <v>0</v>
      </c>
      <c r="DQ20" s="44">
        <f>IF(SUM(DH20:DH$298)=0,DH$299*DQ$8/12,0)</f>
        <v>0</v>
      </c>
      <c r="DR20" s="44">
        <f>IF(SUM(DI20:DI$298)=0,DI$299*DR$8/12,0)</f>
        <v>0</v>
      </c>
      <c r="DS20" s="44">
        <f>IF(SUM(DJ20:DJ$298)=0,DJ$299*DS$8/12,0)</f>
        <v>0</v>
      </c>
      <c r="DT20" s="44">
        <f>IF(SUM(DK20:DK$298)=0,DK$299*DT$8/12,0)</f>
        <v>0</v>
      </c>
      <c r="DU20" s="44">
        <f>IF(SUM(DL20:DL$298)=0,DL$299*DU$8/12,0)</f>
        <v>0</v>
      </c>
      <c r="DV20" s="44">
        <f>IF(SUM(DM20:DM$298)=0,DM$299*DV$8/12,0)</f>
        <v>0</v>
      </c>
      <c r="DW20" s="44">
        <f>IF(SUM(DN20:DN$298)=0,DN$299*DW$8/12,0)</f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  <c r="EA20" s="44">
        <f t="shared" si="54"/>
        <v>0</v>
      </c>
      <c r="EB20" s="44">
        <f t="shared" si="55"/>
        <v>0</v>
      </c>
      <c r="EC20" s="44">
        <f t="shared" si="56"/>
        <v>0</v>
      </c>
      <c r="ED20" s="16"/>
      <c r="EE20" s="46" t="s">
        <v>25</v>
      </c>
      <c r="EF20" s="47"/>
      <c r="EG20" s="48">
        <f>$DX11</f>
        <v>0</v>
      </c>
      <c r="EH20" s="48">
        <f>$DX12</f>
        <v>0</v>
      </c>
      <c r="EI20" s="48">
        <f>$DX13</f>
        <v>0</v>
      </c>
      <c r="EJ20" s="48">
        <f>$DX14</f>
        <v>0</v>
      </c>
      <c r="EK20" s="48">
        <f>$DX15</f>
        <v>0</v>
      </c>
      <c r="EL20" s="48">
        <f>$DX16</f>
        <v>0</v>
      </c>
      <c r="EM20" s="48">
        <f>$DX17</f>
        <v>0</v>
      </c>
      <c r="EN20" s="48">
        <f>$DX18</f>
        <v>0</v>
      </c>
      <c r="EO20" s="48">
        <f>$DX19</f>
        <v>0</v>
      </c>
      <c r="EP20" s="48">
        <f>$DX20</f>
        <v>0</v>
      </c>
      <c r="EQ20" s="48">
        <f>$DX21</f>
        <v>0</v>
      </c>
      <c r="ER20" s="48">
        <f>$DX22</f>
        <v>0</v>
      </c>
      <c r="ES20" s="48">
        <f>$DX23</f>
        <v>0</v>
      </c>
      <c r="ET20" s="48">
        <f>$DX24</f>
        <v>0</v>
      </c>
      <c r="EU20" s="48">
        <f>$DX25</f>
        <v>0</v>
      </c>
      <c r="EV20" s="48">
        <f>$DX26</f>
        <v>0</v>
      </c>
      <c r="EW20" s="48">
        <f>$DX27</f>
        <v>0</v>
      </c>
      <c r="EX20" s="48">
        <f>$DX28</f>
        <v>0</v>
      </c>
      <c r="EY20" s="48">
        <f>$DX29</f>
        <v>0</v>
      </c>
      <c r="EZ20" s="48">
        <f>$DX30</f>
        <v>0</v>
      </c>
      <c r="FA20" s="48">
        <f>$DX31</f>
        <v>0</v>
      </c>
      <c r="FB20" s="48">
        <f>$DX32</f>
        <v>0</v>
      </c>
      <c r="FC20" s="48">
        <f>$DX33</f>
        <v>0</v>
      </c>
      <c r="FD20" s="48">
        <f>$DX34</f>
        <v>0</v>
      </c>
      <c r="FE20" s="48">
        <f>$DX35</f>
        <v>0</v>
      </c>
      <c r="FF20" s="48">
        <f>$DX36</f>
        <v>0</v>
      </c>
      <c r="FG20" s="48">
        <f>$DX37</f>
        <v>0</v>
      </c>
      <c r="FH20" s="48">
        <f>$DX38</f>
        <v>0</v>
      </c>
      <c r="FI20" s="48">
        <f>$DX39</f>
        <v>0</v>
      </c>
      <c r="FJ20" s="48">
        <f>$DX40</f>
        <v>0</v>
      </c>
      <c r="FK20" s="48">
        <f>$DX41</f>
        <v>0</v>
      </c>
      <c r="FL20" s="48">
        <f>$DX42</f>
        <v>0</v>
      </c>
      <c r="FM20" s="48">
        <f>$DX43</f>
        <v>0</v>
      </c>
      <c r="FN20" s="48">
        <f>$DX44</f>
        <v>0</v>
      </c>
      <c r="FO20" s="48">
        <f>$DX45</f>
        <v>0</v>
      </c>
      <c r="FP20" s="48">
        <f>$DX46</f>
        <v>0</v>
      </c>
      <c r="FQ20" s="48">
        <f>$DX47</f>
        <v>0</v>
      </c>
      <c r="FR20" s="48">
        <f>$DX48</f>
        <v>0</v>
      </c>
      <c r="FS20" s="48">
        <f>$DX49</f>
        <v>0</v>
      </c>
      <c r="FT20" s="48">
        <f>$DX50</f>
        <v>0</v>
      </c>
      <c r="FU20" s="48">
        <f>$DX51</f>
        <v>0</v>
      </c>
      <c r="FV20" s="48">
        <f>$DX52</f>
        <v>0</v>
      </c>
      <c r="FW20" s="48">
        <f>$DX53</f>
        <v>0</v>
      </c>
      <c r="FX20" s="48">
        <f>$DX54</f>
        <v>0</v>
      </c>
      <c r="FY20" s="48">
        <f>$DX55</f>
        <v>0</v>
      </c>
      <c r="FZ20" s="48">
        <f>$DX56</f>
        <v>0</v>
      </c>
      <c r="GA20" s="48">
        <f>$DX57</f>
        <v>0</v>
      </c>
      <c r="GB20" s="48">
        <f>$DX58</f>
        <v>0</v>
      </c>
      <c r="GC20" s="48">
        <f>$DX59</f>
        <v>0</v>
      </c>
      <c r="GD20" s="48">
        <f>$DX60</f>
        <v>0</v>
      </c>
      <c r="GE20" s="48">
        <f>$DX61</f>
        <v>0</v>
      </c>
      <c r="GF20" s="48">
        <f>$DX62</f>
        <v>0</v>
      </c>
      <c r="GG20" s="48">
        <f>$DX63</f>
        <v>0</v>
      </c>
      <c r="GH20" s="48">
        <f>$DX64</f>
        <v>0</v>
      </c>
      <c r="GI20" s="48">
        <f>$DX65</f>
        <v>0</v>
      </c>
      <c r="GJ20" s="48">
        <f>$DX66</f>
        <v>0</v>
      </c>
      <c r="GK20" s="48">
        <f>$DX67</f>
        <v>0</v>
      </c>
      <c r="GL20" s="48">
        <f>$DX68</f>
        <v>0</v>
      </c>
      <c r="GM20" s="48">
        <f>$DX69</f>
        <v>0</v>
      </c>
      <c r="GN20" s="48">
        <f>$DX70</f>
        <v>0</v>
      </c>
      <c r="GO20" s="48">
        <f>$DX71</f>
        <v>0</v>
      </c>
      <c r="GP20" s="48">
        <f>$DX72</f>
        <v>0</v>
      </c>
      <c r="GQ20" s="48">
        <f>$DX73</f>
        <v>0</v>
      </c>
      <c r="GR20" s="48">
        <f>$DX74</f>
        <v>0</v>
      </c>
      <c r="GS20" s="48">
        <f>$DX75</f>
        <v>0</v>
      </c>
      <c r="GT20" s="48">
        <f>$DX76</f>
        <v>0</v>
      </c>
      <c r="GU20" s="48">
        <f>$DX77</f>
        <v>0</v>
      </c>
      <c r="GV20" s="48">
        <f>$DX78</f>
        <v>0</v>
      </c>
      <c r="GW20" s="48">
        <f>$DX79</f>
        <v>0</v>
      </c>
      <c r="GX20" s="48">
        <f>$DX80</f>
        <v>0</v>
      </c>
      <c r="GY20" s="48">
        <f>$DX81</f>
        <v>0</v>
      </c>
      <c r="GZ20" s="48">
        <f>$DX82</f>
        <v>0</v>
      </c>
      <c r="HA20" s="48">
        <f>$DX83</f>
        <v>0</v>
      </c>
      <c r="HB20" s="48">
        <f>$DX84</f>
        <v>0</v>
      </c>
      <c r="HC20" s="48">
        <f>$DX85</f>
        <v>0</v>
      </c>
      <c r="HD20" s="48">
        <f>$DX86</f>
        <v>0</v>
      </c>
      <c r="HE20" s="48">
        <f>$DX87</f>
        <v>0</v>
      </c>
      <c r="HF20" s="48">
        <f>$DX88</f>
        <v>0</v>
      </c>
      <c r="HG20" s="48">
        <f>$DX89</f>
        <v>0</v>
      </c>
      <c r="HH20" s="48">
        <f>$DX90</f>
        <v>0</v>
      </c>
      <c r="HI20" s="48">
        <f>$DX91</f>
        <v>0</v>
      </c>
      <c r="HJ20" s="48">
        <f>$DX92</f>
        <v>0</v>
      </c>
      <c r="HK20" s="48">
        <f>$DX93</f>
        <v>0</v>
      </c>
      <c r="HL20" s="48">
        <f>$DX94</f>
        <v>0</v>
      </c>
      <c r="HM20" s="48">
        <f>$DX95</f>
        <v>0</v>
      </c>
      <c r="HN20" s="48">
        <f>$DX96</f>
        <v>0</v>
      </c>
      <c r="HO20" s="48">
        <f>$DX97</f>
        <v>0</v>
      </c>
      <c r="HP20" s="48">
        <f>$DX98</f>
        <v>0</v>
      </c>
      <c r="HQ20" s="48">
        <f>$DX99</f>
        <v>0</v>
      </c>
      <c r="HR20" s="48">
        <f>$DX100</f>
        <v>0</v>
      </c>
      <c r="HS20" s="48">
        <f>$DX101</f>
        <v>0</v>
      </c>
      <c r="HT20" s="48">
        <f>$DX102</f>
        <v>0</v>
      </c>
      <c r="HU20" s="48">
        <f>$DX103</f>
        <v>0</v>
      </c>
      <c r="HV20" s="48">
        <f>$DX104</f>
        <v>0</v>
      </c>
      <c r="HW20" s="48">
        <f>$DX105</f>
        <v>0</v>
      </c>
      <c r="HX20" s="48">
        <f>$DX106</f>
        <v>0</v>
      </c>
      <c r="HY20" s="48">
        <f>$DX107</f>
        <v>0</v>
      </c>
      <c r="HZ20" s="48">
        <f>$DX108</f>
        <v>0</v>
      </c>
      <c r="IA20" s="48">
        <f>$DX109</f>
        <v>0</v>
      </c>
      <c r="IB20" s="48">
        <f>$DX110</f>
        <v>0</v>
      </c>
      <c r="IC20" s="48">
        <f>$DX111</f>
        <v>0</v>
      </c>
      <c r="ID20" s="48">
        <f>$DX112</f>
        <v>0</v>
      </c>
      <c r="IE20" s="48">
        <f>$DX113</f>
        <v>0</v>
      </c>
      <c r="IF20" s="48">
        <f>$DX114</f>
        <v>0</v>
      </c>
      <c r="IG20" s="48">
        <f>$DX115</f>
        <v>0</v>
      </c>
      <c r="IH20" s="48">
        <f>$DX116</f>
        <v>0</v>
      </c>
      <c r="II20" s="48">
        <f>$DX117</f>
        <v>0</v>
      </c>
      <c r="IJ20" s="48">
        <f>$DX118</f>
        <v>0</v>
      </c>
      <c r="IK20" s="48">
        <f>$DX119</f>
        <v>0</v>
      </c>
      <c r="IL20" s="48">
        <f>$DX120</f>
        <v>0</v>
      </c>
      <c r="IM20" s="48">
        <f>$DX121</f>
        <v>0</v>
      </c>
      <c r="IN20" s="48">
        <f>$DX122</f>
        <v>0</v>
      </c>
      <c r="IO20" s="48">
        <f>$DX123</f>
        <v>0</v>
      </c>
      <c r="IP20" s="48">
        <f>$DX124</f>
        <v>0</v>
      </c>
      <c r="IQ20" s="48">
        <f>$DX125</f>
        <v>0</v>
      </c>
      <c r="IR20" s="48">
        <f>$DX126</f>
        <v>0</v>
      </c>
      <c r="IS20" s="48">
        <f>$DX127</f>
        <v>0</v>
      </c>
      <c r="IT20" s="48">
        <f>$DX128</f>
        <v>0</v>
      </c>
      <c r="IU20" s="48">
        <f>$DX129</f>
        <v>0</v>
      </c>
      <c r="IV20" s="48">
        <f>$DX130</f>
        <v>0</v>
      </c>
      <c r="IW20" s="48">
        <f>$DX131</f>
        <v>0</v>
      </c>
      <c r="IX20" s="48">
        <f>$DX132</f>
        <v>0</v>
      </c>
      <c r="IY20" s="48">
        <f>$DX133</f>
        <v>0</v>
      </c>
      <c r="IZ20" s="48">
        <f>$DX134</f>
        <v>0</v>
      </c>
      <c r="JA20" s="48">
        <f>$DX135</f>
        <v>0</v>
      </c>
      <c r="JB20" s="48">
        <f>$DX136</f>
        <v>0</v>
      </c>
      <c r="JC20" s="48">
        <f>$DX137</f>
        <v>0</v>
      </c>
      <c r="JD20" s="48">
        <f>$DX138</f>
        <v>0</v>
      </c>
      <c r="JE20" s="48">
        <f>$DX139</f>
        <v>0</v>
      </c>
      <c r="JF20" s="48">
        <f>$DX140</f>
        <v>0</v>
      </c>
      <c r="JG20" s="48">
        <f>$DX141</f>
        <v>0</v>
      </c>
      <c r="JH20" s="48">
        <f>$DX142</f>
        <v>0</v>
      </c>
      <c r="JI20" s="48">
        <f>$DX143</f>
        <v>0</v>
      </c>
      <c r="JJ20" s="48">
        <f>$DX144</f>
        <v>0</v>
      </c>
      <c r="JK20" s="48">
        <f>$DX145</f>
        <v>0</v>
      </c>
      <c r="JL20" s="48">
        <f>$DX146</f>
        <v>0</v>
      </c>
      <c r="JM20" s="48">
        <f>$DX147</f>
        <v>0</v>
      </c>
      <c r="JN20" s="48">
        <f>$DX148</f>
        <v>0</v>
      </c>
      <c r="JO20" s="48">
        <f>$DX149</f>
        <v>0</v>
      </c>
      <c r="JP20" s="48">
        <f>$DX150</f>
        <v>0</v>
      </c>
      <c r="JQ20" s="48">
        <f>$DX151</f>
        <v>0</v>
      </c>
      <c r="JR20" s="48">
        <f>$DX152</f>
        <v>0</v>
      </c>
      <c r="JS20" s="48">
        <f>$DX153</f>
        <v>0</v>
      </c>
      <c r="JT20" s="48">
        <f>$DX154</f>
        <v>0</v>
      </c>
      <c r="JU20" s="48">
        <f>$DX155</f>
        <v>0</v>
      </c>
      <c r="JV20" s="48">
        <f>$DX156</f>
        <v>0</v>
      </c>
      <c r="JW20" s="48">
        <f>$DX157</f>
        <v>0</v>
      </c>
      <c r="JX20" s="48">
        <f>$DX158</f>
        <v>0</v>
      </c>
      <c r="JY20" s="48">
        <f>$DX159</f>
        <v>0</v>
      </c>
      <c r="JZ20" s="48">
        <f>$DX160</f>
        <v>0</v>
      </c>
      <c r="KA20" s="48">
        <f>$DX161</f>
        <v>0</v>
      </c>
      <c r="KB20" s="48">
        <f>$DX162</f>
        <v>0</v>
      </c>
      <c r="KC20" s="48">
        <f>$DX163</f>
        <v>0</v>
      </c>
      <c r="KD20" s="48">
        <f>$DX164</f>
        <v>0</v>
      </c>
      <c r="KE20" s="48">
        <f>$DX165</f>
        <v>0</v>
      </c>
      <c r="KF20" s="48">
        <f>$DX166</f>
        <v>0</v>
      </c>
      <c r="KG20" s="48">
        <f>$DX167</f>
        <v>0</v>
      </c>
      <c r="KH20" s="48">
        <f>$DX168</f>
        <v>0</v>
      </c>
      <c r="KI20" s="48">
        <f>$DX169</f>
        <v>0</v>
      </c>
      <c r="KJ20" s="48">
        <f>$DX170</f>
        <v>0</v>
      </c>
      <c r="KK20" s="48">
        <f>$DX171</f>
        <v>0</v>
      </c>
      <c r="KL20" s="48">
        <f>$DX172</f>
        <v>0</v>
      </c>
      <c r="KM20" s="48">
        <f>$DX173</f>
        <v>0</v>
      </c>
      <c r="KN20" s="48">
        <f>$DX174</f>
        <v>0</v>
      </c>
      <c r="KO20" s="48">
        <f>$DX175</f>
        <v>0</v>
      </c>
      <c r="KP20" s="48">
        <f>$DX176</f>
        <v>0</v>
      </c>
      <c r="KQ20" s="48">
        <f>$DX177</f>
        <v>0</v>
      </c>
      <c r="KR20" s="48">
        <f>$DX178</f>
        <v>0</v>
      </c>
      <c r="KS20" s="48">
        <f>$DX179</f>
        <v>0</v>
      </c>
      <c r="KT20" s="48">
        <f>$DX180</f>
        <v>0</v>
      </c>
      <c r="KU20" s="48">
        <f>$DX181</f>
        <v>0</v>
      </c>
      <c r="KV20" s="48">
        <f>$DX182</f>
        <v>0</v>
      </c>
      <c r="KW20" s="48">
        <f>$DX183</f>
        <v>0</v>
      </c>
      <c r="KX20" s="48">
        <f>$DX184</f>
        <v>0</v>
      </c>
      <c r="KY20" s="48">
        <f>$DX185</f>
        <v>0</v>
      </c>
      <c r="KZ20" s="48">
        <f>$DX186</f>
        <v>0</v>
      </c>
      <c r="LA20" s="48">
        <f>$DX187</f>
        <v>0</v>
      </c>
      <c r="LB20" s="48">
        <f>$DX188</f>
        <v>0</v>
      </c>
      <c r="LC20" s="48">
        <f>$DX189</f>
        <v>0</v>
      </c>
      <c r="LD20" s="48">
        <f>$DX190</f>
        <v>0</v>
      </c>
      <c r="LE20" s="48">
        <f>$DX191</f>
        <v>0</v>
      </c>
      <c r="LF20" s="48">
        <f>$DX192</f>
        <v>0</v>
      </c>
      <c r="LG20" s="48">
        <f>$DX193</f>
        <v>0</v>
      </c>
      <c r="LH20" s="48">
        <f>$DX194</f>
        <v>0</v>
      </c>
      <c r="LI20" s="48">
        <f>$DX195</f>
        <v>0</v>
      </c>
      <c r="LJ20" s="48">
        <f>$DX196</f>
        <v>0</v>
      </c>
      <c r="LK20" s="48">
        <f>$DX197</f>
        <v>0</v>
      </c>
      <c r="LL20" s="48">
        <f>$DX198</f>
        <v>0</v>
      </c>
      <c r="LM20" s="48">
        <f>$DX199</f>
        <v>0</v>
      </c>
      <c r="LN20" s="48">
        <f>$DX200</f>
        <v>0</v>
      </c>
      <c r="LO20" s="48">
        <f>$DX201</f>
        <v>0</v>
      </c>
      <c r="LP20" s="48">
        <f>$DX202</f>
        <v>0</v>
      </c>
      <c r="LQ20" s="48">
        <f>$DX203</f>
        <v>0</v>
      </c>
      <c r="LR20" s="48">
        <f>$DX204</f>
        <v>0</v>
      </c>
      <c r="LS20" s="48">
        <f>$DX205</f>
        <v>0</v>
      </c>
      <c r="LT20" s="48">
        <f>$DX206</f>
        <v>0</v>
      </c>
      <c r="LU20" s="48">
        <f>$DX207</f>
        <v>0</v>
      </c>
      <c r="LV20" s="48">
        <f>$DX208</f>
        <v>0</v>
      </c>
      <c r="LW20" s="48">
        <f>$DX209</f>
        <v>0</v>
      </c>
      <c r="LX20" s="48">
        <f>$DX210</f>
        <v>0</v>
      </c>
      <c r="LY20" s="48">
        <f>$DX211</f>
        <v>0</v>
      </c>
      <c r="LZ20" s="48">
        <f>$DX212</f>
        <v>0</v>
      </c>
      <c r="MA20" s="48">
        <f>$DX213</f>
        <v>0</v>
      </c>
      <c r="MB20" s="48">
        <f>$DX214</f>
        <v>0</v>
      </c>
      <c r="MC20" s="48">
        <f>$DX215</f>
        <v>0</v>
      </c>
      <c r="MD20" s="48">
        <f>$DX216</f>
        <v>0</v>
      </c>
      <c r="ME20" s="48">
        <f>$DX217</f>
        <v>0</v>
      </c>
      <c r="MF20" s="48">
        <f>$DX218</f>
        <v>0</v>
      </c>
      <c r="MG20" s="48">
        <f>$DX219</f>
        <v>0</v>
      </c>
      <c r="MH20" s="48">
        <f>$DX220</f>
        <v>0</v>
      </c>
      <c r="MI20" s="48">
        <f>$DX221</f>
        <v>0</v>
      </c>
      <c r="MJ20" s="48">
        <f>$DX222</f>
        <v>0</v>
      </c>
      <c r="MK20" s="48">
        <f>$DX223</f>
        <v>0</v>
      </c>
      <c r="ML20" s="48">
        <f>$DX224</f>
        <v>0</v>
      </c>
      <c r="MM20" s="48">
        <f>$DX225</f>
        <v>0</v>
      </c>
      <c r="MN20" s="48">
        <f>$DX226</f>
        <v>0</v>
      </c>
      <c r="MO20" s="48">
        <f>$DX227</f>
        <v>0</v>
      </c>
      <c r="MP20" s="48">
        <f>$DX228</f>
        <v>0</v>
      </c>
      <c r="MQ20" s="48">
        <f>$DX229</f>
        <v>0</v>
      </c>
      <c r="MR20" s="48">
        <f>$DX230</f>
        <v>0</v>
      </c>
      <c r="MS20" s="48">
        <f>$DX231</f>
        <v>0</v>
      </c>
      <c r="MT20" s="48">
        <f>$DX232</f>
        <v>0</v>
      </c>
      <c r="MU20" s="48">
        <f>$DX233</f>
        <v>0</v>
      </c>
      <c r="MV20" s="48">
        <f>$DX234</f>
        <v>0</v>
      </c>
      <c r="MW20" s="48">
        <f>$DX235</f>
        <v>0</v>
      </c>
      <c r="MX20" s="48">
        <f>$DX236</f>
        <v>0</v>
      </c>
      <c r="MY20" s="48">
        <f>$DX237</f>
        <v>0</v>
      </c>
      <c r="MZ20" s="48">
        <f>$DX238</f>
        <v>0</v>
      </c>
      <c r="NA20" s="48">
        <f>$DX239</f>
        <v>0</v>
      </c>
      <c r="NB20" s="48">
        <f>$DX240</f>
        <v>0</v>
      </c>
      <c r="NC20" s="48">
        <f>$DX241</f>
        <v>0</v>
      </c>
      <c r="ND20" s="48">
        <f>$DX242</f>
        <v>0</v>
      </c>
      <c r="NE20" s="48">
        <f>$DX237</f>
        <v>0</v>
      </c>
      <c r="NF20" s="48">
        <f>$DX244</f>
        <v>0</v>
      </c>
      <c r="NG20" s="48">
        <f>$DX245</f>
        <v>0</v>
      </c>
      <c r="NH20" s="48">
        <f>$DX246</f>
        <v>0</v>
      </c>
      <c r="NI20" s="48">
        <f>$DX247</f>
        <v>0</v>
      </c>
      <c r="NJ20" s="48">
        <f>$DX248</f>
        <v>0</v>
      </c>
      <c r="NK20" s="48">
        <f>$DX249</f>
        <v>0</v>
      </c>
      <c r="NL20" s="48">
        <f>$DX250</f>
        <v>0</v>
      </c>
      <c r="NM20" s="48">
        <f>$DX251</f>
        <v>0</v>
      </c>
      <c r="NN20" s="48">
        <f>$DX252</f>
        <v>0</v>
      </c>
      <c r="NO20" s="48">
        <f>$DX253</f>
        <v>0</v>
      </c>
      <c r="NP20" s="48">
        <f>$DX254</f>
        <v>0</v>
      </c>
      <c r="NQ20" s="48">
        <f>$DX255</f>
        <v>0</v>
      </c>
      <c r="NR20" s="48">
        <f>$DX256</f>
        <v>0</v>
      </c>
      <c r="NS20" s="48">
        <f>$DX257</f>
        <v>0</v>
      </c>
      <c r="NT20" s="48">
        <f>$DX258</f>
        <v>0</v>
      </c>
      <c r="NU20" s="48">
        <f>$DX259</f>
        <v>0</v>
      </c>
      <c r="NV20" s="48">
        <f>$DX260</f>
        <v>0</v>
      </c>
      <c r="NW20" s="48">
        <f>$DX261</f>
        <v>0</v>
      </c>
      <c r="NX20" s="48">
        <f>$DX262</f>
        <v>0</v>
      </c>
      <c r="NY20" s="48">
        <f>$DX263</f>
        <v>0</v>
      </c>
      <c r="NZ20" s="48">
        <f>$DX264</f>
        <v>0</v>
      </c>
      <c r="OA20" s="48">
        <f>$DX265</f>
        <v>0</v>
      </c>
      <c r="OB20" s="48">
        <f>$DX266</f>
        <v>0</v>
      </c>
      <c r="OC20" s="48">
        <f>$DX267</f>
        <v>0</v>
      </c>
      <c r="OD20" s="48">
        <f>$DX268</f>
        <v>0</v>
      </c>
      <c r="OE20" s="48">
        <f>$DX269</f>
        <v>0</v>
      </c>
      <c r="OF20" s="48">
        <f>$DX270</f>
        <v>0</v>
      </c>
      <c r="OG20" s="48">
        <f>$DX271</f>
        <v>0</v>
      </c>
      <c r="OH20" s="48">
        <f>$DX272</f>
        <v>0</v>
      </c>
      <c r="OI20" s="48">
        <f>$DX273</f>
        <v>0</v>
      </c>
      <c r="OJ20" s="48">
        <f>$DX274</f>
        <v>0</v>
      </c>
      <c r="OK20" s="48">
        <f>$DX275</f>
        <v>0</v>
      </c>
      <c r="OL20" s="48">
        <f>$DX276</f>
        <v>0</v>
      </c>
      <c r="OM20" s="48">
        <f>$DX277</f>
        <v>0</v>
      </c>
      <c r="ON20" s="48">
        <f>$DX278</f>
        <v>0</v>
      </c>
      <c r="OO20" s="48">
        <f>$DX279</f>
        <v>0</v>
      </c>
      <c r="OP20" s="48">
        <f>$DX280</f>
        <v>0</v>
      </c>
      <c r="OQ20" s="48">
        <f>$DX281</f>
        <v>0</v>
      </c>
      <c r="OR20" s="48">
        <f>$DX282</f>
        <v>0</v>
      </c>
      <c r="OS20" s="48">
        <f>$DX283</f>
        <v>0</v>
      </c>
      <c r="OT20" s="48">
        <f>$DX284</f>
        <v>0</v>
      </c>
      <c r="OU20" s="48">
        <f>$DX285</f>
        <v>0</v>
      </c>
      <c r="OV20" s="48">
        <f>$DX286</f>
        <v>0</v>
      </c>
      <c r="OW20" s="48">
        <f>$DX287</f>
        <v>0</v>
      </c>
      <c r="OX20" s="48">
        <f>$DX288</f>
        <v>0</v>
      </c>
      <c r="OY20" s="48">
        <f>$DX289</f>
        <v>0</v>
      </c>
      <c r="OZ20" s="48">
        <f>$DX290</f>
        <v>0</v>
      </c>
      <c r="PA20" s="48">
        <f>$DX291</f>
        <v>0</v>
      </c>
      <c r="PB20" s="48">
        <f>$DX292</f>
        <v>0</v>
      </c>
      <c r="PC20" s="48">
        <f>$DX293</f>
        <v>0</v>
      </c>
      <c r="PD20" s="48">
        <f>$DX294</f>
        <v>0</v>
      </c>
      <c r="PE20" s="48">
        <f>$DX295</f>
        <v>0</v>
      </c>
      <c r="PF20" s="48">
        <f>$DX296</f>
        <v>0</v>
      </c>
      <c r="PG20" s="48">
        <f>$DX297</f>
        <v>0</v>
      </c>
      <c r="PH20" s="48">
        <f>$DX298</f>
        <v>0</v>
      </c>
    </row>
    <row r="21" spans="1:424">
      <c r="A21" s="52"/>
      <c r="B21" s="33">
        <f>IF(SUM(J$9:J20)&gt;0.9,MAX(B$9:B20)+1,0)</f>
        <v>0</v>
      </c>
      <c r="C21" s="39">
        <f t="shared" si="10"/>
        <v>0</v>
      </c>
      <c r="D21" s="35">
        <v>44165</v>
      </c>
      <c r="E21" s="38">
        <f t="shared" si="57"/>
        <v>0</v>
      </c>
      <c r="F21" s="38">
        <f t="shared" si="58"/>
        <v>0</v>
      </c>
      <c r="G21" s="40">
        <f>IF(AND(B21=I$6,K20-I$1/(I$7-I$6+1)&gt;=0),ROUND(I$1/(I$7-I$6+1),0),IF(AND(SUM(G$10:G20)&gt;0,K20-G20&gt;=0),G20,IF(AND(SUM(G$10:G20)&gt;0),I$1-SUM(G$10:G20),0)))</f>
        <v>0</v>
      </c>
      <c r="H21" s="40">
        <f t="shared" si="59"/>
        <v>0</v>
      </c>
      <c r="I21" s="40">
        <f t="shared" si="60"/>
        <v>0</v>
      </c>
      <c r="J21" s="40">
        <f t="shared" si="12"/>
        <v>0</v>
      </c>
      <c r="K21" s="40">
        <f t="shared" si="61"/>
        <v>0</v>
      </c>
      <c r="L21" s="40">
        <f>IF(AND(J21&lt;&gt;0,SUM(J$9:J20)=0),ROUND(I$1*I$3,0),0)</f>
        <v>0</v>
      </c>
      <c r="M21" s="13"/>
      <c r="N21" s="33">
        <f>IF(SUM(V$9:V20)&gt;0.9,MAX(N$9:N20)+1,0)</f>
        <v>0</v>
      </c>
      <c r="O21" s="39">
        <f t="shared" si="13"/>
        <v>0</v>
      </c>
      <c r="P21" s="35">
        <f t="shared" si="14"/>
        <v>44165</v>
      </c>
      <c r="Q21" s="38">
        <f t="shared" si="62"/>
        <v>0</v>
      </c>
      <c r="R21" s="38">
        <f t="shared" si="63"/>
        <v>0</v>
      </c>
      <c r="S21" s="40">
        <f>IF(AND(N21=U$6,W20-U$1/(U$7-U$6+1)&gt;=0),ROUND(U$1/(U$7-U$6+1),0),IF(AND(SUM(S$10:S20)&gt;0,W20-S20&gt;=0),S20,IF(AND(SUM(S$10:S20)&gt;0),U$1-SUM(S$10:S20),0)))</f>
        <v>0</v>
      </c>
      <c r="T21" s="40">
        <f t="shared" si="64"/>
        <v>0</v>
      </c>
      <c r="U21" s="40">
        <f t="shared" si="65"/>
        <v>0</v>
      </c>
      <c r="V21" s="40">
        <f t="shared" si="16"/>
        <v>0</v>
      </c>
      <c r="W21" s="40">
        <f t="shared" si="66"/>
        <v>0</v>
      </c>
      <c r="X21" s="40">
        <f>IF(AND(V21&lt;&gt;0,SUM(V$9:V20)=0),ROUND(U$1*U$3,0),0)</f>
        <v>0</v>
      </c>
      <c r="Y21" s="51"/>
      <c r="Z21" s="33">
        <f>IF(SUM(AH$9:AH20)&gt;0.9,MAX(Z$9:Z20)+1,0)</f>
        <v>0</v>
      </c>
      <c r="AA21" s="39">
        <f t="shared" si="17"/>
        <v>0</v>
      </c>
      <c r="AB21" s="35">
        <f t="shared" si="18"/>
        <v>44165</v>
      </c>
      <c r="AC21" s="38">
        <f t="shared" si="67"/>
        <v>0</v>
      </c>
      <c r="AD21" s="38">
        <f t="shared" si="68"/>
        <v>0</v>
      </c>
      <c r="AE21" s="40">
        <f>IF(AND(Z21=AG$6,AI20-AG$1/(AG$7-AG$6+1)&gt;=0),ROUND(AG$1/(AG$7-AG$6+1),0),IF(AND(SUM(AE$10:AE20)&gt;0,AI20-AE20&gt;=0),AE20,IF(AND(SUM(AE$10:AE20)&gt;0),AG$1-SUM(AE$10:AE20),0)))</f>
        <v>0</v>
      </c>
      <c r="AF21" s="40">
        <f t="shared" si="69"/>
        <v>0</v>
      </c>
      <c r="AG21" s="40">
        <f t="shared" si="70"/>
        <v>0</v>
      </c>
      <c r="AH21" s="40">
        <f t="shared" si="20"/>
        <v>0</v>
      </c>
      <c r="AI21" s="40">
        <f t="shared" si="71"/>
        <v>0</v>
      </c>
      <c r="AJ21" s="40">
        <f>IF(AND(AH21&lt;&gt;0,SUM(AH$9:AH20)=0),ROUND(AG$1*AG$3,0),0)</f>
        <v>0</v>
      </c>
      <c r="AK21" s="51"/>
      <c r="AL21" s="33">
        <f>IF(SUM(AT$9:AT20)&gt;0.9,MAX(AL$9:AL20)+1,0)</f>
        <v>0</v>
      </c>
      <c r="AM21" s="39">
        <f t="shared" si="21"/>
        <v>0</v>
      </c>
      <c r="AN21" s="35">
        <f t="shared" si="22"/>
        <v>44165</v>
      </c>
      <c r="AO21" s="38">
        <f t="shared" si="72"/>
        <v>0</v>
      </c>
      <c r="AP21" s="38">
        <f t="shared" si="73"/>
        <v>0</v>
      </c>
      <c r="AQ21" s="40">
        <f>IF(AND(AL21=AS$6,AU20-AS$1/(AS$7-AS$6+1)&gt;=0),ROUND(AS$1/(AS$7-AS$6+1),0),IF(AND(SUM(AQ$10:AQ20)&gt;0,AU20-AQ20&gt;=0),AQ20,IF(AND(SUM(AQ$10:AQ20)&gt;0),AS$1-SUM(AQ$10:AQ20),0)))</f>
        <v>0</v>
      </c>
      <c r="AR21" s="40">
        <f t="shared" si="74"/>
        <v>0</v>
      </c>
      <c r="AS21" s="40">
        <f t="shared" si="75"/>
        <v>0</v>
      </c>
      <c r="AT21" s="40">
        <f t="shared" si="24"/>
        <v>0</v>
      </c>
      <c r="AU21" s="40">
        <f t="shared" si="76"/>
        <v>0</v>
      </c>
      <c r="AV21" s="40">
        <f>IF(AND(AT21&lt;&gt;0,SUM(AT$9:AT20)=0),ROUND(AS$1*AS$3,0),0)</f>
        <v>0</v>
      </c>
      <c r="AW21" s="13"/>
      <c r="AX21" s="33">
        <f>IF(SUM(BF$9:BF20)&gt;0.9,MAX(AX$9:AX20)+1,0)</f>
        <v>0</v>
      </c>
      <c r="AY21" s="39">
        <f t="shared" si="25"/>
        <v>0</v>
      </c>
      <c r="AZ21" s="35">
        <f t="shared" si="26"/>
        <v>44165</v>
      </c>
      <c r="BA21" s="38">
        <f t="shared" si="77"/>
        <v>0</v>
      </c>
      <c r="BB21" s="38">
        <f t="shared" si="78"/>
        <v>0</v>
      </c>
      <c r="BC21" s="40">
        <f>IF(AND(AX21=BE$6,BG20-BE$1/(BE$7-BE$6+1)&gt;=0),ROUND(BE$1/(BE$7-BE$6+1),0),IF(AND(SUM(BC$10:BC20)&gt;0,BG20-BC20&gt;=0),BC20,IF(AND(SUM(BC$10:BC20)&gt;0),BE$1-SUM(BC$10:BC20),0)))</f>
        <v>0</v>
      </c>
      <c r="BD21" s="40">
        <f t="shared" si="79"/>
        <v>0</v>
      </c>
      <c r="BE21" s="40">
        <f t="shared" si="80"/>
        <v>0</v>
      </c>
      <c r="BF21" s="40">
        <f t="shared" si="28"/>
        <v>0</v>
      </c>
      <c r="BG21" s="40">
        <f t="shared" si="81"/>
        <v>0</v>
      </c>
      <c r="BH21" s="40">
        <f>IF(AND(BF21&lt;&gt;0,SUM(BF$9:BF20)=0),ROUND(BE$1*BE$3,0),0)</f>
        <v>0</v>
      </c>
      <c r="BI21" s="13"/>
      <c r="BJ21" s="33">
        <f>IF(SUM(BR$9:BR20)&gt;0.9,MAX(BJ$9:BJ20)+1,0)</f>
        <v>0</v>
      </c>
      <c r="BK21" s="39">
        <f t="shared" si="29"/>
        <v>0</v>
      </c>
      <c r="BL21" s="35">
        <f t="shared" si="30"/>
        <v>44165</v>
      </c>
      <c r="BM21" s="38">
        <f t="shared" si="82"/>
        <v>0</v>
      </c>
      <c r="BN21" s="38">
        <f t="shared" si="83"/>
        <v>0</v>
      </c>
      <c r="BO21" s="40">
        <f>IF(AND(BJ21=BQ$6,BS20-BQ$1/(BQ$7-BQ$6+1)&gt;=0),ROUND(BQ$1/(BQ$7-BQ$6+1),0),IF(AND(SUM(BO$10:BO20)&gt;0,BS20-BO20&gt;=0),BO20,IF(AND(SUM(BO$10:BO20)&gt;0),BQ$1-SUM(BO$10:BO20),0)))</f>
        <v>0</v>
      </c>
      <c r="BP21" s="40">
        <f t="shared" si="84"/>
        <v>0</v>
      </c>
      <c r="BQ21" s="40">
        <f t="shared" si="85"/>
        <v>0</v>
      </c>
      <c r="BR21" s="40">
        <f t="shared" si="32"/>
        <v>0</v>
      </c>
      <c r="BS21" s="40">
        <f t="shared" si="86"/>
        <v>0</v>
      </c>
      <c r="BT21" s="40">
        <f>IF(AND(BR21&lt;&gt;0,SUM(BR$9:BR20)=0),ROUND(BQ$1*BQ$3,0),0)</f>
        <v>0</v>
      </c>
      <c r="BU21" s="13"/>
      <c r="BV21" s="33">
        <f>IF(SUM(CD$9:CD20)&gt;0.9,MAX(BV$9:BV20)+1,0)</f>
        <v>0</v>
      </c>
      <c r="BW21" s="39">
        <f t="shared" si="33"/>
        <v>0</v>
      </c>
      <c r="BX21" s="35">
        <f t="shared" si="34"/>
        <v>44165</v>
      </c>
      <c r="BY21" s="38">
        <f t="shared" si="87"/>
        <v>0</v>
      </c>
      <c r="BZ21" s="38">
        <f t="shared" si="88"/>
        <v>0</v>
      </c>
      <c r="CA21" s="40">
        <f>IF(AND(BV21=CC$6,CE20-CC$1/(CC$7-CC$6+1)&gt;=0),ROUND(CC$1/(CC$7-CC$6+1),0),IF(AND(SUM(CA$10:CA20)&gt;0,CE20-CA20&gt;=0),CA20,IF(AND(SUM(CA$10:CA20)&gt;0),CC$1-SUM(CA$10:CA20),0)))</f>
        <v>0</v>
      </c>
      <c r="CB21" s="40">
        <f t="shared" si="89"/>
        <v>0</v>
      </c>
      <c r="CC21" s="40">
        <f t="shared" si="90"/>
        <v>0</v>
      </c>
      <c r="CD21" s="40">
        <f t="shared" si="36"/>
        <v>0</v>
      </c>
      <c r="CE21" s="40">
        <f t="shared" si="91"/>
        <v>0</v>
      </c>
      <c r="CF21" s="40">
        <f>IF(AND(CD21&lt;&gt;0,SUM(CD$9:CD20)=0),ROUND(CC$1*CC$3,0),0)</f>
        <v>0</v>
      </c>
      <c r="CG21" s="13"/>
      <c r="CH21" s="33">
        <f>IF(SUM(CP$9:CP20)&gt;0.9,MAX(CH$9:CH20)+1,0)</f>
        <v>0</v>
      </c>
      <c r="CI21" s="39">
        <f t="shared" si="37"/>
        <v>0</v>
      </c>
      <c r="CJ21" s="35">
        <f t="shared" si="38"/>
        <v>44165</v>
      </c>
      <c r="CK21" s="38">
        <f t="shared" si="92"/>
        <v>0</v>
      </c>
      <c r="CL21" s="38">
        <f t="shared" si="93"/>
        <v>0</v>
      </c>
      <c r="CM21" s="40">
        <f>IF(AND(CH21=CO$6,CQ20-CO$1/(CO$7-CO$6+1)&gt;=0),ROUND(CO$1/(CO$7-CO$6+1),0),IF(AND(SUM(CM$10:CM20)&gt;0,CQ20-CM20&gt;=0),CM20,IF(AND(SUM(CM$10:CM20)&gt;0),CO$1-SUM(CM$10:CM20),0)))</f>
        <v>0</v>
      </c>
      <c r="CN21" s="40">
        <f t="shared" si="94"/>
        <v>0</v>
      </c>
      <c r="CO21" s="40">
        <f t="shared" si="95"/>
        <v>0</v>
      </c>
      <c r="CP21" s="40">
        <f t="shared" si="40"/>
        <v>0</v>
      </c>
      <c r="CQ21" s="40">
        <f t="shared" si="96"/>
        <v>0</v>
      </c>
      <c r="CR21" s="40">
        <f>IF(AND(CP21&lt;&gt;0,SUM(CP$9:CP20)=0),ROUND(CO$1*CO$3,0),0)</f>
        <v>0</v>
      </c>
      <c r="CS21" s="13"/>
      <c r="CT21" s="53"/>
      <c r="CU21" s="41">
        <f t="shared" si="98"/>
        <v>11</v>
      </c>
      <c r="CV21" s="42">
        <f t="shared" si="97"/>
        <v>44165</v>
      </c>
      <c r="CW21" s="43">
        <f t="shared" si="1"/>
        <v>0</v>
      </c>
      <c r="CX21" s="43">
        <f t="shared" si="2"/>
        <v>0</v>
      </c>
      <c r="CY21" s="43">
        <f t="shared" si="3"/>
        <v>0</v>
      </c>
      <c r="CZ21" s="43">
        <f t="shared" si="4"/>
        <v>0</v>
      </c>
      <c r="DA21" s="43">
        <f t="shared" si="5"/>
        <v>0</v>
      </c>
      <c r="DB21" s="43">
        <f t="shared" si="6"/>
        <v>0</v>
      </c>
      <c r="DC21" s="43">
        <f t="shared" si="7"/>
        <v>0</v>
      </c>
      <c r="DD21" s="43">
        <f t="shared" si="8"/>
        <v>0</v>
      </c>
      <c r="DE21" s="43">
        <f t="shared" si="9"/>
        <v>0</v>
      </c>
      <c r="DF21" s="44">
        <f t="shared" si="41"/>
        <v>0</v>
      </c>
      <c r="DG21" s="44">
        <f t="shared" si="42"/>
        <v>0</v>
      </c>
      <c r="DH21" s="44">
        <f t="shared" si="43"/>
        <v>0</v>
      </c>
      <c r="DI21" s="44">
        <f t="shared" si="44"/>
        <v>0</v>
      </c>
      <c r="DJ21" s="44">
        <f t="shared" si="45"/>
        <v>0</v>
      </c>
      <c r="DK21" s="44">
        <f t="shared" si="46"/>
        <v>0</v>
      </c>
      <c r="DL21" s="44">
        <f t="shared" si="47"/>
        <v>0</v>
      </c>
      <c r="DM21" s="44">
        <f t="shared" si="48"/>
        <v>0</v>
      </c>
      <c r="DN21" s="44">
        <f t="shared" si="49"/>
        <v>0</v>
      </c>
      <c r="DO21" s="44">
        <f t="shared" si="50"/>
        <v>0</v>
      </c>
      <c r="DP21" s="44">
        <f>IF(SUM(DG21:DG$298)=0,DG$299*DP$8/12,0)</f>
        <v>0</v>
      </c>
      <c r="DQ21" s="44">
        <f>IF(SUM(DH21:DH$298)=0,DH$299*DQ$8/12,0)</f>
        <v>0</v>
      </c>
      <c r="DR21" s="44">
        <f>IF(SUM(DI21:DI$298)=0,DI$299*DR$8/12,0)</f>
        <v>0</v>
      </c>
      <c r="DS21" s="44">
        <f>IF(SUM(DJ21:DJ$298)=0,DJ$299*DS$8/12,0)</f>
        <v>0</v>
      </c>
      <c r="DT21" s="44">
        <f>IF(SUM(DK21:DK$298)=0,DK$299*DT$8/12,0)</f>
        <v>0</v>
      </c>
      <c r="DU21" s="44">
        <f>IF(SUM(DL21:DL$298)=0,DL$299*DU$8/12,0)</f>
        <v>0</v>
      </c>
      <c r="DV21" s="44">
        <f>IF(SUM(DM21:DM$298)=0,DM$299*DV$8/12,0)</f>
        <v>0</v>
      </c>
      <c r="DW21" s="44">
        <f>IF(SUM(DN21:DN$298)=0,DN$299*DW$8/12,0)</f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  <c r="EA21" s="44">
        <f t="shared" si="54"/>
        <v>0</v>
      </c>
      <c r="EB21" s="44">
        <f t="shared" si="55"/>
        <v>0</v>
      </c>
      <c r="EC21" s="44">
        <f t="shared" si="56"/>
        <v>0</v>
      </c>
      <c r="ED21" s="53"/>
    </row>
    <row r="22" spans="1:424">
      <c r="A22" s="52"/>
      <c r="B22" s="33">
        <f>IF(SUM(J$9:J21)&gt;0.9,MAX(B$9:B21)+1,0)</f>
        <v>0</v>
      </c>
      <c r="C22" s="39">
        <f t="shared" si="10"/>
        <v>0</v>
      </c>
      <c r="D22" s="35">
        <v>44196</v>
      </c>
      <c r="E22" s="38">
        <f t="shared" si="57"/>
        <v>0</v>
      </c>
      <c r="F22" s="38">
        <f t="shared" si="58"/>
        <v>0</v>
      </c>
      <c r="G22" s="40">
        <f>IF(AND(B22=I$6,K21-I$1/(I$7-I$6+1)&gt;=0),ROUND(I$1/(I$7-I$6+1),0),IF(AND(SUM(G$10:G21)&gt;0,K21-G21&gt;=0),G21,IF(AND(SUM(G$10:G21)&gt;0),I$1-SUM(G$10:G21),0)))</f>
        <v>0</v>
      </c>
      <c r="H22" s="40">
        <f t="shared" si="59"/>
        <v>0</v>
      </c>
      <c r="I22" s="40">
        <f t="shared" si="60"/>
        <v>0</v>
      </c>
      <c r="J22" s="40">
        <f t="shared" si="12"/>
        <v>0</v>
      </c>
      <c r="K22" s="40">
        <f t="shared" si="61"/>
        <v>0</v>
      </c>
      <c r="L22" s="40">
        <f>IF(AND(J22&lt;&gt;0,SUM(J$9:J21)=0),ROUND(I$1*I$3,0),0)</f>
        <v>0</v>
      </c>
      <c r="M22" s="13"/>
      <c r="N22" s="33">
        <f>IF(SUM(V$9:V21)&gt;0.9,MAX(N$9:N21)+1,0)</f>
        <v>0</v>
      </c>
      <c r="O22" s="39">
        <f t="shared" si="13"/>
        <v>0</v>
      </c>
      <c r="P22" s="35">
        <f t="shared" si="14"/>
        <v>44196</v>
      </c>
      <c r="Q22" s="38">
        <f t="shared" si="62"/>
        <v>0</v>
      </c>
      <c r="R22" s="38">
        <f t="shared" si="63"/>
        <v>0</v>
      </c>
      <c r="S22" s="40">
        <f>IF(AND(N22=U$6,W21-U$1/(U$7-U$6+1)&gt;=0),ROUND(U$1/(U$7-U$6+1),0),IF(AND(SUM(S$10:S21)&gt;0,W21-S21&gt;=0),S21,IF(AND(SUM(S$10:S21)&gt;0),U$1-SUM(S$10:S21),0)))</f>
        <v>0</v>
      </c>
      <c r="T22" s="40">
        <f t="shared" si="64"/>
        <v>0</v>
      </c>
      <c r="U22" s="40">
        <f t="shared" si="65"/>
        <v>0</v>
      </c>
      <c r="V22" s="40">
        <f t="shared" si="16"/>
        <v>0</v>
      </c>
      <c r="W22" s="40">
        <f t="shared" si="66"/>
        <v>0</v>
      </c>
      <c r="X22" s="40">
        <f>IF(AND(V22&lt;&gt;0,SUM(V$9:V21)=0),ROUND(U$1*U$3,0),0)</f>
        <v>0</v>
      </c>
      <c r="Y22" s="13"/>
      <c r="Z22" s="33">
        <f>IF(SUM(AH$9:AH21)&gt;0.9,MAX(Z$9:Z21)+1,0)</f>
        <v>0</v>
      </c>
      <c r="AA22" s="39">
        <f t="shared" si="17"/>
        <v>0</v>
      </c>
      <c r="AB22" s="35">
        <f t="shared" si="18"/>
        <v>44196</v>
      </c>
      <c r="AC22" s="38">
        <f t="shared" si="67"/>
        <v>0</v>
      </c>
      <c r="AD22" s="38">
        <f t="shared" si="68"/>
        <v>0</v>
      </c>
      <c r="AE22" s="40">
        <f>IF(AND(Z22=AG$6,AI21-AG$1/(AG$7-AG$6+1)&gt;=0),ROUND(AG$1/(AG$7-AG$6+1),0),IF(AND(SUM(AE$10:AE21)&gt;0,AI21-AE21&gt;=0),AE21,IF(AND(SUM(AE$10:AE21)&gt;0),AG$1-SUM(AE$10:AE21),0)))</f>
        <v>0</v>
      </c>
      <c r="AF22" s="40">
        <f t="shared" si="69"/>
        <v>0</v>
      </c>
      <c r="AG22" s="40">
        <f t="shared" si="70"/>
        <v>0</v>
      </c>
      <c r="AH22" s="40">
        <f t="shared" si="20"/>
        <v>0</v>
      </c>
      <c r="AI22" s="40">
        <f t="shared" si="71"/>
        <v>0</v>
      </c>
      <c r="AJ22" s="40">
        <f>IF(AND(AH22&lt;&gt;0,SUM(AH$9:AH21)=0),ROUND(AG$1*AG$3,0),0)</f>
        <v>0</v>
      </c>
      <c r="AK22" s="13"/>
      <c r="AL22" s="33">
        <f>IF(SUM(AT$9:AT21)&gt;0.9,MAX(AL$9:AL21)+1,0)</f>
        <v>0</v>
      </c>
      <c r="AM22" s="39">
        <f t="shared" si="21"/>
        <v>0</v>
      </c>
      <c r="AN22" s="35">
        <f t="shared" si="22"/>
        <v>44196</v>
      </c>
      <c r="AO22" s="38">
        <f t="shared" si="72"/>
        <v>0</v>
      </c>
      <c r="AP22" s="38">
        <f t="shared" si="73"/>
        <v>0</v>
      </c>
      <c r="AQ22" s="40">
        <f>IF(AND(AL22=AS$6,AU21-AS$1/(AS$7-AS$6+1)&gt;=0),ROUND(AS$1/(AS$7-AS$6+1),0),IF(AND(SUM(AQ$10:AQ21)&gt;0,AU21-AQ21&gt;=0),AQ21,IF(AND(SUM(AQ$10:AQ21)&gt;0),AS$1-SUM(AQ$10:AQ21),0)))</f>
        <v>0</v>
      </c>
      <c r="AR22" s="40">
        <f t="shared" si="74"/>
        <v>0</v>
      </c>
      <c r="AS22" s="40">
        <f t="shared" si="75"/>
        <v>0</v>
      </c>
      <c r="AT22" s="40">
        <f t="shared" si="24"/>
        <v>0</v>
      </c>
      <c r="AU22" s="40">
        <f t="shared" si="76"/>
        <v>0</v>
      </c>
      <c r="AV22" s="40">
        <f>IF(AND(AT22&lt;&gt;0,SUM(AT$9:AT21)=0),ROUND(AS$1*AS$3,0),0)</f>
        <v>0</v>
      </c>
      <c r="AW22" s="13"/>
      <c r="AX22" s="33">
        <f>IF(SUM(BF$9:BF21)&gt;0.9,MAX(AX$9:AX21)+1,0)</f>
        <v>0</v>
      </c>
      <c r="AY22" s="39">
        <f t="shared" si="25"/>
        <v>0</v>
      </c>
      <c r="AZ22" s="35">
        <f t="shared" si="26"/>
        <v>44196</v>
      </c>
      <c r="BA22" s="38">
        <f t="shared" si="77"/>
        <v>0</v>
      </c>
      <c r="BB22" s="38">
        <f t="shared" si="78"/>
        <v>0</v>
      </c>
      <c r="BC22" s="40">
        <f>IF(AND(AX22=BE$6,BG21-BE$1/(BE$7-BE$6+1)&gt;=0),ROUND(BE$1/(BE$7-BE$6+1),0),IF(AND(SUM(BC$10:BC21)&gt;0,BG21-BC21&gt;=0),BC21,IF(AND(SUM(BC$10:BC21)&gt;0),BE$1-SUM(BC$10:BC21),0)))</f>
        <v>0</v>
      </c>
      <c r="BD22" s="40">
        <f t="shared" si="79"/>
        <v>0</v>
      </c>
      <c r="BE22" s="40">
        <f t="shared" si="80"/>
        <v>0</v>
      </c>
      <c r="BF22" s="40">
        <f t="shared" si="28"/>
        <v>0</v>
      </c>
      <c r="BG22" s="40">
        <f t="shared" si="81"/>
        <v>0</v>
      </c>
      <c r="BH22" s="40">
        <f>IF(AND(BF22&lt;&gt;0,SUM(BF$9:BF21)=0),ROUND(BE$1*BE$3,0),0)</f>
        <v>0</v>
      </c>
      <c r="BI22" s="13"/>
      <c r="BJ22" s="33">
        <f>IF(SUM(BR$9:BR21)&gt;0.9,MAX(BJ$9:BJ21)+1,0)</f>
        <v>0</v>
      </c>
      <c r="BK22" s="39">
        <f t="shared" si="29"/>
        <v>0</v>
      </c>
      <c r="BL22" s="35">
        <f t="shared" si="30"/>
        <v>44196</v>
      </c>
      <c r="BM22" s="38">
        <f t="shared" si="82"/>
        <v>0</v>
      </c>
      <c r="BN22" s="38">
        <f t="shared" si="83"/>
        <v>0</v>
      </c>
      <c r="BO22" s="40">
        <f>IF(AND(BJ22=BQ$6,BS21-BQ$1/(BQ$7-BQ$6+1)&gt;=0),ROUND(BQ$1/(BQ$7-BQ$6+1),0),IF(AND(SUM(BO$10:BO21)&gt;0,BS21-BO21&gt;=0),BO21,IF(AND(SUM(BO$10:BO21)&gt;0),BQ$1-SUM(BO$10:BO21),0)))</f>
        <v>0</v>
      </c>
      <c r="BP22" s="40">
        <f t="shared" si="84"/>
        <v>0</v>
      </c>
      <c r="BQ22" s="40">
        <f t="shared" si="85"/>
        <v>0</v>
      </c>
      <c r="BR22" s="40">
        <f t="shared" si="32"/>
        <v>0</v>
      </c>
      <c r="BS22" s="40">
        <f t="shared" si="86"/>
        <v>0</v>
      </c>
      <c r="BT22" s="40">
        <f>IF(AND(BR22&lt;&gt;0,SUM(BR$9:BR21)=0),ROUND(BQ$1*BQ$3,0),0)</f>
        <v>0</v>
      </c>
      <c r="BU22" s="13"/>
      <c r="BV22" s="33">
        <f>IF(SUM(CD$9:CD21)&gt;0.9,MAX(BV$9:BV21)+1,0)</f>
        <v>0</v>
      </c>
      <c r="BW22" s="39">
        <f t="shared" si="33"/>
        <v>0</v>
      </c>
      <c r="BX22" s="35">
        <f t="shared" si="34"/>
        <v>44196</v>
      </c>
      <c r="BY22" s="38">
        <f t="shared" si="87"/>
        <v>0</v>
      </c>
      <c r="BZ22" s="38">
        <f t="shared" si="88"/>
        <v>0</v>
      </c>
      <c r="CA22" s="40">
        <f>IF(AND(BV22=CC$6,CE21-CC$1/(CC$7-CC$6+1)&gt;=0),ROUND(CC$1/(CC$7-CC$6+1),0),IF(AND(SUM(CA$10:CA21)&gt;0,CE21-CA21&gt;=0),CA21,IF(AND(SUM(CA$10:CA21)&gt;0),CC$1-SUM(CA$10:CA21),0)))</f>
        <v>0</v>
      </c>
      <c r="CB22" s="40">
        <f t="shared" si="89"/>
        <v>0</v>
      </c>
      <c r="CC22" s="40">
        <f t="shared" si="90"/>
        <v>0</v>
      </c>
      <c r="CD22" s="40">
        <f t="shared" si="36"/>
        <v>0</v>
      </c>
      <c r="CE22" s="40">
        <f t="shared" si="91"/>
        <v>0</v>
      </c>
      <c r="CF22" s="40">
        <f>IF(AND(CD22&lt;&gt;0,SUM(CD$9:CD21)=0),ROUND(CC$1*CC$3,0),0)</f>
        <v>0</v>
      </c>
      <c r="CG22" s="13"/>
      <c r="CH22" s="33">
        <f>IF(SUM(CP$9:CP21)&gt;0.9,MAX(CH$9:CH21)+1,0)</f>
        <v>0</v>
      </c>
      <c r="CI22" s="39">
        <f t="shared" si="37"/>
        <v>0</v>
      </c>
      <c r="CJ22" s="35">
        <f t="shared" si="38"/>
        <v>44196</v>
      </c>
      <c r="CK22" s="38">
        <f t="shared" si="92"/>
        <v>0</v>
      </c>
      <c r="CL22" s="38">
        <f t="shared" si="93"/>
        <v>0</v>
      </c>
      <c r="CM22" s="40">
        <f>IF(AND(CH22=CO$6,CQ21-CO$1/(CO$7-CO$6+1)&gt;=0),ROUND(CO$1/(CO$7-CO$6+1),0),IF(AND(SUM(CM$10:CM21)&gt;0,CQ21-CM21&gt;=0),CM21,IF(AND(SUM(CM$10:CM21)&gt;0),CO$1-SUM(CM$10:CM21),0)))</f>
        <v>0</v>
      </c>
      <c r="CN22" s="40">
        <f t="shared" si="94"/>
        <v>0</v>
      </c>
      <c r="CO22" s="40">
        <f t="shared" si="95"/>
        <v>0</v>
      </c>
      <c r="CP22" s="40">
        <f t="shared" si="40"/>
        <v>0</v>
      </c>
      <c r="CQ22" s="40">
        <f t="shared" si="96"/>
        <v>0</v>
      </c>
      <c r="CR22" s="40">
        <f>IF(AND(CP22&lt;&gt;0,SUM(CP$9:CP21)=0),ROUND(CO$1*CO$3,0),0)</f>
        <v>0</v>
      </c>
      <c r="CS22" s="13"/>
      <c r="CT22" s="55"/>
      <c r="CU22" s="41">
        <f t="shared" si="98"/>
        <v>12</v>
      </c>
      <c r="CV22" s="42">
        <f t="shared" si="97"/>
        <v>44196</v>
      </c>
      <c r="CW22" s="43">
        <f t="shared" si="1"/>
        <v>0</v>
      </c>
      <c r="CX22" s="43">
        <f t="shared" si="2"/>
        <v>0</v>
      </c>
      <c r="CY22" s="43">
        <f t="shared" si="3"/>
        <v>0</v>
      </c>
      <c r="CZ22" s="43">
        <f t="shared" si="4"/>
        <v>0</v>
      </c>
      <c r="DA22" s="43">
        <f t="shared" si="5"/>
        <v>0</v>
      </c>
      <c r="DB22" s="43">
        <f t="shared" si="6"/>
        <v>0</v>
      </c>
      <c r="DC22" s="43">
        <f t="shared" si="7"/>
        <v>0</v>
      </c>
      <c r="DD22" s="43">
        <f t="shared" si="8"/>
        <v>0</v>
      </c>
      <c r="DE22" s="43">
        <f t="shared" si="9"/>
        <v>0</v>
      </c>
      <c r="DF22" s="44">
        <f t="shared" si="41"/>
        <v>0</v>
      </c>
      <c r="DG22" s="44">
        <f t="shared" si="42"/>
        <v>0</v>
      </c>
      <c r="DH22" s="44">
        <f t="shared" si="43"/>
        <v>0</v>
      </c>
      <c r="DI22" s="44">
        <f t="shared" si="44"/>
        <v>0</v>
      </c>
      <c r="DJ22" s="44">
        <f t="shared" si="45"/>
        <v>0</v>
      </c>
      <c r="DK22" s="44">
        <f t="shared" si="46"/>
        <v>0</v>
      </c>
      <c r="DL22" s="44">
        <f t="shared" si="47"/>
        <v>0</v>
      </c>
      <c r="DM22" s="44">
        <f t="shared" si="48"/>
        <v>0</v>
      </c>
      <c r="DN22" s="44">
        <f t="shared" si="49"/>
        <v>0</v>
      </c>
      <c r="DO22" s="44">
        <f t="shared" si="50"/>
        <v>0</v>
      </c>
      <c r="DP22" s="44">
        <f>IF(SUM(DG22:DG$298)=0,DG$299*DP$8/12,0)</f>
        <v>0</v>
      </c>
      <c r="DQ22" s="44">
        <f>IF(SUM(DH22:DH$298)=0,DH$299*DQ$8/12,0)</f>
        <v>0</v>
      </c>
      <c r="DR22" s="44">
        <f>IF(SUM(DI22:DI$298)=0,DI$299*DR$8/12,0)</f>
        <v>0</v>
      </c>
      <c r="DS22" s="44">
        <f>IF(SUM(DJ22:DJ$298)=0,DJ$299*DS$8/12,0)</f>
        <v>0</v>
      </c>
      <c r="DT22" s="44">
        <f>IF(SUM(DK22:DK$298)=0,DK$299*DT$8/12,0)</f>
        <v>0</v>
      </c>
      <c r="DU22" s="44">
        <f>IF(SUM(DL22:DL$298)=0,DL$299*DU$8/12,0)</f>
        <v>0</v>
      </c>
      <c r="DV22" s="44">
        <f>IF(SUM(DM22:DM$298)=0,DM$299*DV$8/12,0)</f>
        <v>0</v>
      </c>
      <c r="DW22" s="44">
        <f>IF(SUM(DN22:DN$298)=0,DN$299*DW$8/12,0)</f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  <c r="EA22" s="44">
        <f t="shared" si="54"/>
        <v>0</v>
      </c>
      <c r="EB22" s="44">
        <f t="shared" si="55"/>
        <v>0</v>
      </c>
      <c r="EC22" s="44">
        <f t="shared" si="56"/>
        <v>0</v>
      </c>
      <c r="ED22" s="55"/>
      <c r="EE22" s="56" t="str">
        <f>EE8</f>
        <v xml:space="preserve">okres </v>
      </c>
      <c r="EF22" s="57"/>
      <c r="EG22" s="31">
        <f>ER8</f>
        <v>44196</v>
      </c>
      <c r="EH22" s="31">
        <f>FD8</f>
        <v>44561</v>
      </c>
      <c r="EI22" s="31">
        <f>FP8</f>
        <v>44926</v>
      </c>
      <c r="EJ22" s="31">
        <f>GB8</f>
        <v>45291</v>
      </c>
      <c r="EK22" s="31">
        <f>GN8</f>
        <v>45657</v>
      </c>
      <c r="EL22" s="31">
        <f>GZ8</f>
        <v>46022</v>
      </c>
      <c r="EM22" s="31">
        <f>HL8</f>
        <v>46387</v>
      </c>
      <c r="EN22" s="31">
        <f>HX8</f>
        <v>46752</v>
      </c>
      <c r="EO22" s="31">
        <f>IJ8</f>
        <v>47118</v>
      </c>
      <c r="EP22" s="31">
        <f>IV8</f>
        <v>47483</v>
      </c>
      <c r="EQ22" s="31">
        <f>JH8</f>
        <v>47848</v>
      </c>
      <c r="ER22" s="31">
        <f>JT8</f>
        <v>48213</v>
      </c>
      <c r="ES22" s="31">
        <f>KF8</f>
        <v>48579</v>
      </c>
      <c r="ET22" s="31">
        <f>KR8</f>
        <v>48944</v>
      </c>
      <c r="EU22" s="31">
        <f>LD8</f>
        <v>49309</v>
      </c>
      <c r="EV22" s="31">
        <f>LP8</f>
        <v>49674</v>
      </c>
      <c r="EW22" s="31">
        <f>MB8</f>
        <v>50040</v>
      </c>
      <c r="EX22" s="31">
        <f>MN8</f>
        <v>50405</v>
      </c>
      <c r="EY22" s="31">
        <f>MZ8</f>
        <v>50770</v>
      </c>
      <c r="EZ22" s="31">
        <f>NL8</f>
        <v>51135</v>
      </c>
      <c r="FA22" s="31">
        <f>NX8</f>
        <v>51501</v>
      </c>
      <c r="FB22" s="31">
        <f>OJ8</f>
        <v>51866</v>
      </c>
      <c r="FC22" s="31">
        <f>OV8</f>
        <v>52231</v>
      </c>
      <c r="FD22" s="31">
        <f>PH8</f>
        <v>52596</v>
      </c>
    </row>
    <row r="23" spans="1:424">
      <c r="A23" s="52"/>
      <c r="B23" s="33">
        <f>IF(SUM(J$9:J22)&gt;0.9,MAX(B$9:B22)+1,0)</f>
        <v>0</v>
      </c>
      <c r="C23" s="39">
        <f t="shared" si="10"/>
        <v>0</v>
      </c>
      <c r="D23" s="35">
        <v>44227</v>
      </c>
      <c r="E23" s="38">
        <f t="shared" si="57"/>
        <v>0</v>
      </c>
      <c r="F23" s="38">
        <f t="shared" si="58"/>
        <v>0</v>
      </c>
      <c r="G23" s="40">
        <f>IF(AND(B23=I$6,K22-I$1/(I$7-I$6+1)&gt;=0),ROUND(I$1/(I$7-I$6+1),0),IF(AND(SUM(G$10:G22)&gt;0,K22-G22&gt;=0),G22,IF(AND(SUM(G$10:G22)&gt;0),I$1-SUM(G$10:G22),0)))</f>
        <v>0</v>
      </c>
      <c r="H23" s="40">
        <f t="shared" si="59"/>
        <v>0</v>
      </c>
      <c r="I23" s="40">
        <f t="shared" si="60"/>
        <v>0</v>
      </c>
      <c r="J23" s="40">
        <f t="shared" si="12"/>
        <v>0</v>
      </c>
      <c r="K23" s="40">
        <f t="shared" si="61"/>
        <v>0</v>
      </c>
      <c r="L23" s="40">
        <f>IF(AND(J23&lt;&gt;0,SUM(J$9:J22)=0),ROUND(I$1*I$3,0),0)</f>
        <v>0</v>
      </c>
      <c r="M23" s="13"/>
      <c r="N23" s="33">
        <f>IF(SUM(V$9:V22)&gt;0.9,MAX(N$9:N22)+1,0)</f>
        <v>0</v>
      </c>
      <c r="O23" s="39">
        <f t="shared" si="13"/>
        <v>0</v>
      </c>
      <c r="P23" s="35">
        <f t="shared" si="14"/>
        <v>44227</v>
      </c>
      <c r="Q23" s="38">
        <f t="shared" si="62"/>
        <v>0</v>
      </c>
      <c r="R23" s="38">
        <f t="shared" si="63"/>
        <v>0</v>
      </c>
      <c r="S23" s="40">
        <f>IF(AND(N23=U$6,W22-U$1/(U$7-U$6+1)&gt;=0),ROUND(U$1/(U$7-U$6+1),0),IF(AND(SUM(S$10:S22)&gt;0,W22-S22&gt;=0),S22,IF(AND(SUM(S$10:S22)&gt;0),U$1-SUM(S$10:S22),0)))</f>
        <v>0</v>
      </c>
      <c r="T23" s="40">
        <f t="shared" si="64"/>
        <v>0</v>
      </c>
      <c r="U23" s="40">
        <f t="shared" si="65"/>
        <v>0</v>
      </c>
      <c r="V23" s="40">
        <f t="shared" si="16"/>
        <v>0</v>
      </c>
      <c r="W23" s="40">
        <f t="shared" si="66"/>
        <v>0</v>
      </c>
      <c r="X23" s="40">
        <f>IF(AND(V23&lt;&gt;0,SUM(V$9:V22)=0),ROUND(U$1*U$3,0),0)</f>
        <v>0</v>
      </c>
      <c r="Y23" s="13"/>
      <c r="Z23" s="33">
        <f>IF(SUM(AH$9:AH22)&gt;0.9,MAX(Z$9:Z22)+1,0)</f>
        <v>0</v>
      </c>
      <c r="AA23" s="39">
        <f t="shared" si="17"/>
        <v>0</v>
      </c>
      <c r="AB23" s="35">
        <f t="shared" si="18"/>
        <v>44227</v>
      </c>
      <c r="AC23" s="38">
        <f t="shared" si="67"/>
        <v>0</v>
      </c>
      <c r="AD23" s="38">
        <f t="shared" si="68"/>
        <v>0</v>
      </c>
      <c r="AE23" s="40">
        <f>IF(AND(Z23=AG$6,AI22-AG$1/(AG$7-AG$6+1)&gt;=0),ROUND(AG$1/(AG$7-AG$6+1),0),IF(AND(SUM(AE$10:AE22)&gt;0,AI22-AE22&gt;=0),AE22,IF(AND(SUM(AE$10:AE22)&gt;0),AG$1-SUM(AE$10:AE22),0)))</f>
        <v>0</v>
      </c>
      <c r="AF23" s="40">
        <f t="shared" si="69"/>
        <v>0</v>
      </c>
      <c r="AG23" s="40">
        <f t="shared" si="70"/>
        <v>0</v>
      </c>
      <c r="AH23" s="40">
        <f t="shared" si="20"/>
        <v>0</v>
      </c>
      <c r="AI23" s="40">
        <f t="shared" si="71"/>
        <v>0</v>
      </c>
      <c r="AJ23" s="40">
        <f>IF(AND(AH23&lt;&gt;0,SUM(AH$9:AH22)=0),ROUND(AG$1*AG$3,0),0)</f>
        <v>0</v>
      </c>
      <c r="AK23" s="13"/>
      <c r="AL23" s="33">
        <f>IF(SUM(AT$9:AT22)&gt;0.9,MAX(AL$9:AL22)+1,0)</f>
        <v>0</v>
      </c>
      <c r="AM23" s="39">
        <f t="shared" si="21"/>
        <v>0</v>
      </c>
      <c r="AN23" s="35">
        <f t="shared" si="22"/>
        <v>44227</v>
      </c>
      <c r="AO23" s="38">
        <f t="shared" si="72"/>
        <v>0</v>
      </c>
      <c r="AP23" s="38">
        <f t="shared" si="73"/>
        <v>0</v>
      </c>
      <c r="AQ23" s="40">
        <f>IF(AND(AL23=AS$6,AU22-AS$1/(AS$7-AS$6+1)&gt;=0),ROUND(AS$1/(AS$7-AS$6+1),0),IF(AND(SUM(AQ$10:AQ22)&gt;0,AU22-AQ22&gt;=0),AQ22,IF(AND(SUM(AQ$10:AQ22)&gt;0),AS$1-SUM(AQ$10:AQ22),0)))</f>
        <v>0</v>
      </c>
      <c r="AR23" s="40">
        <f t="shared" si="74"/>
        <v>0</v>
      </c>
      <c r="AS23" s="40">
        <f t="shared" si="75"/>
        <v>0</v>
      </c>
      <c r="AT23" s="40">
        <f t="shared" si="24"/>
        <v>0</v>
      </c>
      <c r="AU23" s="40">
        <f t="shared" si="76"/>
        <v>0</v>
      </c>
      <c r="AV23" s="40">
        <f>IF(AND(AT23&lt;&gt;0,SUM(AT$9:AT22)=0),ROUND(AS$1*AS$3,0),0)</f>
        <v>0</v>
      </c>
      <c r="AW23" s="13"/>
      <c r="AX23" s="33">
        <f>IF(SUM(BF$9:BF22)&gt;0.9,MAX(AX$9:AX22)+1,0)</f>
        <v>0</v>
      </c>
      <c r="AY23" s="39">
        <f t="shared" si="25"/>
        <v>0</v>
      </c>
      <c r="AZ23" s="35">
        <f t="shared" si="26"/>
        <v>44227</v>
      </c>
      <c r="BA23" s="38">
        <f t="shared" si="77"/>
        <v>0</v>
      </c>
      <c r="BB23" s="38">
        <f t="shared" si="78"/>
        <v>0</v>
      </c>
      <c r="BC23" s="40">
        <f>IF(AND(AX23=BE$6,BG22-BE$1/(BE$7-BE$6+1)&gt;=0),ROUND(BE$1/(BE$7-BE$6+1),0),IF(AND(SUM(BC$10:BC22)&gt;0,BG22-BC22&gt;=0),BC22,IF(AND(SUM(BC$10:BC22)&gt;0),BE$1-SUM(BC$10:BC22),0)))</f>
        <v>0</v>
      </c>
      <c r="BD23" s="40">
        <f t="shared" si="79"/>
        <v>0</v>
      </c>
      <c r="BE23" s="40">
        <f t="shared" si="80"/>
        <v>0</v>
      </c>
      <c r="BF23" s="40">
        <f t="shared" si="28"/>
        <v>0</v>
      </c>
      <c r="BG23" s="40">
        <f t="shared" si="81"/>
        <v>0</v>
      </c>
      <c r="BH23" s="40">
        <f>IF(AND(BF23&lt;&gt;0,SUM(BF$9:BF22)=0),ROUND(BE$1*BE$3,0),0)</f>
        <v>0</v>
      </c>
      <c r="BI23" s="13"/>
      <c r="BJ23" s="33">
        <f>IF(SUM(BR$9:BR22)&gt;0.9,MAX(BJ$9:BJ22)+1,0)</f>
        <v>0</v>
      </c>
      <c r="BK23" s="39">
        <f t="shared" si="29"/>
        <v>0</v>
      </c>
      <c r="BL23" s="35">
        <f t="shared" si="30"/>
        <v>44227</v>
      </c>
      <c r="BM23" s="38">
        <f t="shared" si="82"/>
        <v>0</v>
      </c>
      <c r="BN23" s="38">
        <f t="shared" si="83"/>
        <v>0</v>
      </c>
      <c r="BO23" s="40">
        <f>IF(AND(BJ23=BQ$6,BS22-BQ$1/(BQ$7-BQ$6+1)&gt;=0),ROUND(BQ$1/(BQ$7-BQ$6+1),0),IF(AND(SUM(BO$10:BO22)&gt;0,BS22-BO22&gt;=0),BO22,IF(AND(SUM(BO$10:BO22)&gt;0),BQ$1-SUM(BO$10:BO22),0)))</f>
        <v>0</v>
      </c>
      <c r="BP23" s="40">
        <f t="shared" si="84"/>
        <v>0</v>
      </c>
      <c r="BQ23" s="40">
        <f t="shared" si="85"/>
        <v>0</v>
      </c>
      <c r="BR23" s="40">
        <f t="shared" si="32"/>
        <v>0</v>
      </c>
      <c r="BS23" s="40">
        <f t="shared" si="86"/>
        <v>0</v>
      </c>
      <c r="BT23" s="40">
        <f>IF(AND(BR23&lt;&gt;0,SUM(BR$9:BR22)=0),ROUND(BQ$1*BQ$3,0),0)</f>
        <v>0</v>
      </c>
      <c r="BU23" s="13"/>
      <c r="BV23" s="33">
        <f>IF(SUM(CD$9:CD22)&gt;0.9,MAX(BV$9:BV22)+1,0)</f>
        <v>0</v>
      </c>
      <c r="BW23" s="39">
        <f t="shared" si="33"/>
        <v>0</v>
      </c>
      <c r="BX23" s="35">
        <f t="shared" si="34"/>
        <v>44227</v>
      </c>
      <c r="BY23" s="38">
        <f t="shared" si="87"/>
        <v>0</v>
      </c>
      <c r="BZ23" s="38">
        <f t="shared" si="88"/>
        <v>0</v>
      </c>
      <c r="CA23" s="40">
        <f>IF(AND(BV23=CC$6,CE22-CC$1/(CC$7-CC$6+1)&gt;=0),ROUND(CC$1/(CC$7-CC$6+1),0),IF(AND(SUM(CA$10:CA22)&gt;0,CE22-CA22&gt;=0),CA22,IF(AND(SUM(CA$10:CA22)&gt;0),CC$1-SUM(CA$10:CA22),0)))</f>
        <v>0</v>
      </c>
      <c r="CB23" s="40">
        <f t="shared" si="89"/>
        <v>0</v>
      </c>
      <c r="CC23" s="40">
        <f t="shared" si="90"/>
        <v>0</v>
      </c>
      <c r="CD23" s="40">
        <f t="shared" si="36"/>
        <v>0</v>
      </c>
      <c r="CE23" s="40">
        <f t="shared" si="91"/>
        <v>0</v>
      </c>
      <c r="CF23" s="40">
        <f>IF(AND(CD23&lt;&gt;0,SUM(CD$9:CD22)=0),ROUND(CC$1*CC$3,0),0)</f>
        <v>0</v>
      </c>
      <c r="CG23" s="13"/>
      <c r="CH23" s="33">
        <f>IF(SUM(CP$9:CP22)&gt;0.9,MAX(CH$9:CH22)+1,0)</f>
        <v>0</v>
      </c>
      <c r="CI23" s="39">
        <f t="shared" si="37"/>
        <v>0</v>
      </c>
      <c r="CJ23" s="35">
        <f t="shared" si="38"/>
        <v>44227</v>
      </c>
      <c r="CK23" s="38">
        <f t="shared" si="92"/>
        <v>0</v>
      </c>
      <c r="CL23" s="38">
        <f t="shared" si="93"/>
        <v>0</v>
      </c>
      <c r="CM23" s="40">
        <f>IF(AND(CH23=CO$6,CQ22-CO$1/(CO$7-CO$6+1)&gt;=0),ROUND(CO$1/(CO$7-CO$6+1),0),IF(AND(SUM(CM$10:CM22)&gt;0,CQ22-CM22&gt;=0),CM22,IF(AND(SUM(CM$10:CM22)&gt;0),CO$1-SUM(CM$10:CM22),0)))</f>
        <v>0</v>
      </c>
      <c r="CN23" s="40">
        <f t="shared" si="94"/>
        <v>0</v>
      </c>
      <c r="CO23" s="40">
        <f t="shared" si="95"/>
        <v>0</v>
      </c>
      <c r="CP23" s="40">
        <f t="shared" si="40"/>
        <v>0</v>
      </c>
      <c r="CQ23" s="40">
        <f t="shared" si="96"/>
        <v>0</v>
      </c>
      <c r="CR23" s="40">
        <f>IF(AND(CP23&lt;&gt;0,SUM(CP$9:CP22)=0),ROUND(CO$1*CO$3,0),0)</f>
        <v>0</v>
      </c>
      <c r="CS23" s="13"/>
      <c r="CT23" s="55"/>
      <c r="CU23" s="41">
        <f t="shared" si="98"/>
        <v>13</v>
      </c>
      <c r="CV23" s="42">
        <f t="shared" si="97"/>
        <v>44227</v>
      </c>
      <c r="CW23" s="43">
        <f t="shared" si="1"/>
        <v>0</v>
      </c>
      <c r="CX23" s="43">
        <f t="shared" si="2"/>
        <v>0</v>
      </c>
      <c r="CY23" s="43">
        <f t="shared" si="3"/>
        <v>0</v>
      </c>
      <c r="CZ23" s="43">
        <f t="shared" si="4"/>
        <v>0</v>
      </c>
      <c r="DA23" s="43">
        <f t="shared" si="5"/>
        <v>0</v>
      </c>
      <c r="DB23" s="43">
        <f t="shared" si="6"/>
        <v>0</v>
      </c>
      <c r="DC23" s="43">
        <f t="shared" si="7"/>
        <v>0</v>
      </c>
      <c r="DD23" s="43">
        <f t="shared" si="8"/>
        <v>0</v>
      </c>
      <c r="DE23" s="43">
        <f t="shared" si="9"/>
        <v>0</v>
      </c>
      <c r="DF23" s="44">
        <f t="shared" si="41"/>
        <v>0</v>
      </c>
      <c r="DG23" s="44">
        <f t="shared" si="42"/>
        <v>0</v>
      </c>
      <c r="DH23" s="44">
        <f t="shared" si="43"/>
        <v>0</v>
      </c>
      <c r="DI23" s="44">
        <f t="shared" si="44"/>
        <v>0</v>
      </c>
      <c r="DJ23" s="44">
        <f t="shared" si="45"/>
        <v>0</v>
      </c>
      <c r="DK23" s="44">
        <f t="shared" si="46"/>
        <v>0</v>
      </c>
      <c r="DL23" s="44">
        <f t="shared" si="47"/>
        <v>0</v>
      </c>
      <c r="DM23" s="44">
        <f t="shared" si="48"/>
        <v>0</v>
      </c>
      <c r="DN23" s="44">
        <f t="shared" si="49"/>
        <v>0</v>
      </c>
      <c r="DO23" s="44">
        <f t="shared" si="50"/>
        <v>0</v>
      </c>
      <c r="DP23" s="44">
        <f>IF(SUM(DG23:DG$298)=0,DG$299*DP$8/12,0)</f>
        <v>0</v>
      </c>
      <c r="DQ23" s="44">
        <f>IF(SUM(DH23:DH$298)=0,DH$299*DQ$8/12,0)</f>
        <v>0</v>
      </c>
      <c r="DR23" s="44">
        <f>IF(SUM(DI23:DI$298)=0,DI$299*DR$8/12,0)</f>
        <v>0</v>
      </c>
      <c r="DS23" s="44">
        <f>IF(SUM(DJ23:DJ$298)=0,DJ$299*DS$8/12,0)</f>
        <v>0</v>
      </c>
      <c r="DT23" s="44">
        <f>IF(SUM(DK23:DK$298)=0,DK$299*DT$8/12,0)</f>
        <v>0</v>
      </c>
      <c r="DU23" s="44">
        <f>IF(SUM(DL23:DL$298)=0,DL$299*DU$8/12,0)</f>
        <v>0</v>
      </c>
      <c r="DV23" s="44">
        <f>IF(SUM(DM23:DM$298)=0,DM$299*DV$8/12,0)</f>
        <v>0</v>
      </c>
      <c r="DW23" s="44">
        <f>IF(SUM(DN23:DN$298)=0,DN$299*DW$8/12,0)</f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  <c r="EA23" s="44">
        <f t="shared" si="54"/>
        <v>0</v>
      </c>
      <c r="EB23" s="44">
        <f t="shared" si="55"/>
        <v>0</v>
      </c>
      <c r="EC23" s="44">
        <f t="shared" si="56"/>
        <v>0</v>
      </c>
      <c r="ED23" s="55"/>
      <c r="EE23" s="46" t="str">
        <f t="shared" ref="EE23:EE33" si="109">EE10</f>
        <v>rata kapitałowa</v>
      </c>
      <c r="EF23" s="47"/>
      <c r="EG23" s="48">
        <f>SUM(EG10:ER10)</f>
        <v>0</v>
      </c>
      <c r="EH23" s="48">
        <f>SUM(ES10:FD10)</f>
        <v>0</v>
      </c>
      <c r="EI23" s="48">
        <f>SUM(FE10:FP10)</f>
        <v>0</v>
      </c>
      <c r="EJ23" s="48">
        <f>SUM(FQ10:GB10)</f>
        <v>0</v>
      </c>
      <c r="EK23" s="48">
        <f>SUM(GC10:GN10)</f>
        <v>0</v>
      </c>
      <c r="EL23" s="48">
        <f>SUM(GO10:GZ10)</f>
        <v>0</v>
      </c>
      <c r="EM23" s="48">
        <f>SUM(HA10:HL10)</f>
        <v>0</v>
      </c>
      <c r="EN23" s="48">
        <f>SUM(HM10:HX10)</f>
        <v>0</v>
      </c>
      <c r="EO23" s="48">
        <f>SUM(HY10:IJ10)</f>
        <v>0</v>
      </c>
      <c r="EP23" s="48">
        <f>SUM(IK10:IV10)</f>
        <v>0</v>
      </c>
      <c r="EQ23" s="48">
        <f>SUM(IW10:JH10)</f>
        <v>0</v>
      </c>
      <c r="ER23" s="48">
        <f>SUM(JI10:JT10)</f>
        <v>0</v>
      </c>
      <c r="ES23" s="48">
        <f>SUM(JU10:KF10)</f>
        <v>0</v>
      </c>
      <c r="ET23" s="48">
        <f>SUM(KG10:KR10)</f>
        <v>0</v>
      </c>
      <c r="EU23" s="48">
        <f>SUM(KS10:LD10)</f>
        <v>0</v>
      </c>
      <c r="EV23" s="48">
        <f>SUM(LE10:LP10)</f>
        <v>0</v>
      </c>
      <c r="EW23" s="48">
        <f>SUM(LQ10:MB10)</f>
        <v>0</v>
      </c>
      <c r="EX23" s="48"/>
      <c r="EY23" s="48"/>
      <c r="EZ23" s="48"/>
      <c r="FA23" s="48"/>
      <c r="FB23" s="48"/>
      <c r="FC23" s="48"/>
      <c r="FD23" s="48"/>
    </row>
    <row r="24" spans="1:424">
      <c r="A24" s="52"/>
      <c r="B24" s="33">
        <f>IF(SUM(J$9:J23)&gt;0.9,MAX(B$9:B23)+1,0)</f>
        <v>0</v>
      </c>
      <c r="C24" s="39">
        <f t="shared" si="10"/>
        <v>0</v>
      </c>
      <c r="D24" s="35">
        <v>44255</v>
      </c>
      <c r="E24" s="38">
        <f t="shared" si="57"/>
        <v>0</v>
      </c>
      <c r="F24" s="38">
        <f t="shared" si="58"/>
        <v>0</v>
      </c>
      <c r="G24" s="40">
        <f>IF(AND(B24=I$6,K23-I$1/(I$7-I$6+1)&gt;=0),ROUND(I$1/(I$7-I$6+1),0),IF(AND(SUM(G$10:G23)&gt;0,K23-G23&gt;=0),G23,IF(AND(SUM(G$10:G23)&gt;0),I$1-SUM(G$10:G23),0)))</f>
        <v>0</v>
      </c>
      <c r="H24" s="40">
        <f t="shared" si="59"/>
        <v>0</v>
      </c>
      <c r="I24" s="40">
        <f t="shared" si="60"/>
        <v>0</v>
      </c>
      <c r="J24" s="40">
        <f t="shared" si="12"/>
        <v>0</v>
      </c>
      <c r="K24" s="40">
        <f t="shared" si="61"/>
        <v>0</v>
      </c>
      <c r="L24" s="40">
        <f>IF(AND(J24&lt;&gt;0,SUM(J$9:J23)=0),ROUND(I$1*I$3,0),0)</f>
        <v>0</v>
      </c>
      <c r="M24" s="13"/>
      <c r="N24" s="33">
        <f>IF(SUM(V$9:V23)&gt;0.9,MAX(N$9:N23)+1,0)</f>
        <v>0</v>
      </c>
      <c r="O24" s="39">
        <f t="shared" si="13"/>
        <v>0</v>
      </c>
      <c r="P24" s="35">
        <f t="shared" si="14"/>
        <v>44255</v>
      </c>
      <c r="Q24" s="38">
        <f t="shared" si="62"/>
        <v>0</v>
      </c>
      <c r="R24" s="38">
        <f t="shared" si="63"/>
        <v>0</v>
      </c>
      <c r="S24" s="40">
        <f>IF(AND(N24=U$6,W23-U$1/(U$7-U$6+1)&gt;=0),ROUND(U$1/(U$7-U$6+1),0),IF(AND(SUM(S$10:S23)&gt;0,W23-S23&gt;=0),S23,IF(AND(SUM(S$10:S23)&gt;0),U$1-SUM(S$10:S23),0)))</f>
        <v>0</v>
      </c>
      <c r="T24" s="40">
        <f t="shared" si="64"/>
        <v>0</v>
      </c>
      <c r="U24" s="40">
        <f t="shared" si="65"/>
        <v>0</v>
      </c>
      <c r="V24" s="40">
        <f t="shared" si="16"/>
        <v>0</v>
      </c>
      <c r="W24" s="40">
        <f t="shared" si="66"/>
        <v>0</v>
      </c>
      <c r="X24" s="40">
        <f>IF(AND(V24&lt;&gt;0,SUM(V$9:V23)=0),ROUND(U$1*U$3,0),0)</f>
        <v>0</v>
      </c>
      <c r="Y24" s="13"/>
      <c r="Z24" s="33">
        <f>IF(SUM(AH$9:AH23)&gt;0.9,MAX(Z$9:Z23)+1,0)</f>
        <v>0</v>
      </c>
      <c r="AA24" s="39">
        <f t="shared" si="17"/>
        <v>0</v>
      </c>
      <c r="AB24" s="35">
        <f t="shared" si="18"/>
        <v>44255</v>
      </c>
      <c r="AC24" s="38">
        <f t="shared" si="67"/>
        <v>0</v>
      </c>
      <c r="AD24" s="38">
        <f t="shared" si="68"/>
        <v>0</v>
      </c>
      <c r="AE24" s="40">
        <f>IF(AND(Z24=AG$6,AI23-AG$1/(AG$7-AG$6+1)&gt;=0),ROUND(AG$1/(AG$7-AG$6+1),0),IF(AND(SUM(AE$10:AE23)&gt;0,AI23-AE23&gt;=0),AE23,IF(AND(SUM(AE$10:AE23)&gt;0),AG$1-SUM(AE$10:AE23),0)))</f>
        <v>0</v>
      </c>
      <c r="AF24" s="40">
        <f t="shared" si="69"/>
        <v>0</v>
      </c>
      <c r="AG24" s="40">
        <f t="shared" si="70"/>
        <v>0</v>
      </c>
      <c r="AH24" s="40">
        <f t="shared" si="20"/>
        <v>0</v>
      </c>
      <c r="AI24" s="40">
        <f t="shared" si="71"/>
        <v>0</v>
      </c>
      <c r="AJ24" s="40">
        <f>IF(AND(AH24&lt;&gt;0,SUM(AH$9:AH23)=0),ROUND(AG$1*AG$3,0),0)</f>
        <v>0</v>
      </c>
      <c r="AK24" s="13"/>
      <c r="AL24" s="33">
        <f>IF(SUM(AT$9:AT23)&gt;0.9,MAX(AL$9:AL23)+1,0)</f>
        <v>0</v>
      </c>
      <c r="AM24" s="39">
        <f t="shared" si="21"/>
        <v>0</v>
      </c>
      <c r="AN24" s="35">
        <f t="shared" si="22"/>
        <v>44255</v>
      </c>
      <c r="AO24" s="38">
        <f t="shared" si="72"/>
        <v>0</v>
      </c>
      <c r="AP24" s="38">
        <f t="shared" si="73"/>
        <v>0</v>
      </c>
      <c r="AQ24" s="40">
        <f>IF(AND(AL24=AS$6,AU23-AS$1/(AS$7-AS$6+1)&gt;=0),ROUND(AS$1/(AS$7-AS$6+1),0),IF(AND(SUM(AQ$10:AQ23)&gt;0,AU23-AQ23&gt;=0),AQ23,IF(AND(SUM(AQ$10:AQ23)&gt;0),AS$1-SUM(AQ$10:AQ23),0)))</f>
        <v>0</v>
      </c>
      <c r="AR24" s="40">
        <f t="shared" si="74"/>
        <v>0</v>
      </c>
      <c r="AS24" s="40">
        <f t="shared" si="75"/>
        <v>0</v>
      </c>
      <c r="AT24" s="40">
        <f t="shared" si="24"/>
        <v>0</v>
      </c>
      <c r="AU24" s="40">
        <f t="shared" si="76"/>
        <v>0</v>
      </c>
      <c r="AV24" s="40">
        <f>IF(AND(AT24&lt;&gt;0,SUM(AT$9:AT23)=0),ROUND(AS$1*AS$3,0),0)</f>
        <v>0</v>
      </c>
      <c r="AW24" s="13"/>
      <c r="AX24" s="33">
        <f>IF(SUM(BF$9:BF23)&gt;0.9,MAX(AX$9:AX23)+1,0)</f>
        <v>0</v>
      </c>
      <c r="AY24" s="39">
        <f t="shared" si="25"/>
        <v>0</v>
      </c>
      <c r="AZ24" s="35">
        <f t="shared" si="26"/>
        <v>44255</v>
      </c>
      <c r="BA24" s="38">
        <f t="shared" si="77"/>
        <v>0</v>
      </c>
      <c r="BB24" s="38">
        <f t="shared" si="78"/>
        <v>0</v>
      </c>
      <c r="BC24" s="40">
        <f>IF(AND(AX24=BE$6,BG23-BE$1/(BE$7-BE$6+1)&gt;=0),ROUND(BE$1/(BE$7-BE$6+1),0),IF(AND(SUM(BC$10:BC23)&gt;0,BG23-BC23&gt;=0),BC23,IF(AND(SUM(BC$10:BC23)&gt;0),BE$1-SUM(BC$10:BC23),0)))</f>
        <v>0</v>
      </c>
      <c r="BD24" s="40">
        <f t="shared" si="79"/>
        <v>0</v>
      </c>
      <c r="BE24" s="40">
        <f t="shared" si="80"/>
        <v>0</v>
      </c>
      <c r="BF24" s="40">
        <f t="shared" si="28"/>
        <v>0</v>
      </c>
      <c r="BG24" s="40">
        <f t="shared" si="81"/>
        <v>0</v>
      </c>
      <c r="BH24" s="40">
        <f>IF(AND(BF24&lt;&gt;0,SUM(BF$9:BF23)=0),ROUND(BE$1*BE$3,0),0)</f>
        <v>0</v>
      </c>
      <c r="BI24" s="13"/>
      <c r="BJ24" s="33">
        <f>IF(SUM(BR$9:BR23)&gt;0.9,MAX(BJ$9:BJ23)+1,0)</f>
        <v>0</v>
      </c>
      <c r="BK24" s="39">
        <f t="shared" si="29"/>
        <v>0</v>
      </c>
      <c r="BL24" s="35">
        <f t="shared" si="30"/>
        <v>44255</v>
      </c>
      <c r="BM24" s="38">
        <f t="shared" si="82"/>
        <v>0</v>
      </c>
      <c r="BN24" s="38">
        <f t="shared" si="83"/>
        <v>0</v>
      </c>
      <c r="BO24" s="40">
        <f>IF(AND(BJ24=BQ$6,BS23-BQ$1/(BQ$7-BQ$6+1)&gt;=0),ROUND(BQ$1/(BQ$7-BQ$6+1),0),IF(AND(SUM(BO$10:BO23)&gt;0,BS23-BO23&gt;=0),BO23,IF(AND(SUM(BO$10:BO23)&gt;0),BQ$1-SUM(BO$10:BO23),0)))</f>
        <v>0</v>
      </c>
      <c r="BP24" s="40">
        <f t="shared" si="84"/>
        <v>0</v>
      </c>
      <c r="BQ24" s="40">
        <f t="shared" si="85"/>
        <v>0</v>
      </c>
      <c r="BR24" s="40">
        <f t="shared" si="32"/>
        <v>0</v>
      </c>
      <c r="BS24" s="40">
        <f t="shared" si="86"/>
        <v>0</v>
      </c>
      <c r="BT24" s="40">
        <f>IF(AND(BR24&lt;&gt;0,SUM(BR$9:BR23)=0),ROUND(BQ$1*BQ$3,0),0)</f>
        <v>0</v>
      </c>
      <c r="BU24" s="13"/>
      <c r="BV24" s="33">
        <f>IF(SUM(CD$9:CD23)&gt;0.9,MAX(BV$9:BV23)+1,0)</f>
        <v>0</v>
      </c>
      <c r="BW24" s="39">
        <f t="shared" si="33"/>
        <v>0</v>
      </c>
      <c r="BX24" s="35">
        <f t="shared" si="34"/>
        <v>44255</v>
      </c>
      <c r="BY24" s="38">
        <f t="shared" si="87"/>
        <v>0</v>
      </c>
      <c r="BZ24" s="38">
        <f t="shared" si="88"/>
        <v>0</v>
      </c>
      <c r="CA24" s="40">
        <f>IF(AND(BV24=CC$6,CE23-CC$1/(CC$7-CC$6+1)&gt;=0),ROUND(CC$1/(CC$7-CC$6+1),0),IF(AND(SUM(CA$10:CA23)&gt;0,CE23-CA23&gt;=0),CA23,IF(AND(SUM(CA$10:CA23)&gt;0),CC$1-SUM(CA$10:CA23),0)))</f>
        <v>0</v>
      </c>
      <c r="CB24" s="40">
        <f t="shared" si="89"/>
        <v>0</v>
      </c>
      <c r="CC24" s="40">
        <f t="shared" si="90"/>
        <v>0</v>
      </c>
      <c r="CD24" s="40">
        <f t="shared" si="36"/>
        <v>0</v>
      </c>
      <c r="CE24" s="40">
        <f t="shared" si="91"/>
        <v>0</v>
      </c>
      <c r="CF24" s="40">
        <f>IF(AND(CD24&lt;&gt;0,SUM(CD$9:CD23)=0),ROUND(CC$1*CC$3,0),0)</f>
        <v>0</v>
      </c>
      <c r="CG24" s="13"/>
      <c r="CH24" s="33">
        <f>IF(SUM(CP$9:CP23)&gt;0.9,MAX(CH$9:CH23)+1,0)</f>
        <v>0</v>
      </c>
      <c r="CI24" s="39">
        <f t="shared" si="37"/>
        <v>0</v>
      </c>
      <c r="CJ24" s="35">
        <f t="shared" si="38"/>
        <v>44255</v>
      </c>
      <c r="CK24" s="38">
        <f t="shared" si="92"/>
        <v>0</v>
      </c>
      <c r="CL24" s="38">
        <f t="shared" si="93"/>
        <v>0</v>
      </c>
      <c r="CM24" s="40">
        <f>IF(AND(CH24=CO$6,CQ23-CO$1/(CO$7-CO$6+1)&gt;=0),ROUND(CO$1/(CO$7-CO$6+1),0),IF(AND(SUM(CM$10:CM23)&gt;0,CQ23-CM23&gt;=0),CM23,IF(AND(SUM(CM$10:CM23)&gt;0),CO$1-SUM(CM$10:CM23),0)))</f>
        <v>0</v>
      </c>
      <c r="CN24" s="40">
        <f t="shared" si="94"/>
        <v>0</v>
      </c>
      <c r="CO24" s="40">
        <f t="shared" si="95"/>
        <v>0</v>
      </c>
      <c r="CP24" s="40">
        <f t="shared" si="40"/>
        <v>0</v>
      </c>
      <c r="CQ24" s="40">
        <f t="shared" si="96"/>
        <v>0</v>
      </c>
      <c r="CR24" s="40">
        <f>IF(AND(CP24&lt;&gt;0,SUM(CP$9:CP23)=0),ROUND(CO$1*CO$3,0),0)</f>
        <v>0</v>
      </c>
      <c r="CS24" s="13"/>
      <c r="CT24" s="58"/>
      <c r="CU24" s="41">
        <f t="shared" si="98"/>
        <v>14</v>
      </c>
      <c r="CV24" s="42">
        <f t="shared" si="97"/>
        <v>44255</v>
      </c>
      <c r="CW24" s="43">
        <f t="shared" si="1"/>
        <v>0</v>
      </c>
      <c r="CX24" s="43">
        <f t="shared" si="2"/>
        <v>0</v>
      </c>
      <c r="CY24" s="43">
        <f t="shared" si="3"/>
        <v>0</v>
      </c>
      <c r="CZ24" s="43">
        <f t="shared" si="4"/>
        <v>0</v>
      </c>
      <c r="DA24" s="43">
        <f t="shared" si="5"/>
        <v>0</v>
      </c>
      <c r="DB24" s="43">
        <f t="shared" si="6"/>
        <v>0</v>
      </c>
      <c r="DC24" s="43">
        <f t="shared" si="7"/>
        <v>0</v>
      </c>
      <c r="DD24" s="43">
        <f t="shared" si="8"/>
        <v>0</v>
      </c>
      <c r="DE24" s="43">
        <f t="shared" si="9"/>
        <v>0</v>
      </c>
      <c r="DF24" s="44">
        <f t="shared" si="41"/>
        <v>0</v>
      </c>
      <c r="DG24" s="44">
        <f t="shared" si="42"/>
        <v>0</v>
      </c>
      <c r="DH24" s="44">
        <f t="shared" si="43"/>
        <v>0</v>
      </c>
      <c r="DI24" s="44">
        <f t="shared" si="44"/>
        <v>0</v>
      </c>
      <c r="DJ24" s="44">
        <f t="shared" si="45"/>
        <v>0</v>
      </c>
      <c r="DK24" s="44">
        <f t="shared" si="46"/>
        <v>0</v>
      </c>
      <c r="DL24" s="44">
        <f t="shared" si="47"/>
        <v>0</v>
      </c>
      <c r="DM24" s="44">
        <f t="shared" si="48"/>
        <v>0</v>
      </c>
      <c r="DN24" s="44">
        <f t="shared" si="49"/>
        <v>0</v>
      </c>
      <c r="DO24" s="44">
        <f t="shared" si="50"/>
        <v>0</v>
      </c>
      <c r="DP24" s="44">
        <f>IF(SUM(DG24:DG$298)=0,DG$299*DP$8/12,0)</f>
        <v>0</v>
      </c>
      <c r="DQ24" s="44">
        <f>IF(SUM(DH24:DH$298)=0,DH$299*DQ$8/12,0)</f>
        <v>0</v>
      </c>
      <c r="DR24" s="44">
        <f>IF(SUM(DI24:DI$298)=0,DI$299*DR$8/12,0)</f>
        <v>0</v>
      </c>
      <c r="DS24" s="44">
        <f>IF(SUM(DJ24:DJ$298)=0,DJ$299*DS$8/12,0)</f>
        <v>0</v>
      </c>
      <c r="DT24" s="44">
        <f>IF(SUM(DK24:DK$298)=0,DK$299*DT$8/12,0)</f>
        <v>0</v>
      </c>
      <c r="DU24" s="44">
        <f>IF(SUM(DL24:DL$298)=0,DL$299*DU$8/12,0)</f>
        <v>0</v>
      </c>
      <c r="DV24" s="44">
        <f>IF(SUM(DM24:DM$298)=0,DM$299*DV$8/12,0)</f>
        <v>0</v>
      </c>
      <c r="DW24" s="44">
        <f>IF(SUM(DN24:DN$298)=0,DN$299*DW$8/12,0)</f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  <c r="EA24" s="44">
        <f t="shared" si="54"/>
        <v>0</v>
      </c>
      <c r="EB24" s="44">
        <f t="shared" si="55"/>
        <v>0</v>
      </c>
      <c r="EC24" s="44">
        <f t="shared" si="56"/>
        <v>0</v>
      </c>
      <c r="ED24" s="58"/>
      <c r="EE24" s="46" t="str">
        <f t="shared" si="109"/>
        <v>rata 12 mies</v>
      </c>
      <c r="EF24" s="47"/>
      <c r="EG24" s="48">
        <f t="shared" ref="EG24:EG31" si="110">ER11</f>
        <v>0</v>
      </c>
      <c r="EH24" s="48">
        <f>FD11</f>
        <v>0</v>
      </c>
      <c r="EI24" s="48">
        <f>FP11</f>
        <v>0</v>
      </c>
      <c r="EJ24" s="48">
        <f>GB11</f>
        <v>0</v>
      </c>
      <c r="EK24" s="48">
        <f>GN11</f>
        <v>0</v>
      </c>
      <c r="EL24" s="48">
        <f>GZ11</f>
        <v>0</v>
      </c>
      <c r="EM24" s="48">
        <f>HL11</f>
        <v>0</v>
      </c>
      <c r="EN24" s="48">
        <f>HX11</f>
        <v>0</v>
      </c>
      <c r="EO24" s="48">
        <f>IJ11</f>
        <v>0</v>
      </c>
      <c r="EP24" s="48">
        <f>IV11</f>
        <v>0</v>
      </c>
      <c r="EQ24" s="48">
        <f>JH11</f>
        <v>0</v>
      </c>
      <c r="ER24" s="48">
        <f>JT11</f>
        <v>0</v>
      </c>
      <c r="ES24" s="48">
        <f>KF11</f>
        <v>0</v>
      </c>
      <c r="ET24" s="48">
        <f>KR11</f>
        <v>0</v>
      </c>
      <c r="EU24" s="48">
        <f>LD11</f>
        <v>0</v>
      </c>
      <c r="EV24" s="48">
        <f>LP11</f>
        <v>0</v>
      </c>
      <c r="EW24" s="48">
        <f>MB11</f>
        <v>0</v>
      </c>
      <c r="EX24" s="48"/>
      <c r="EY24" s="48"/>
      <c r="EZ24" s="48"/>
      <c r="FA24" s="48"/>
      <c r="FB24" s="48"/>
      <c r="FC24" s="48"/>
      <c r="FD24" s="48"/>
    </row>
    <row r="25" spans="1:424">
      <c r="A25" s="52"/>
      <c r="B25" s="33">
        <f>IF(SUM(J$9:J24)&gt;0.9,MAX(B$9:B24)+1,0)</f>
        <v>0</v>
      </c>
      <c r="C25" s="39">
        <f t="shared" si="10"/>
        <v>0</v>
      </c>
      <c r="D25" s="35">
        <v>44286</v>
      </c>
      <c r="E25" s="38">
        <f t="shared" si="57"/>
        <v>0</v>
      </c>
      <c r="F25" s="38">
        <f t="shared" si="58"/>
        <v>0</v>
      </c>
      <c r="G25" s="40">
        <f>IF(AND(B25=I$6,K24-I$1/(I$7-I$6+1)&gt;=0),ROUND(I$1/(I$7-I$6+1),0),IF(AND(SUM(G$10:G24)&gt;0,K24-G24&gt;=0),G24,IF(AND(SUM(G$10:G24)&gt;0),I$1-SUM(G$10:G24),0)))</f>
        <v>0</v>
      </c>
      <c r="H25" s="40">
        <f t="shared" si="59"/>
        <v>0</v>
      </c>
      <c r="I25" s="40">
        <f t="shared" si="60"/>
        <v>0</v>
      </c>
      <c r="J25" s="40">
        <f t="shared" si="12"/>
        <v>0</v>
      </c>
      <c r="K25" s="40">
        <f t="shared" si="61"/>
        <v>0</v>
      </c>
      <c r="L25" s="40">
        <f>IF(AND(J25&lt;&gt;0,SUM(J$9:J24)=0),ROUND(I$1*I$3,0),0)</f>
        <v>0</v>
      </c>
      <c r="M25" s="13"/>
      <c r="N25" s="33">
        <f>IF(SUM(V$9:V24)&gt;0.9,MAX(N$9:N24)+1,0)</f>
        <v>0</v>
      </c>
      <c r="O25" s="39">
        <f t="shared" si="13"/>
        <v>0</v>
      </c>
      <c r="P25" s="35">
        <f t="shared" si="14"/>
        <v>44286</v>
      </c>
      <c r="Q25" s="38">
        <f t="shared" si="62"/>
        <v>0</v>
      </c>
      <c r="R25" s="38">
        <f t="shared" si="63"/>
        <v>0</v>
      </c>
      <c r="S25" s="40">
        <f>IF(AND(N25=U$6,W24-U$1/(U$7-U$6+1)&gt;=0),ROUND(U$1/(U$7-U$6+1),0),IF(AND(SUM(S$10:S24)&gt;0,W24-S24&gt;=0),S24,IF(AND(SUM(S$10:S24)&gt;0),U$1-SUM(S$10:S24),0)))</f>
        <v>0</v>
      </c>
      <c r="T25" s="40">
        <f t="shared" si="64"/>
        <v>0</v>
      </c>
      <c r="U25" s="40">
        <f t="shared" si="65"/>
        <v>0</v>
      </c>
      <c r="V25" s="40">
        <f t="shared" si="16"/>
        <v>0</v>
      </c>
      <c r="W25" s="40">
        <f t="shared" si="66"/>
        <v>0</v>
      </c>
      <c r="X25" s="40">
        <f>IF(AND(V25&lt;&gt;0,SUM(V$9:V24)=0),ROUND(U$1*U$3,0),0)</f>
        <v>0</v>
      </c>
      <c r="Y25" s="13"/>
      <c r="Z25" s="33">
        <f>IF(SUM(AH$9:AH24)&gt;0.9,MAX(Z$9:Z24)+1,0)</f>
        <v>0</v>
      </c>
      <c r="AA25" s="39">
        <f t="shared" si="17"/>
        <v>0</v>
      </c>
      <c r="AB25" s="35">
        <f t="shared" si="18"/>
        <v>44286</v>
      </c>
      <c r="AC25" s="38">
        <f t="shared" si="67"/>
        <v>0</v>
      </c>
      <c r="AD25" s="38">
        <f t="shared" si="68"/>
        <v>0</v>
      </c>
      <c r="AE25" s="40">
        <f>IF(AND(Z25=AG$6,AI24-AG$1/(AG$7-AG$6+1)&gt;=0),ROUND(AG$1/(AG$7-AG$6+1),0),IF(AND(SUM(AE$10:AE24)&gt;0,AI24-AE24&gt;=0),AE24,IF(AND(SUM(AE$10:AE24)&gt;0),AG$1-SUM(AE$10:AE24),0)))</f>
        <v>0</v>
      </c>
      <c r="AF25" s="40">
        <f t="shared" si="69"/>
        <v>0</v>
      </c>
      <c r="AG25" s="40">
        <f t="shared" si="70"/>
        <v>0</v>
      </c>
      <c r="AH25" s="40">
        <f t="shared" si="20"/>
        <v>0</v>
      </c>
      <c r="AI25" s="40">
        <f t="shared" si="71"/>
        <v>0</v>
      </c>
      <c r="AJ25" s="40">
        <f>IF(AND(AH25&lt;&gt;0,SUM(AH$9:AH24)=0),ROUND(AG$1*AG$3,0),0)</f>
        <v>0</v>
      </c>
      <c r="AK25" s="13"/>
      <c r="AL25" s="33">
        <f>IF(SUM(AT$9:AT24)&gt;0.9,MAX(AL$9:AL24)+1,0)</f>
        <v>0</v>
      </c>
      <c r="AM25" s="39">
        <f t="shared" si="21"/>
        <v>0</v>
      </c>
      <c r="AN25" s="35">
        <f t="shared" si="22"/>
        <v>44286</v>
      </c>
      <c r="AO25" s="38">
        <f t="shared" si="72"/>
        <v>0</v>
      </c>
      <c r="AP25" s="38">
        <f t="shared" si="73"/>
        <v>0</v>
      </c>
      <c r="AQ25" s="40">
        <f>IF(AND(AL25=AS$6,AU24-AS$1/(AS$7-AS$6+1)&gt;=0),ROUND(AS$1/(AS$7-AS$6+1),0),IF(AND(SUM(AQ$10:AQ24)&gt;0,AU24-AQ24&gt;=0),AQ24,IF(AND(SUM(AQ$10:AQ24)&gt;0),AS$1-SUM(AQ$10:AQ24),0)))</f>
        <v>0</v>
      </c>
      <c r="AR25" s="40">
        <f t="shared" si="74"/>
        <v>0</v>
      </c>
      <c r="AS25" s="40">
        <f t="shared" si="75"/>
        <v>0</v>
      </c>
      <c r="AT25" s="40">
        <f t="shared" si="24"/>
        <v>0</v>
      </c>
      <c r="AU25" s="40">
        <f t="shared" si="76"/>
        <v>0</v>
      </c>
      <c r="AV25" s="40">
        <f>IF(AND(AT25&lt;&gt;0,SUM(AT$9:AT24)=0),ROUND(AS$1*AS$3,0),0)</f>
        <v>0</v>
      </c>
      <c r="AW25" s="13"/>
      <c r="AX25" s="33">
        <f>IF(SUM(BF$9:BF24)&gt;0.9,MAX(AX$9:AX24)+1,0)</f>
        <v>0</v>
      </c>
      <c r="AY25" s="39">
        <f t="shared" si="25"/>
        <v>0</v>
      </c>
      <c r="AZ25" s="35">
        <f t="shared" si="26"/>
        <v>44286</v>
      </c>
      <c r="BA25" s="38">
        <f t="shared" si="77"/>
        <v>0</v>
      </c>
      <c r="BB25" s="38">
        <f t="shared" si="78"/>
        <v>0</v>
      </c>
      <c r="BC25" s="40">
        <f>IF(AND(AX25=BE$6,BG24-BE$1/(BE$7-BE$6+1)&gt;=0),ROUND(BE$1/(BE$7-BE$6+1),0),IF(AND(SUM(BC$10:BC24)&gt;0,BG24-BC24&gt;=0),BC24,IF(AND(SUM(BC$10:BC24)&gt;0),BE$1-SUM(BC$10:BC24),0)))</f>
        <v>0</v>
      </c>
      <c r="BD25" s="40">
        <f t="shared" si="79"/>
        <v>0</v>
      </c>
      <c r="BE25" s="40">
        <f t="shared" si="80"/>
        <v>0</v>
      </c>
      <c r="BF25" s="40">
        <f t="shared" si="28"/>
        <v>0</v>
      </c>
      <c r="BG25" s="40">
        <f t="shared" si="81"/>
        <v>0</v>
      </c>
      <c r="BH25" s="40">
        <f>IF(AND(BF25&lt;&gt;0,SUM(BF$9:BF24)=0),ROUND(BE$1*BE$3,0),0)</f>
        <v>0</v>
      </c>
      <c r="BI25" s="13"/>
      <c r="BJ25" s="33">
        <f>IF(SUM(BR$9:BR24)&gt;0.9,MAX(BJ$9:BJ24)+1,0)</f>
        <v>0</v>
      </c>
      <c r="BK25" s="39">
        <f t="shared" si="29"/>
        <v>0</v>
      </c>
      <c r="BL25" s="35">
        <f t="shared" si="30"/>
        <v>44286</v>
      </c>
      <c r="BM25" s="38">
        <f t="shared" si="82"/>
        <v>0</v>
      </c>
      <c r="BN25" s="38">
        <f t="shared" si="83"/>
        <v>0</v>
      </c>
      <c r="BO25" s="40">
        <f>IF(AND(BJ25=BQ$6,BS24-BQ$1/(BQ$7-BQ$6+1)&gt;=0),ROUND(BQ$1/(BQ$7-BQ$6+1),0),IF(AND(SUM(BO$10:BO24)&gt;0,BS24-BO24&gt;=0),BO24,IF(AND(SUM(BO$10:BO24)&gt;0),BQ$1-SUM(BO$10:BO24),0)))</f>
        <v>0</v>
      </c>
      <c r="BP25" s="40">
        <f t="shared" si="84"/>
        <v>0</v>
      </c>
      <c r="BQ25" s="40">
        <f t="shared" si="85"/>
        <v>0</v>
      </c>
      <c r="BR25" s="40">
        <f t="shared" si="32"/>
        <v>0</v>
      </c>
      <c r="BS25" s="40">
        <f t="shared" si="86"/>
        <v>0</v>
      </c>
      <c r="BT25" s="40">
        <f>IF(AND(BR25&lt;&gt;0,SUM(BR$9:BR24)=0),ROUND(BQ$1*BQ$3,0),0)</f>
        <v>0</v>
      </c>
      <c r="BU25" s="13"/>
      <c r="BV25" s="33">
        <f>IF(SUM(CD$9:CD24)&gt;0.9,MAX(BV$9:BV24)+1,0)</f>
        <v>0</v>
      </c>
      <c r="BW25" s="39">
        <f t="shared" si="33"/>
        <v>0</v>
      </c>
      <c r="BX25" s="35">
        <f t="shared" si="34"/>
        <v>44286</v>
      </c>
      <c r="BY25" s="38">
        <f t="shared" si="87"/>
        <v>0</v>
      </c>
      <c r="BZ25" s="38">
        <f t="shared" si="88"/>
        <v>0</v>
      </c>
      <c r="CA25" s="40">
        <f>IF(AND(BV25=CC$6,CE24-CC$1/(CC$7-CC$6+1)&gt;=0),ROUND(CC$1/(CC$7-CC$6+1),0),IF(AND(SUM(CA$10:CA24)&gt;0,CE24-CA24&gt;=0),CA24,IF(AND(SUM(CA$10:CA24)&gt;0),CC$1-SUM(CA$10:CA24),0)))</f>
        <v>0</v>
      </c>
      <c r="CB25" s="40">
        <f t="shared" si="89"/>
        <v>0</v>
      </c>
      <c r="CC25" s="40">
        <f t="shared" si="90"/>
        <v>0</v>
      </c>
      <c r="CD25" s="40">
        <f t="shared" si="36"/>
        <v>0</v>
      </c>
      <c r="CE25" s="40">
        <f t="shared" si="91"/>
        <v>0</v>
      </c>
      <c r="CF25" s="40">
        <f>IF(AND(CD25&lt;&gt;0,SUM(CD$9:CD24)=0),ROUND(CC$1*CC$3,0),0)</f>
        <v>0</v>
      </c>
      <c r="CG25" s="13"/>
      <c r="CH25" s="33">
        <f>IF(SUM(CP$9:CP24)&gt;0.9,MAX(CH$9:CH24)+1,0)</f>
        <v>0</v>
      </c>
      <c r="CI25" s="39">
        <f t="shared" si="37"/>
        <v>0</v>
      </c>
      <c r="CJ25" s="35">
        <f t="shared" si="38"/>
        <v>44286</v>
      </c>
      <c r="CK25" s="38">
        <f t="shared" si="92"/>
        <v>0</v>
      </c>
      <c r="CL25" s="38">
        <f t="shared" si="93"/>
        <v>0</v>
      </c>
      <c r="CM25" s="40">
        <f>IF(AND(CH25=CO$6,CQ24-CO$1/(CO$7-CO$6+1)&gt;=0),ROUND(CO$1/(CO$7-CO$6+1),0),IF(AND(SUM(CM$10:CM24)&gt;0,CQ24-CM24&gt;=0),CM24,IF(AND(SUM(CM$10:CM24)&gt;0),CO$1-SUM(CM$10:CM24),0)))</f>
        <v>0</v>
      </c>
      <c r="CN25" s="40">
        <f t="shared" si="94"/>
        <v>0</v>
      </c>
      <c r="CO25" s="40">
        <f t="shared" si="95"/>
        <v>0</v>
      </c>
      <c r="CP25" s="40">
        <f t="shared" si="40"/>
        <v>0</v>
      </c>
      <c r="CQ25" s="40">
        <f t="shared" si="96"/>
        <v>0</v>
      </c>
      <c r="CR25" s="40">
        <f>IF(AND(CP25&lt;&gt;0,SUM(CP$9:CP24)=0),ROUND(CO$1*CO$3,0),0)</f>
        <v>0</v>
      </c>
      <c r="CS25" s="13"/>
      <c r="CT25" s="53"/>
      <c r="CU25" s="41">
        <f t="shared" si="98"/>
        <v>15</v>
      </c>
      <c r="CV25" s="42">
        <f t="shared" si="97"/>
        <v>44286</v>
      </c>
      <c r="CW25" s="43">
        <f t="shared" si="1"/>
        <v>0</v>
      </c>
      <c r="CX25" s="43">
        <f t="shared" si="2"/>
        <v>0</v>
      </c>
      <c r="CY25" s="43">
        <f t="shared" si="3"/>
        <v>0</v>
      </c>
      <c r="CZ25" s="43">
        <f t="shared" si="4"/>
        <v>0</v>
      </c>
      <c r="DA25" s="43">
        <f t="shared" si="5"/>
        <v>0</v>
      </c>
      <c r="DB25" s="43">
        <f t="shared" si="6"/>
        <v>0</v>
      </c>
      <c r="DC25" s="43">
        <f t="shared" si="7"/>
        <v>0</v>
      </c>
      <c r="DD25" s="43">
        <f t="shared" si="8"/>
        <v>0</v>
      </c>
      <c r="DE25" s="43">
        <f t="shared" si="9"/>
        <v>0</v>
      </c>
      <c r="DF25" s="44">
        <f t="shared" si="41"/>
        <v>0</v>
      </c>
      <c r="DG25" s="44">
        <f t="shared" si="42"/>
        <v>0</v>
      </c>
      <c r="DH25" s="44">
        <f t="shared" si="43"/>
        <v>0</v>
      </c>
      <c r="DI25" s="44">
        <f t="shared" si="44"/>
        <v>0</v>
      </c>
      <c r="DJ25" s="44">
        <f t="shared" si="45"/>
        <v>0</v>
      </c>
      <c r="DK25" s="44">
        <f t="shared" si="46"/>
        <v>0</v>
      </c>
      <c r="DL25" s="44">
        <f t="shared" si="47"/>
        <v>0</v>
      </c>
      <c r="DM25" s="44">
        <f t="shared" si="48"/>
        <v>0</v>
      </c>
      <c r="DN25" s="44">
        <f t="shared" si="49"/>
        <v>0</v>
      </c>
      <c r="DO25" s="44">
        <f t="shared" si="50"/>
        <v>0</v>
      </c>
      <c r="DP25" s="44">
        <f>IF(SUM(DG25:DG$298)=0,DG$299*DP$8/12,0)</f>
        <v>0</v>
      </c>
      <c r="DQ25" s="44">
        <f>IF(SUM(DH25:DH$298)=0,DH$299*DQ$8/12,0)</f>
        <v>0</v>
      </c>
      <c r="DR25" s="44">
        <f>IF(SUM(DI25:DI$298)=0,DI$299*DR$8/12,0)</f>
        <v>0</v>
      </c>
      <c r="DS25" s="44">
        <f>IF(SUM(DJ25:DJ$298)=0,DJ$299*DS$8/12,0)</f>
        <v>0</v>
      </c>
      <c r="DT25" s="44">
        <f>IF(SUM(DK25:DK$298)=0,DK$299*DT$8/12,0)</f>
        <v>0</v>
      </c>
      <c r="DU25" s="44">
        <f>IF(SUM(DL25:DL$298)=0,DL$299*DU$8/12,0)</f>
        <v>0</v>
      </c>
      <c r="DV25" s="44">
        <f>IF(SUM(DM25:DM$298)=0,DM$299*DV$8/12,0)</f>
        <v>0</v>
      </c>
      <c r="DW25" s="44">
        <f>IF(SUM(DN25:DN$298)=0,DN$299*DW$8/12,0)</f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  <c r="EA25" s="44">
        <f t="shared" si="54"/>
        <v>0</v>
      </c>
      <c r="EB25" s="44">
        <f t="shared" si="55"/>
        <v>0</v>
      </c>
      <c r="EC25" s="44">
        <f t="shared" si="56"/>
        <v>0</v>
      </c>
      <c r="ED25" s="53"/>
      <c r="EE25" s="46" t="str">
        <f t="shared" si="109"/>
        <v>odsetki</v>
      </c>
      <c r="EF25" s="47"/>
      <c r="EG25" s="48">
        <f>SUM(EG12:ER12)</f>
        <v>0</v>
      </c>
      <c r="EH25" s="48">
        <f>SUM(ES12:FD12)</f>
        <v>0</v>
      </c>
      <c r="EI25" s="48">
        <f>SUM(FE12:FP12)</f>
        <v>0</v>
      </c>
      <c r="EJ25" s="48">
        <f>SUM(FQ12:GB12)</f>
        <v>0</v>
      </c>
      <c r="EK25" s="48">
        <f>SUM(GC12:GN12)</f>
        <v>0</v>
      </c>
      <c r="EL25" s="48">
        <f>SUM(GO12:GZ12)</f>
        <v>0</v>
      </c>
      <c r="EM25" s="48">
        <f>SUM(HA12:HL12)</f>
        <v>0</v>
      </c>
      <c r="EN25" s="48">
        <f>SUM(HM12:HX12)</f>
        <v>0</v>
      </c>
      <c r="EO25" s="48">
        <f>SUM(HY12:IJ12)</f>
        <v>0</v>
      </c>
      <c r="EP25" s="48">
        <f>SUM(IK12:IV12)</f>
        <v>0</v>
      </c>
      <c r="EQ25" s="48">
        <f>SUM(IW12:JH12)</f>
        <v>0</v>
      </c>
      <c r="ER25" s="48">
        <f>SUM(JI12:JT12)</f>
        <v>0</v>
      </c>
      <c r="ES25" s="48">
        <f>SUM(JU12:KF12)</f>
        <v>0</v>
      </c>
      <c r="ET25" s="48">
        <f>SUM(KG12:KR12)</f>
        <v>0</v>
      </c>
      <c r="EU25" s="48">
        <f>SUM(KS12:LD12)</f>
        <v>0</v>
      </c>
      <c r="EV25" s="48">
        <f>SUM(LE12:LP12)</f>
        <v>0</v>
      </c>
      <c r="EW25" s="48">
        <f>SUM(LQ12:MB12)</f>
        <v>0</v>
      </c>
      <c r="EX25" s="48"/>
      <c r="EY25" s="48"/>
      <c r="EZ25" s="48"/>
      <c r="FA25" s="48"/>
      <c r="FB25" s="48"/>
      <c r="FC25" s="48"/>
      <c r="FD25" s="48"/>
    </row>
    <row r="26" spans="1:424">
      <c r="A26" s="52"/>
      <c r="B26" s="33">
        <f>IF(SUM(J$9:J25)&gt;0.9,MAX(B$9:B25)+1,0)</f>
        <v>0</v>
      </c>
      <c r="C26" s="39">
        <f t="shared" si="10"/>
        <v>0</v>
      </c>
      <c r="D26" s="35">
        <v>44316</v>
      </c>
      <c r="E26" s="38">
        <f t="shared" si="57"/>
        <v>0</v>
      </c>
      <c r="F26" s="38">
        <f t="shared" si="58"/>
        <v>0</v>
      </c>
      <c r="G26" s="40">
        <f>IF(AND(B26=I$6,K25-I$1/(I$7-I$6+1)&gt;=0),ROUND(I$1/(I$7-I$6+1),0),IF(AND(SUM(G$10:G25)&gt;0,K25-G25&gt;=0),G25,IF(AND(SUM(G$10:G25)&gt;0),I$1-SUM(G$10:G25),0)))</f>
        <v>0</v>
      </c>
      <c r="H26" s="40">
        <f t="shared" si="59"/>
        <v>0</v>
      </c>
      <c r="I26" s="40">
        <f t="shared" si="60"/>
        <v>0</v>
      </c>
      <c r="J26" s="40">
        <f t="shared" si="12"/>
        <v>0</v>
      </c>
      <c r="K26" s="40">
        <f t="shared" si="61"/>
        <v>0</v>
      </c>
      <c r="L26" s="40">
        <f>IF(AND(J26&lt;&gt;0,SUM(J$9:J25)=0),ROUND(I$1*I$3,0),0)</f>
        <v>0</v>
      </c>
      <c r="M26" s="13"/>
      <c r="N26" s="33">
        <f>IF(SUM(V$9:V25)&gt;0.9,MAX(N$9:N25)+1,0)</f>
        <v>0</v>
      </c>
      <c r="O26" s="39">
        <f t="shared" si="13"/>
        <v>0</v>
      </c>
      <c r="P26" s="35">
        <f t="shared" si="14"/>
        <v>44316</v>
      </c>
      <c r="Q26" s="38">
        <f t="shared" si="62"/>
        <v>0</v>
      </c>
      <c r="R26" s="38">
        <f t="shared" si="63"/>
        <v>0</v>
      </c>
      <c r="S26" s="40">
        <f>IF(AND(N26=U$6,W25-U$1/(U$7-U$6+1)&gt;=0),ROUND(U$1/(U$7-U$6+1),0),IF(AND(SUM(S$10:S25)&gt;0,W25-S25&gt;=0),S25,IF(AND(SUM(S$10:S25)&gt;0),U$1-SUM(S$10:S25),0)))</f>
        <v>0</v>
      </c>
      <c r="T26" s="40">
        <f t="shared" si="64"/>
        <v>0</v>
      </c>
      <c r="U26" s="40">
        <f t="shared" si="65"/>
        <v>0</v>
      </c>
      <c r="V26" s="40">
        <f t="shared" si="16"/>
        <v>0</v>
      </c>
      <c r="W26" s="40">
        <f t="shared" si="66"/>
        <v>0</v>
      </c>
      <c r="X26" s="40">
        <f>IF(AND(V26&lt;&gt;0,SUM(V$9:V25)=0),ROUND(U$1*U$3,0),0)</f>
        <v>0</v>
      </c>
      <c r="Y26" s="13"/>
      <c r="Z26" s="33">
        <f>IF(SUM(AH$9:AH25)&gt;0.9,MAX(Z$9:Z25)+1,0)</f>
        <v>0</v>
      </c>
      <c r="AA26" s="39">
        <f t="shared" si="17"/>
        <v>0</v>
      </c>
      <c r="AB26" s="35">
        <f t="shared" si="18"/>
        <v>44316</v>
      </c>
      <c r="AC26" s="38">
        <f t="shared" si="67"/>
        <v>0</v>
      </c>
      <c r="AD26" s="38">
        <f t="shared" si="68"/>
        <v>0</v>
      </c>
      <c r="AE26" s="40">
        <f>IF(AND(Z26=AG$6,AI25-AG$1/(AG$7-AG$6+1)&gt;=0),ROUND(AG$1/(AG$7-AG$6+1),0),IF(AND(SUM(AE$10:AE25)&gt;0,AI25-AE25&gt;=0),AE25,IF(AND(SUM(AE$10:AE25)&gt;0),AG$1-SUM(AE$10:AE25),0)))</f>
        <v>0</v>
      </c>
      <c r="AF26" s="40">
        <f t="shared" si="69"/>
        <v>0</v>
      </c>
      <c r="AG26" s="40">
        <f t="shared" si="70"/>
        <v>0</v>
      </c>
      <c r="AH26" s="40">
        <f t="shared" si="20"/>
        <v>0</v>
      </c>
      <c r="AI26" s="40">
        <f t="shared" si="71"/>
        <v>0</v>
      </c>
      <c r="AJ26" s="40">
        <f>IF(AND(AH26&lt;&gt;0,SUM(AH$9:AH25)=0),ROUND(AG$1*AG$3,0),0)</f>
        <v>0</v>
      </c>
      <c r="AK26" s="13"/>
      <c r="AL26" s="33">
        <f>IF(SUM(AT$9:AT25)&gt;0.9,MAX(AL$9:AL25)+1,0)</f>
        <v>0</v>
      </c>
      <c r="AM26" s="39">
        <f t="shared" si="21"/>
        <v>0</v>
      </c>
      <c r="AN26" s="35">
        <f t="shared" si="22"/>
        <v>44316</v>
      </c>
      <c r="AO26" s="38">
        <f t="shared" si="72"/>
        <v>0</v>
      </c>
      <c r="AP26" s="38">
        <f t="shared" si="73"/>
        <v>0</v>
      </c>
      <c r="AQ26" s="40">
        <f>IF(AND(AL26=AS$6,AU25-AS$1/(AS$7-AS$6+1)&gt;=0),ROUND(AS$1/(AS$7-AS$6+1),0),IF(AND(SUM(AQ$10:AQ25)&gt;0,AU25-AQ25&gt;=0),AQ25,IF(AND(SUM(AQ$10:AQ25)&gt;0),AS$1-SUM(AQ$10:AQ25),0)))</f>
        <v>0</v>
      </c>
      <c r="AR26" s="40">
        <f t="shared" si="74"/>
        <v>0</v>
      </c>
      <c r="AS26" s="40">
        <f t="shared" si="75"/>
        <v>0</v>
      </c>
      <c r="AT26" s="40">
        <f t="shared" si="24"/>
        <v>0</v>
      </c>
      <c r="AU26" s="40">
        <f t="shared" si="76"/>
        <v>0</v>
      </c>
      <c r="AV26" s="40">
        <f>IF(AND(AT26&lt;&gt;0,SUM(AT$9:AT25)=0),ROUND(AS$1*AS$3,0),0)</f>
        <v>0</v>
      </c>
      <c r="AW26" s="13"/>
      <c r="AX26" s="33">
        <f>IF(SUM(BF$9:BF25)&gt;0.9,MAX(AX$9:AX25)+1,0)</f>
        <v>0</v>
      </c>
      <c r="AY26" s="39">
        <f t="shared" si="25"/>
        <v>0</v>
      </c>
      <c r="AZ26" s="35">
        <f t="shared" si="26"/>
        <v>44316</v>
      </c>
      <c r="BA26" s="38">
        <f t="shared" si="77"/>
        <v>0</v>
      </c>
      <c r="BB26" s="38">
        <f t="shared" si="78"/>
        <v>0</v>
      </c>
      <c r="BC26" s="40">
        <f>IF(AND(AX26=BE$6,BG25-BE$1/(BE$7-BE$6+1)&gt;=0),ROUND(BE$1/(BE$7-BE$6+1),0),IF(AND(SUM(BC$10:BC25)&gt;0,BG25-BC25&gt;=0),BC25,IF(AND(SUM(BC$10:BC25)&gt;0),BE$1-SUM(BC$10:BC25),0)))</f>
        <v>0</v>
      </c>
      <c r="BD26" s="40">
        <f t="shared" si="79"/>
        <v>0</v>
      </c>
      <c r="BE26" s="40">
        <f t="shared" si="80"/>
        <v>0</v>
      </c>
      <c r="BF26" s="40">
        <f t="shared" si="28"/>
        <v>0</v>
      </c>
      <c r="BG26" s="40">
        <f t="shared" si="81"/>
        <v>0</v>
      </c>
      <c r="BH26" s="40">
        <f>IF(AND(BF26&lt;&gt;0,SUM(BF$9:BF25)=0),ROUND(BE$1*BE$3,0),0)</f>
        <v>0</v>
      </c>
      <c r="BI26" s="13"/>
      <c r="BJ26" s="33">
        <f>IF(SUM(BR$9:BR25)&gt;0.9,MAX(BJ$9:BJ25)+1,0)</f>
        <v>0</v>
      </c>
      <c r="BK26" s="39">
        <f t="shared" si="29"/>
        <v>0</v>
      </c>
      <c r="BL26" s="35">
        <f t="shared" si="30"/>
        <v>44316</v>
      </c>
      <c r="BM26" s="38">
        <f t="shared" si="82"/>
        <v>0</v>
      </c>
      <c r="BN26" s="38">
        <f t="shared" si="83"/>
        <v>0</v>
      </c>
      <c r="BO26" s="40">
        <f>IF(AND(BJ26=BQ$6,BS25-BQ$1/(BQ$7-BQ$6+1)&gt;=0),ROUND(BQ$1/(BQ$7-BQ$6+1),0),IF(AND(SUM(BO$10:BO25)&gt;0,BS25-BO25&gt;=0),BO25,IF(AND(SUM(BO$10:BO25)&gt;0),BQ$1-SUM(BO$10:BO25),0)))</f>
        <v>0</v>
      </c>
      <c r="BP26" s="40">
        <f t="shared" si="84"/>
        <v>0</v>
      </c>
      <c r="BQ26" s="40">
        <f t="shared" si="85"/>
        <v>0</v>
      </c>
      <c r="BR26" s="40">
        <f t="shared" si="32"/>
        <v>0</v>
      </c>
      <c r="BS26" s="40">
        <f t="shared" si="86"/>
        <v>0</v>
      </c>
      <c r="BT26" s="40">
        <f>IF(AND(BR26&lt;&gt;0,SUM(BR$9:BR25)=0),ROUND(BQ$1*BQ$3,0),0)</f>
        <v>0</v>
      </c>
      <c r="BU26" s="13"/>
      <c r="BV26" s="33">
        <f>IF(SUM(CD$9:CD25)&gt;0.9,MAX(BV$9:BV25)+1,0)</f>
        <v>0</v>
      </c>
      <c r="BW26" s="39">
        <f t="shared" si="33"/>
        <v>0</v>
      </c>
      <c r="BX26" s="35">
        <f t="shared" si="34"/>
        <v>44316</v>
      </c>
      <c r="BY26" s="38">
        <f t="shared" si="87"/>
        <v>0</v>
      </c>
      <c r="BZ26" s="38">
        <f t="shared" si="88"/>
        <v>0</v>
      </c>
      <c r="CA26" s="40">
        <f>IF(AND(BV26=CC$6,CE25-CC$1/(CC$7-CC$6+1)&gt;=0),ROUND(CC$1/(CC$7-CC$6+1),0),IF(AND(SUM(CA$10:CA25)&gt;0,CE25-CA25&gt;=0),CA25,IF(AND(SUM(CA$10:CA25)&gt;0),CC$1-SUM(CA$10:CA25),0)))</f>
        <v>0</v>
      </c>
      <c r="CB26" s="40">
        <f t="shared" si="89"/>
        <v>0</v>
      </c>
      <c r="CC26" s="40">
        <f t="shared" si="90"/>
        <v>0</v>
      </c>
      <c r="CD26" s="40">
        <f t="shared" si="36"/>
        <v>0</v>
      </c>
      <c r="CE26" s="40">
        <f t="shared" si="91"/>
        <v>0</v>
      </c>
      <c r="CF26" s="40">
        <f>IF(AND(CD26&lt;&gt;0,SUM(CD$9:CD25)=0),ROUND(CC$1*CC$3,0),0)</f>
        <v>0</v>
      </c>
      <c r="CG26" s="13"/>
      <c r="CH26" s="33">
        <f>IF(SUM(CP$9:CP25)&gt;0.9,MAX(CH$9:CH25)+1,0)</f>
        <v>0</v>
      </c>
      <c r="CI26" s="39">
        <f t="shared" si="37"/>
        <v>0</v>
      </c>
      <c r="CJ26" s="35">
        <f t="shared" si="38"/>
        <v>44316</v>
      </c>
      <c r="CK26" s="38">
        <f t="shared" si="92"/>
        <v>0</v>
      </c>
      <c r="CL26" s="38">
        <f t="shared" si="93"/>
        <v>0</v>
      </c>
      <c r="CM26" s="40">
        <f>IF(AND(CH26=CO$6,CQ25-CO$1/(CO$7-CO$6+1)&gt;=0),ROUND(CO$1/(CO$7-CO$6+1),0),IF(AND(SUM(CM$10:CM25)&gt;0,CQ25-CM25&gt;=0),CM25,IF(AND(SUM(CM$10:CM25)&gt;0),CO$1-SUM(CM$10:CM25),0)))</f>
        <v>0</v>
      </c>
      <c r="CN26" s="40">
        <f t="shared" si="94"/>
        <v>0</v>
      </c>
      <c r="CO26" s="40">
        <f t="shared" si="95"/>
        <v>0</v>
      </c>
      <c r="CP26" s="40">
        <f t="shared" si="40"/>
        <v>0</v>
      </c>
      <c r="CQ26" s="40">
        <f t="shared" si="96"/>
        <v>0</v>
      </c>
      <c r="CR26" s="40">
        <f>IF(AND(CP26&lt;&gt;0,SUM(CP$9:CP25)=0),ROUND(CO$1*CO$3,0),0)</f>
        <v>0</v>
      </c>
      <c r="CS26" s="13"/>
      <c r="CT26" s="55"/>
      <c r="CU26" s="41">
        <f t="shared" si="98"/>
        <v>16</v>
      </c>
      <c r="CV26" s="42">
        <f t="shared" si="97"/>
        <v>44316</v>
      </c>
      <c r="CW26" s="43">
        <f t="shared" si="1"/>
        <v>0</v>
      </c>
      <c r="CX26" s="43">
        <f t="shared" si="2"/>
        <v>0</v>
      </c>
      <c r="CY26" s="43">
        <f t="shared" si="3"/>
        <v>0</v>
      </c>
      <c r="CZ26" s="43">
        <f t="shared" si="4"/>
        <v>0</v>
      </c>
      <c r="DA26" s="43">
        <f t="shared" si="5"/>
        <v>0</v>
      </c>
      <c r="DB26" s="43">
        <f t="shared" si="6"/>
        <v>0</v>
      </c>
      <c r="DC26" s="43">
        <f t="shared" si="7"/>
        <v>0</v>
      </c>
      <c r="DD26" s="43">
        <f t="shared" si="8"/>
        <v>0</v>
      </c>
      <c r="DE26" s="43">
        <f t="shared" si="9"/>
        <v>0</v>
      </c>
      <c r="DF26" s="44">
        <f t="shared" si="41"/>
        <v>0</v>
      </c>
      <c r="DG26" s="44">
        <f t="shared" si="42"/>
        <v>0</v>
      </c>
      <c r="DH26" s="44">
        <f t="shared" si="43"/>
        <v>0</v>
      </c>
      <c r="DI26" s="44">
        <f t="shared" si="44"/>
        <v>0</v>
      </c>
      <c r="DJ26" s="44">
        <f t="shared" si="45"/>
        <v>0</v>
      </c>
      <c r="DK26" s="44">
        <f t="shared" si="46"/>
        <v>0</v>
      </c>
      <c r="DL26" s="44">
        <f t="shared" si="47"/>
        <v>0</v>
      </c>
      <c r="DM26" s="44">
        <f t="shared" si="48"/>
        <v>0</v>
      </c>
      <c r="DN26" s="44">
        <f t="shared" si="49"/>
        <v>0</v>
      </c>
      <c r="DO26" s="44">
        <f t="shared" si="50"/>
        <v>0</v>
      </c>
      <c r="DP26" s="44">
        <f>IF(SUM(DG26:DG$298)=0,DG$299*DP$8/12,0)</f>
        <v>0</v>
      </c>
      <c r="DQ26" s="44">
        <f>IF(SUM(DH26:DH$298)=0,DH$299*DQ$8/12,0)</f>
        <v>0</v>
      </c>
      <c r="DR26" s="44">
        <f>IF(SUM(DI26:DI$298)=0,DI$299*DR$8/12,0)</f>
        <v>0</v>
      </c>
      <c r="DS26" s="44">
        <f>IF(SUM(DJ26:DJ$298)=0,DJ$299*DS$8/12,0)</f>
        <v>0</v>
      </c>
      <c r="DT26" s="44">
        <f>IF(SUM(DK26:DK$298)=0,DK$299*DT$8/12,0)</f>
        <v>0</v>
      </c>
      <c r="DU26" s="44">
        <f>IF(SUM(DL26:DL$298)=0,DL$299*DU$8/12,0)</f>
        <v>0</v>
      </c>
      <c r="DV26" s="44">
        <f>IF(SUM(DM26:DM$298)=0,DM$299*DV$8/12,0)</f>
        <v>0</v>
      </c>
      <c r="DW26" s="44">
        <f>IF(SUM(DN26:DN$298)=0,DN$299*DW$8/12,0)</f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  <c r="EA26" s="44">
        <f t="shared" si="54"/>
        <v>0</v>
      </c>
      <c r="EB26" s="44">
        <f t="shared" si="55"/>
        <v>0</v>
      </c>
      <c r="EC26" s="44">
        <f t="shared" si="56"/>
        <v>0</v>
      </c>
      <c r="ED26" s="55"/>
      <c r="EE26" s="46" t="str">
        <f t="shared" si="109"/>
        <v>suma spłat</v>
      </c>
      <c r="EF26" s="47"/>
      <c r="EG26" s="48">
        <f>SUM(EG13:ER13)</f>
        <v>0</v>
      </c>
      <c r="EH26" s="48">
        <f>SUM(ES13:FD13)</f>
        <v>0</v>
      </c>
      <c r="EI26" s="48">
        <f>SUM(FE13:FP13)</f>
        <v>0</v>
      </c>
      <c r="EJ26" s="48">
        <f>SUM(FQ13:GB13)</f>
        <v>0</v>
      </c>
      <c r="EK26" s="48">
        <f>SUM(GC13:GN13)</f>
        <v>0</v>
      </c>
      <c r="EL26" s="48">
        <f>SUM(GO13:GZ13)</f>
        <v>0</v>
      </c>
      <c r="EM26" s="48">
        <f>SUM(HA13:HL13)</f>
        <v>0</v>
      </c>
      <c r="EN26" s="48">
        <f>SUM(HM13:HX13)</f>
        <v>0</v>
      </c>
      <c r="EO26" s="48">
        <f>SUM(HY13:IJ13)</f>
        <v>0</v>
      </c>
      <c r="EP26" s="48">
        <f>SUM(IK13:IV13)</f>
        <v>0</v>
      </c>
      <c r="EQ26" s="48">
        <f>SUM(IW13:JH13)</f>
        <v>0</v>
      </c>
      <c r="ER26" s="48">
        <f>SUM(JI13:JT13)</f>
        <v>0</v>
      </c>
      <c r="ES26" s="48">
        <f>SUM(JU13:KF13)</f>
        <v>0</v>
      </c>
      <c r="ET26" s="48">
        <f>SUM(KG13:KR13)</f>
        <v>0</v>
      </c>
      <c r="EU26" s="48">
        <f>SUM(KS13:LD13)</f>
        <v>0</v>
      </c>
      <c r="EV26" s="48">
        <f>SUM(LE13:LP13)</f>
        <v>0</v>
      </c>
      <c r="EW26" s="48">
        <f>SUM(LQ13:MB13)</f>
        <v>0</v>
      </c>
      <c r="EX26" s="48"/>
      <c r="EY26" s="48"/>
      <c r="EZ26" s="48"/>
      <c r="FA26" s="48"/>
      <c r="FB26" s="48"/>
      <c r="FC26" s="48"/>
      <c r="FD26" s="48"/>
    </row>
    <row r="27" spans="1:424">
      <c r="A27" s="52"/>
      <c r="B27" s="33">
        <f>IF(SUM(J$9:J26)&gt;0.9,MAX(B$9:B26)+1,0)</f>
        <v>0</v>
      </c>
      <c r="C27" s="39">
        <f t="shared" si="10"/>
        <v>0</v>
      </c>
      <c r="D27" s="35">
        <v>44347</v>
      </c>
      <c r="E27" s="38">
        <f t="shared" si="57"/>
        <v>0</v>
      </c>
      <c r="F27" s="38">
        <f t="shared" si="58"/>
        <v>0</v>
      </c>
      <c r="G27" s="40">
        <f>IF(AND(B27=I$6,K26-I$1/(I$7-I$6+1)&gt;=0),ROUND(I$1/(I$7-I$6+1),0),IF(AND(SUM(G$10:G26)&gt;0,K26-G26&gt;=0),G26,IF(AND(SUM(G$10:G26)&gt;0),I$1-SUM(G$10:G26),0)))</f>
        <v>0</v>
      </c>
      <c r="H27" s="40">
        <f t="shared" si="59"/>
        <v>0</v>
      </c>
      <c r="I27" s="40">
        <f t="shared" si="60"/>
        <v>0</v>
      </c>
      <c r="J27" s="40">
        <f t="shared" si="12"/>
        <v>0</v>
      </c>
      <c r="K27" s="40">
        <f t="shared" si="61"/>
        <v>0</v>
      </c>
      <c r="L27" s="40">
        <f>IF(AND(J27&lt;&gt;0,SUM(J$9:J26)=0),ROUND(I$1*I$3,0),0)</f>
        <v>0</v>
      </c>
      <c r="M27" s="13"/>
      <c r="N27" s="33">
        <f>IF(SUM(V$9:V26)&gt;0.9,MAX(N$9:N26)+1,0)</f>
        <v>0</v>
      </c>
      <c r="O27" s="39">
        <f t="shared" si="13"/>
        <v>0</v>
      </c>
      <c r="P27" s="35">
        <f t="shared" si="14"/>
        <v>44347</v>
      </c>
      <c r="Q27" s="38">
        <f t="shared" si="62"/>
        <v>0</v>
      </c>
      <c r="R27" s="38">
        <f t="shared" si="63"/>
        <v>0</v>
      </c>
      <c r="S27" s="40">
        <f>IF(AND(N27=U$6,W26-U$1/(U$7-U$6+1)&gt;=0),ROUND(U$1/(U$7-U$6+1),0),IF(AND(SUM(S$10:S26)&gt;0,W26-S26&gt;=0),S26,IF(AND(SUM(S$10:S26)&gt;0),U$1-SUM(S$10:S26),0)))</f>
        <v>0</v>
      </c>
      <c r="T27" s="40">
        <f t="shared" si="64"/>
        <v>0</v>
      </c>
      <c r="U27" s="40">
        <f t="shared" si="65"/>
        <v>0</v>
      </c>
      <c r="V27" s="40">
        <f t="shared" si="16"/>
        <v>0</v>
      </c>
      <c r="W27" s="40">
        <f t="shared" si="66"/>
        <v>0</v>
      </c>
      <c r="X27" s="40">
        <f>IF(AND(V27&lt;&gt;0,SUM(V$9:V26)=0),ROUND(U$1*U$3,0),0)</f>
        <v>0</v>
      </c>
      <c r="Y27" s="13"/>
      <c r="Z27" s="33">
        <f>IF(SUM(AH$9:AH26)&gt;0.9,MAX(Z$9:Z26)+1,0)</f>
        <v>0</v>
      </c>
      <c r="AA27" s="39">
        <f t="shared" si="17"/>
        <v>0</v>
      </c>
      <c r="AB27" s="35">
        <f t="shared" si="18"/>
        <v>44347</v>
      </c>
      <c r="AC27" s="38">
        <f t="shared" si="67"/>
        <v>0</v>
      </c>
      <c r="AD27" s="38">
        <f t="shared" si="68"/>
        <v>0</v>
      </c>
      <c r="AE27" s="40">
        <f>IF(AND(Z27=AG$6,AI26-AG$1/(AG$7-AG$6+1)&gt;=0),ROUND(AG$1/(AG$7-AG$6+1),0),IF(AND(SUM(AE$10:AE26)&gt;0,AI26-AE26&gt;=0),AE26,IF(AND(SUM(AE$10:AE26)&gt;0),AG$1-SUM(AE$10:AE26),0)))</f>
        <v>0</v>
      </c>
      <c r="AF27" s="40">
        <f t="shared" si="69"/>
        <v>0</v>
      </c>
      <c r="AG27" s="40">
        <f t="shared" si="70"/>
        <v>0</v>
      </c>
      <c r="AH27" s="40">
        <f t="shared" si="20"/>
        <v>0</v>
      </c>
      <c r="AI27" s="40">
        <f t="shared" si="71"/>
        <v>0</v>
      </c>
      <c r="AJ27" s="40">
        <f>IF(AND(AH27&lt;&gt;0,SUM(AH$9:AH26)=0),ROUND(AG$1*AG$3,0),0)</f>
        <v>0</v>
      </c>
      <c r="AK27" s="13"/>
      <c r="AL27" s="33">
        <f>IF(SUM(AT$9:AT26)&gt;0.9,MAX(AL$9:AL26)+1,0)</f>
        <v>0</v>
      </c>
      <c r="AM27" s="39">
        <f t="shared" si="21"/>
        <v>0</v>
      </c>
      <c r="AN27" s="35">
        <f t="shared" si="22"/>
        <v>44347</v>
      </c>
      <c r="AO27" s="38">
        <f t="shared" si="72"/>
        <v>0</v>
      </c>
      <c r="AP27" s="38">
        <f t="shared" si="73"/>
        <v>0</v>
      </c>
      <c r="AQ27" s="40">
        <f>IF(AND(AL27=AS$6,AU26-AS$1/(AS$7-AS$6+1)&gt;=0),ROUND(AS$1/(AS$7-AS$6+1),0),IF(AND(SUM(AQ$10:AQ26)&gt;0,AU26-AQ26&gt;=0),AQ26,IF(AND(SUM(AQ$10:AQ26)&gt;0),AS$1-SUM(AQ$10:AQ26),0)))</f>
        <v>0</v>
      </c>
      <c r="AR27" s="40">
        <f t="shared" si="74"/>
        <v>0</v>
      </c>
      <c r="AS27" s="40">
        <f t="shared" si="75"/>
        <v>0</v>
      </c>
      <c r="AT27" s="40">
        <f t="shared" si="24"/>
        <v>0</v>
      </c>
      <c r="AU27" s="40">
        <f t="shared" si="76"/>
        <v>0</v>
      </c>
      <c r="AV27" s="40">
        <f>IF(AND(AT27&lt;&gt;0,SUM(AT$9:AT26)=0),ROUND(AS$1*AS$3,0),0)</f>
        <v>0</v>
      </c>
      <c r="AW27" s="13"/>
      <c r="AX27" s="33">
        <f>IF(SUM(BF$9:BF26)&gt;0.9,MAX(AX$9:AX26)+1,0)</f>
        <v>0</v>
      </c>
      <c r="AY27" s="39">
        <f t="shared" si="25"/>
        <v>0</v>
      </c>
      <c r="AZ27" s="35">
        <f t="shared" si="26"/>
        <v>44347</v>
      </c>
      <c r="BA27" s="38">
        <f t="shared" si="77"/>
        <v>0</v>
      </c>
      <c r="BB27" s="38">
        <f t="shared" si="78"/>
        <v>0</v>
      </c>
      <c r="BC27" s="40">
        <f>IF(AND(AX27=BE$6,BG26-BE$1/(BE$7-BE$6+1)&gt;=0),ROUND(BE$1/(BE$7-BE$6+1),0),IF(AND(SUM(BC$10:BC26)&gt;0,BG26-BC26&gt;=0),BC26,IF(AND(SUM(BC$10:BC26)&gt;0),BE$1-SUM(BC$10:BC26),0)))</f>
        <v>0</v>
      </c>
      <c r="BD27" s="40">
        <f t="shared" si="79"/>
        <v>0</v>
      </c>
      <c r="BE27" s="40">
        <f t="shared" si="80"/>
        <v>0</v>
      </c>
      <c r="BF27" s="40">
        <f t="shared" si="28"/>
        <v>0</v>
      </c>
      <c r="BG27" s="40">
        <f t="shared" si="81"/>
        <v>0</v>
      </c>
      <c r="BH27" s="40">
        <f>IF(AND(BF27&lt;&gt;0,SUM(BF$9:BF26)=0),ROUND(BE$1*BE$3,0),0)</f>
        <v>0</v>
      </c>
      <c r="BI27" s="13"/>
      <c r="BJ27" s="33">
        <f>IF(SUM(BR$9:BR26)&gt;0.9,MAX(BJ$9:BJ26)+1,0)</f>
        <v>0</v>
      </c>
      <c r="BK27" s="39">
        <f t="shared" si="29"/>
        <v>0</v>
      </c>
      <c r="BL27" s="35">
        <f t="shared" si="30"/>
        <v>44347</v>
      </c>
      <c r="BM27" s="38">
        <f t="shared" si="82"/>
        <v>0</v>
      </c>
      <c r="BN27" s="38">
        <f t="shared" si="83"/>
        <v>0</v>
      </c>
      <c r="BO27" s="40">
        <f>IF(AND(BJ27=BQ$6,BS26-BQ$1/(BQ$7-BQ$6+1)&gt;=0),ROUND(BQ$1/(BQ$7-BQ$6+1),0),IF(AND(SUM(BO$10:BO26)&gt;0,BS26-BO26&gt;=0),BO26,IF(AND(SUM(BO$10:BO26)&gt;0),BQ$1-SUM(BO$10:BO26),0)))</f>
        <v>0</v>
      </c>
      <c r="BP27" s="40">
        <f t="shared" si="84"/>
        <v>0</v>
      </c>
      <c r="BQ27" s="40">
        <f t="shared" si="85"/>
        <v>0</v>
      </c>
      <c r="BR27" s="40">
        <f t="shared" si="32"/>
        <v>0</v>
      </c>
      <c r="BS27" s="40">
        <f t="shared" si="86"/>
        <v>0</v>
      </c>
      <c r="BT27" s="40">
        <f>IF(AND(BR27&lt;&gt;0,SUM(BR$9:BR26)=0),ROUND(BQ$1*BQ$3,0),0)</f>
        <v>0</v>
      </c>
      <c r="BU27" s="13"/>
      <c r="BV27" s="33">
        <f>IF(SUM(CD$9:CD26)&gt;0.9,MAX(BV$9:BV26)+1,0)</f>
        <v>0</v>
      </c>
      <c r="BW27" s="39">
        <f t="shared" si="33"/>
        <v>0</v>
      </c>
      <c r="BX27" s="35">
        <f t="shared" si="34"/>
        <v>44347</v>
      </c>
      <c r="BY27" s="38">
        <f t="shared" si="87"/>
        <v>0</v>
      </c>
      <c r="BZ27" s="38">
        <f t="shared" si="88"/>
        <v>0</v>
      </c>
      <c r="CA27" s="40">
        <f>IF(AND(BV27=CC$6,CE26-CC$1/(CC$7-CC$6+1)&gt;=0),ROUND(CC$1/(CC$7-CC$6+1),0),IF(AND(SUM(CA$10:CA26)&gt;0,CE26-CA26&gt;=0),CA26,IF(AND(SUM(CA$10:CA26)&gt;0),CC$1-SUM(CA$10:CA26),0)))</f>
        <v>0</v>
      </c>
      <c r="CB27" s="40">
        <f t="shared" si="89"/>
        <v>0</v>
      </c>
      <c r="CC27" s="40">
        <f t="shared" si="90"/>
        <v>0</v>
      </c>
      <c r="CD27" s="40">
        <f t="shared" si="36"/>
        <v>0</v>
      </c>
      <c r="CE27" s="40">
        <f t="shared" si="91"/>
        <v>0</v>
      </c>
      <c r="CF27" s="40">
        <f>IF(AND(CD27&lt;&gt;0,SUM(CD$9:CD26)=0),ROUND(CC$1*CC$3,0),0)</f>
        <v>0</v>
      </c>
      <c r="CG27" s="13"/>
      <c r="CH27" s="33">
        <f>IF(SUM(CP$9:CP26)&gt;0.9,MAX(CH$9:CH26)+1,0)</f>
        <v>0</v>
      </c>
      <c r="CI27" s="39">
        <f t="shared" si="37"/>
        <v>0</v>
      </c>
      <c r="CJ27" s="35">
        <f t="shared" si="38"/>
        <v>44347</v>
      </c>
      <c r="CK27" s="38">
        <f t="shared" si="92"/>
        <v>0</v>
      </c>
      <c r="CL27" s="38">
        <f t="shared" si="93"/>
        <v>0</v>
      </c>
      <c r="CM27" s="40">
        <f>IF(AND(CH27=CO$6,CQ26-CO$1/(CO$7-CO$6+1)&gt;=0),ROUND(CO$1/(CO$7-CO$6+1),0),IF(AND(SUM(CM$10:CM26)&gt;0,CQ26-CM26&gt;=0),CM26,IF(AND(SUM(CM$10:CM26)&gt;0),CO$1-SUM(CM$10:CM26),0)))</f>
        <v>0</v>
      </c>
      <c r="CN27" s="40">
        <f t="shared" si="94"/>
        <v>0</v>
      </c>
      <c r="CO27" s="40">
        <f t="shared" si="95"/>
        <v>0</v>
      </c>
      <c r="CP27" s="40">
        <f t="shared" si="40"/>
        <v>0</v>
      </c>
      <c r="CQ27" s="40">
        <f t="shared" si="96"/>
        <v>0</v>
      </c>
      <c r="CR27" s="40">
        <f>IF(AND(CP27&lt;&gt;0,SUM(CP$9:CP26)=0),ROUND(CO$1*CO$3,0),0)</f>
        <v>0</v>
      </c>
      <c r="CS27" s="13"/>
      <c r="CT27" s="55"/>
      <c r="CU27" s="41">
        <f t="shared" si="98"/>
        <v>17</v>
      </c>
      <c r="CV27" s="42">
        <f t="shared" si="97"/>
        <v>44347</v>
      </c>
      <c r="CW27" s="43">
        <f t="shared" si="1"/>
        <v>0</v>
      </c>
      <c r="CX27" s="43">
        <f t="shared" si="2"/>
        <v>0</v>
      </c>
      <c r="CY27" s="43">
        <f t="shared" si="3"/>
        <v>0</v>
      </c>
      <c r="CZ27" s="43">
        <f t="shared" si="4"/>
        <v>0</v>
      </c>
      <c r="DA27" s="43">
        <f t="shared" si="5"/>
        <v>0</v>
      </c>
      <c r="DB27" s="43">
        <f t="shared" si="6"/>
        <v>0</v>
      </c>
      <c r="DC27" s="43">
        <f t="shared" si="7"/>
        <v>0</v>
      </c>
      <c r="DD27" s="43">
        <f t="shared" si="8"/>
        <v>0</v>
      </c>
      <c r="DE27" s="43">
        <f t="shared" si="9"/>
        <v>0</v>
      </c>
      <c r="DF27" s="44">
        <f t="shared" si="41"/>
        <v>0</v>
      </c>
      <c r="DG27" s="44">
        <f t="shared" si="42"/>
        <v>0</v>
      </c>
      <c r="DH27" s="44">
        <f t="shared" si="43"/>
        <v>0</v>
      </c>
      <c r="DI27" s="44">
        <f t="shared" si="44"/>
        <v>0</v>
      </c>
      <c r="DJ27" s="44">
        <f t="shared" si="45"/>
        <v>0</v>
      </c>
      <c r="DK27" s="44">
        <f t="shared" si="46"/>
        <v>0</v>
      </c>
      <c r="DL27" s="44">
        <f t="shared" si="47"/>
        <v>0</v>
      </c>
      <c r="DM27" s="44">
        <f t="shared" si="48"/>
        <v>0</v>
      </c>
      <c r="DN27" s="44">
        <f t="shared" si="49"/>
        <v>0</v>
      </c>
      <c r="DO27" s="44">
        <f t="shared" si="50"/>
        <v>0</v>
      </c>
      <c r="DP27" s="44">
        <f>IF(SUM(DG27:DG$298)=0,DG$299*DP$8/12,0)</f>
        <v>0</v>
      </c>
      <c r="DQ27" s="44">
        <f>IF(SUM(DH27:DH$298)=0,DH$299*DQ$8/12,0)</f>
        <v>0</v>
      </c>
      <c r="DR27" s="44">
        <f>IF(SUM(DI27:DI$298)=0,DI$299*DR$8/12,0)</f>
        <v>0</v>
      </c>
      <c r="DS27" s="44">
        <f>IF(SUM(DJ27:DJ$298)=0,DJ$299*DS$8/12,0)</f>
        <v>0</v>
      </c>
      <c r="DT27" s="44">
        <f>IF(SUM(DK27:DK$298)=0,DK$299*DT$8/12,0)</f>
        <v>0</v>
      </c>
      <c r="DU27" s="44">
        <f>IF(SUM(DL27:DL$298)=0,DL$299*DU$8/12,0)</f>
        <v>0</v>
      </c>
      <c r="DV27" s="44">
        <f>IF(SUM(DM27:DM$298)=0,DM$299*DV$8/12,0)</f>
        <v>0</v>
      </c>
      <c r="DW27" s="44">
        <f>IF(SUM(DN27:DN$298)=0,DN$299*DW$8/12,0)</f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  <c r="EA27" s="44">
        <f t="shared" si="54"/>
        <v>0</v>
      </c>
      <c r="EB27" s="44">
        <f t="shared" si="55"/>
        <v>0</v>
      </c>
      <c r="EC27" s="44">
        <f t="shared" si="56"/>
        <v>0</v>
      </c>
      <c r="ED27" s="55"/>
      <c r="EE27" s="46" t="str">
        <f t="shared" si="109"/>
        <v>transze wypłaty</v>
      </c>
      <c r="EF27" s="47"/>
      <c r="EG27" s="48">
        <f>SUM(EG14:ER14)</f>
        <v>0</v>
      </c>
      <c r="EH27" s="48">
        <f>SUM(ES14:FD14)</f>
        <v>0</v>
      </c>
      <c r="EI27" s="48">
        <f>SUM(FE14:FP14)</f>
        <v>0</v>
      </c>
      <c r="EJ27" s="48">
        <f>SUM(FQ14:GB14)</f>
        <v>0</v>
      </c>
      <c r="EK27" s="48">
        <f>SUM(GC14:GN14)</f>
        <v>0</v>
      </c>
      <c r="EL27" s="48">
        <f>SUM(GO14:GZ14)</f>
        <v>0</v>
      </c>
      <c r="EM27" s="48">
        <f>SUM(HA14:HL14)</f>
        <v>0</v>
      </c>
      <c r="EN27" s="48">
        <f>SUM(HM14:HX14)</f>
        <v>0</v>
      </c>
      <c r="EO27" s="48">
        <f>SUM(HY14:IJ14)</f>
        <v>0</v>
      </c>
      <c r="EP27" s="48">
        <f>SUM(IK14:IV14)</f>
        <v>0</v>
      </c>
      <c r="EQ27" s="48">
        <f>SUM(IW14:JH14)</f>
        <v>0</v>
      </c>
      <c r="ER27" s="48">
        <f>SUM(JI14:JT14)</f>
        <v>0</v>
      </c>
      <c r="ES27" s="48">
        <f>SUM(JU14:KF14)</f>
        <v>0</v>
      </c>
      <c r="ET27" s="48">
        <f>SUM(KG14:KR14)</f>
        <v>0</v>
      </c>
      <c r="EU27" s="48">
        <f>SUM(KS14:LD14)</f>
        <v>0</v>
      </c>
      <c r="EV27" s="48">
        <f>SUM(LE14:LP14)</f>
        <v>0</v>
      </c>
      <c r="EW27" s="48">
        <f>SUM(LQ14:MB14)</f>
        <v>0</v>
      </c>
      <c r="EX27" s="48"/>
      <c r="EY27" s="48"/>
      <c r="EZ27" s="48"/>
      <c r="FA27" s="48"/>
      <c r="FB27" s="48"/>
      <c r="FC27" s="48"/>
      <c r="FD27" s="48"/>
    </row>
    <row r="28" spans="1:424">
      <c r="A28" s="52"/>
      <c r="B28" s="33">
        <f>IF(SUM(J$9:J27)&gt;0.9,MAX(B$9:B27)+1,0)</f>
        <v>0</v>
      </c>
      <c r="C28" s="39">
        <f t="shared" si="10"/>
        <v>0</v>
      </c>
      <c r="D28" s="35">
        <v>44377</v>
      </c>
      <c r="E28" s="38">
        <f t="shared" si="57"/>
        <v>0</v>
      </c>
      <c r="F28" s="38">
        <f t="shared" si="58"/>
        <v>0</v>
      </c>
      <c r="G28" s="40">
        <f>IF(AND(B28=I$6,K27-I$1/(I$7-I$6+1)&gt;=0),ROUND(I$1/(I$7-I$6+1),0),IF(AND(SUM(G$10:G27)&gt;0,K27-G27&gt;=0),G27,IF(AND(SUM(G$10:G27)&gt;0),I$1-SUM(G$10:G27),0)))</f>
        <v>0</v>
      </c>
      <c r="H28" s="40">
        <f t="shared" si="59"/>
        <v>0</v>
      </c>
      <c r="I28" s="40">
        <f t="shared" si="60"/>
        <v>0</v>
      </c>
      <c r="J28" s="40">
        <f t="shared" si="12"/>
        <v>0</v>
      </c>
      <c r="K28" s="40">
        <f t="shared" si="61"/>
        <v>0</v>
      </c>
      <c r="L28" s="40">
        <f>IF(AND(J28&lt;&gt;0,SUM(J$9:J27)=0),ROUND(I$1*I$3,0),0)</f>
        <v>0</v>
      </c>
      <c r="M28" s="13"/>
      <c r="N28" s="33">
        <f>IF(SUM(V$9:V27)&gt;0.9,MAX(N$9:N27)+1,0)</f>
        <v>0</v>
      </c>
      <c r="O28" s="39">
        <f t="shared" si="13"/>
        <v>0</v>
      </c>
      <c r="P28" s="35">
        <f t="shared" si="14"/>
        <v>44377</v>
      </c>
      <c r="Q28" s="38">
        <f t="shared" si="62"/>
        <v>0</v>
      </c>
      <c r="R28" s="38">
        <f t="shared" si="63"/>
        <v>0</v>
      </c>
      <c r="S28" s="40">
        <f>IF(AND(N28=U$6,W27-U$1/(U$7-U$6+1)&gt;=0),ROUND(U$1/(U$7-U$6+1),0),IF(AND(SUM(S$10:S27)&gt;0,W27-S27&gt;=0),S27,IF(AND(SUM(S$10:S27)&gt;0),U$1-SUM(S$10:S27),0)))</f>
        <v>0</v>
      </c>
      <c r="T28" s="40">
        <f t="shared" si="64"/>
        <v>0</v>
      </c>
      <c r="U28" s="40">
        <f t="shared" si="65"/>
        <v>0</v>
      </c>
      <c r="V28" s="40">
        <f t="shared" si="16"/>
        <v>0</v>
      </c>
      <c r="W28" s="40">
        <f t="shared" si="66"/>
        <v>0</v>
      </c>
      <c r="X28" s="40">
        <f>IF(AND(V28&lt;&gt;0,SUM(V$9:V27)=0),ROUND(U$1*U$3,0),0)</f>
        <v>0</v>
      </c>
      <c r="Y28" s="13"/>
      <c r="Z28" s="33">
        <f>IF(SUM(AH$9:AH27)&gt;0.9,MAX(Z$9:Z27)+1,0)</f>
        <v>0</v>
      </c>
      <c r="AA28" s="39">
        <f t="shared" si="17"/>
        <v>0</v>
      </c>
      <c r="AB28" s="35">
        <f t="shared" si="18"/>
        <v>44377</v>
      </c>
      <c r="AC28" s="38">
        <f t="shared" si="67"/>
        <v>0</v>
      </c>
      <c r="AD28" s="38">
        <f t="shared" si="68"/>
        <v>0</v>
      </c>
      <c r="AE28" s="40">
        <f>IF(AND(Z28=AG$6,AI27-AG$1/(AG$7-AG$6+1)&gt;=0),ROUND(AG$1/(AG$7-AG$6+1),0),IF(AND(SUM(AE$10:AE27)&gt;0,AI27-AE27&gt;=0),AE27,IF(AND(SUM(AE$10:AE27)&gt;0),AG$1-SUM(AE$10:AE27),0)))</f>
        <v>0</v>
      </c>
      <c r="AF28" s="40">
        <f t="shared" si="69"/>
        <v>0</v>
      </c>
      <c r="AG28" s="40">
        <f t="shared" si="70"/>
        <v>0</v>
      </c>
      <c r="AH28" s="40">
        <f t="shared" si="20"/>
        <v>0</v>
      </c>
      <c r="AI28" s="40">
        <f t="shared" si="71"/>
        <v>0</v>
      </c>
      <c r="AJ28" s="40">
        <f>IF(AND(AH28&lt;&gt;0,SUM(AH$9:AH27)=0),ROUND(AG$1*AG$3,0),0)</f>
        <v>0</v>
      </c>
      <c r="AK28" s="13"/>
      <c r="AL28" s="33">
        <f>IF(SUM(AT$9:AT27)&gt;0.9,MAX(AL$9:AL27)+1,0)</f>
        <v>0</v>
      </c>
      <c r="AM28" s="39">
        <f t="shared" si="21"/>
        <v>0</v>
      </c>
      <c r="AN28" s="35">
        <f t="shared" si="22"/>
        <v>44377</v>
      </c>
      <c r="AO28" s="38">
        <f t="shared" si="72"/>
        <v>0</v>
      </c>
      <c r="AP28" s="38">
        <f t="shared" si="73"/>
        <v>0</v>
      </c>
      <c r="AQ28" s="40">
        <f>IF(AND(AL28=AS$6,AU27-AS$1/(AS$7-AS$6+1)&gt;=0),ROUND(AS$1/(AS$7-AS$6+1),0),IF(AND(SUM(AQ$10:AQ27)&gt;0,AU27-AQ27&gt;=0),AQ27,IF(AND(SUM(AQ$10:AQ27)&gt;0),AS$1-SUM(AQ$10:AQ27),0)))</f>
        <v>0</v>
      </c>
      <c r="AR28" s="40">
        <f t="shared" si="74"/>
        <v>0</v>
      </c>
      <c r="AS28" s="40">
        <f t="shared" si="75"/>
        <v>0</v>
      </c>
      <c r="AT28" s="40">
        <f t="shared" si="24"/>
        <v>0</v>
      </c>
      <c r="AU28" s="40">
        <f t="shared" si="76"/>
        <v>0</v>
      </c>
      <c r="AV28" s="40">
        <f>IF(AND(AT28&lt;&gt;0,SUM(AT$9:AT27)=0),ROUND(AS$1*AS$3,0),0)</f>
        <v>0</v>
      </c>
      <c r="AW28" s="13"/>
      <c r="AX28" s="33">
        <f>IF(SUM(BF$9:BF27)&gt;0.9,MAX(AX$9:AX27)+1,0)</f>
        <v>0</v>
      </c>
      <c r="AY28" s="39">
        <f t="shared" si="25"/>
        <v>0</v>
      </c>
      <c r="AZ28" s="35">
        <f t="shared" si="26"/>
        <v>44377</v>
      </c>
      <c r="BA28" s="38">
        <f t="shared" si="77"/>
        <v>0</v>
      </c>
      <c r="BB28" s="38">
        <f t="shared" si="78"/>
        <v>0</v>
      </c>
      <c r="BC28" s="40">
        <f>IF(AND(AX28=BE$6,BG27-BE$1/(BE$7-BE$6+1)&gt;=0),ROUND(BE$1/(BE$7-BE$6+1),0),IF(AND(SUM(BC$10:BC27)&gt;0,BG27-BC27&gt;=0),BC27,IF(AND(SUM(BC$10:BC27)&gt;0),BE$1-SUM(BC$10:BC27),0)))</f>
        <v>0</v>
      </c>
      <c r="BD28" s="40">
        <f t="shared" si="79"/>
        <v>0</v>
      </c>
      <c r="BE28" s="40">
        <f t="shared" si="80"/>
        <v>0</v>
      </c>
      <c r="BF28" s="40">
        <f t="shared" si="28"/>
        <v>0</v>
      </c>
      <c r="BG28" s="40">
        <f t="shared" si="81"/>
        <v>0</v>
      </c>
      <c r="BH28" s="40">
        <f>IF(AND(BF28&lt;&gt;0,SUM(BF$9:BF27)=0),ROUND(BE$1*BE$3,0),0)</f>
        <v>0</v>
      </c>
      <c r="BI28" s="13"/>
      <c r="BJ28" s="33">
        <f>IF(SUM(BR$9:BR27)&gt;0.9,MAX(BJ$9:BJ27)+1,0)</f>
        <v>0</v>
      </c>
      <c r="BK28" s="39">
        <f t="shared" si="29"/>
        <v>0</v>
      </c>
      <c r="BL28" s="35">
        <f t="shared" si="30"/>
        <v>44377</v>
      </c>
      <c r="BM28" s="38">
        <f t="shared" si="82"/>
        <v>0</v>
      </c>
      <c r="BN28" s="38">
        <f t="shared" si="83"/>
        <v>0</v>
      </c>
      <c r="BO28" s="40">
        <f>IF(AND(BJ28=BQ$6,BS27-BQ$1/(BQ$7-BQ$6+1)&gt;=0),ROUND(BQ$1/(BQ$7-BQ$6+1),0),IF(AND(SUM(BO$10:BO27)&gt;0,BS27-BO27&gt;=0),BO27,IF(AND(SUM(BO$10:BO27)&gt;0),BQ$1-SUM(BO$10:BO27),0)))</f>
        <v>0</v>
      </c>
      <c r="BP28" s="40">
        <f t="shared" si="84"/>
        <v>0</v>
      </c>
      <c r="BQ28" s="40">
        <f t="shared" si="85"/>
        <v>0</v>
      </c>
      <c r="BR28" s="40">
        <f t="shared" si="32"/>
        <v>0</v>
      </c>
      <c r="BS28" s="40">
        <f t="shared" si="86"/>
        <v>0</v>
      </c>
      <c r="BT28" s="40">
        <f>IF(AND(BR28&lt;&gt;0,SUM(BR$9:BR27)=0),ROUND(BQ$1*BQ$3,0),0)</f>
        <v>0</v>
      </c>
      <c r="BU28" s="13"/>
      <c r="BV28" s="33">
        <f>IF(SUM(CD$9:CD27)&gt;0.9,MAX(BV$9:BV27)+1,0)</f>
        <v>0</v>
      </c>
      <c r="BW28" s="39">
        <f t="shared" si="33"/>
        <v>0</v>
      </c>
      <c r="BX28" s="35">
        <f t="shared" si="34"/>
        <v>44377</v>
      </c>
      <c r="BY28" s="38">
        <f t="shared" si="87"/>
        <v>0</v>
      </c>
      <c r="BZ28" s="38">
        <f t="shared" si="88"/>
        <v>0</v>
      </c>
      <c r="CA28" s="40">
        <f>IF(AND(BV28=CC$6,CE27-CC$1/(CC$7-CC$6+1)&gt;=0),ROUND(CC$1/(CC$7-CC$6+1),0),IF(AND(SUM(CA$10:CA27)&gt;0,CE27-CA27&gt;=0),CA27,IF(AND(SUM(CA$10:CA27)&gt;0),CC$1-SUM(CA$10:CA27),0)))</f>
        <v>0</v>
      </c>
      <c r="CB28" s="40">
        <f t="shared" si="89"/>
        <v>0</v>
      </c>
      <c r="CC28" s="40">
        <f t="shared" si="90"/>
        <v>0</v>
      </c>
      <c r="CD28" s="40">
        <f t="shared" si="36"/>
        <v>0</v>
      </c>
      <c r="CE28" s="40">
        <f t="shared" si="91"/>
        <v>0</v>
      </c>
      <c r="CF28" s="40">
        <f>IF(AND(CD28&lt;&gt;0,SUM(CD$9:CD27)=0),ROUND(CC$1*CC$3,0),0)</f>
        <v>0</v>
      </c>
      <c r="CG28" s="13"/>
      <c r="CH28" s="33">
        <f>IF(SUM(CP$9:CP27)&gt;0.9,MAX(CH$9:CH27)+1,0)</f>
        <v>0</v>
      </c>
      <c r="CI28" s="39">
        <f t="shared" si="37"/>
        <v>0</v>
      </c>
      <c r="CJ28" s="35">
        <f t="shared" si="38"/>
        <v>44377</v>
      </c>
      <c r="CK28" s="38">
        <f t="shared" si="92"/>
        <v>0</v>
      </c>
      <c r="CL28" s="38">
        <f t="shared" si="93"/>
        <v>0</v>
      </c>
      <c r="CM28" s="40">
        <f>IF(AND(CH28=CO$6,CQ27-CO$1/(CO$7-CO$6+1)&gt;=0),ROUND(CO$1/(CO$7-CO$6+1),0),IF(AND(SUM(CM$10:CM27)&gt;0,CQ27-CM27&gt;=0),CM27,IF(AND(SUM(CM$10:CM27)&gt;0),CO$1-SUM(CM$10:CM27),0)))</f>
        <v>0</v>
      </c>
      <c r="CN28" s="40">
        <f t="shared" si="94"/>
        <v>0</v>
      </c>
      <c r="CO28" s="40">
        <f t="shared" si="95"/>
        <v>0</v>
      </c>
      <c r="CP28" s="40">
        <f t="shared" si="40"/>
        <v>0</v>
      </c>
      <c r="CQ28" s="40">
        <f t="shared" si="96"/>
        <v>0</v>
      </c>
      <c r="CR28" s="40">
        <f>IF(AND(CP28&lt;&gt;0,SUM(CP$9:CP27)=0),ROUND(CO$1*CO$3,0),0)</f>
        <v>0</v>
      </c>
      <c r="CS28" s="13"/>
      <c r="CT28" s="16"/>
      <c r="CU28" s="41">
        <f t="shared" si="98"/>
        <v>18</v>
      </c>
      <c r="CV28" s="42">
        <f t="shared" si="97"/>
        <v>44377</v>
      </c>
      <c r="CW28" s="43">
        <f t="shared" si="1"/>
        <v>0</v>
      </c>
      <c r="CX28" s="43">
        <f t="shared" si="2"/>
        <v>0</v>
      </c>
      <c r="CY28" s="43">
        <f t="shared" si="3"/>
        <v>0</v>
      </c>
      <c r="CZ28" s="43">
        <f t="shared" si="4"/>
        <v>0</v>
      </c>
      <c r="DA28" s="43">
        <f t="shared" si="5"/>
        <v>0</v>
      </c>
      <c r="DB28" s="43">
        <f t="shared" si="6"/>
        <v>0</v>
      </c>
      <c r="DC28" s="43">
        <f t="shared" si="7"/>
        <v>0</v>
      </c>
      <c r="DD28" s="43">
        <f t="shared" si="8"/>
        <v>0</v>
      </c>
      <c r="DE28" s="43">
        <f t="shared" si="9"/>
        <v>0</v>
      </c>
      <c r="DF28" s="44">
        <f t="shared" si="41"/>
        <v>0</v>
      </c>
      <c r="DG28" s="44">
        <f t="shared" si="42"/>
        <v>0</v>
      </c>
      <c r="DH28" s="44">
        <f t="shared" si="43"/>
        <v>0</v>
      </c>
      <c r="DI28" s="44">
        <f t="shared" si="44"/>
        <v>0</v>
      </c>
      <c r="DJ28" s="44">
        <f t="shared" si="45"/>
        <v>0</v>
      </c>
      <c r="DK28" s="44">
        <f t="shared" si="46"/>
        <v>0</v>
      </c>
      <c r="DL28" s="44">
        <f t="shared" si="47"/>
        <v>0</v>
      </c>
      <c r="DM28" s="44">
        <f t="shared" si="48"/>
        <v>0</v>
      </c>
      <c r="DN28" s="44">
        <f t="shared" si="49"/>
        <v>0</v>
      </c>
      <c r="DO28" s="44">
        <f t="shared" si="50"/>
        <v>0</v>
      </c>
      <c r="DP28" s="44">
        <f>IF(SUM(DG28:DG$298)=0,DG$299*DP$8/12,0)</f>
        <v>0</v>
      </c>
      <c r="DQ28" s="44">
        <f>IF(SUM(DH28:DH$298)=0,DH$299*DQ$8/12,0)</f>
        <v>0</v>
      </c>
      <c r="DR28" s="44">
        <f>IF(SUM(DI28:DI$298)=0,DI$299*DR$8/12,0)</f>
        <v>0</v>
      </c>
      <c r="DS28" s="44">
        <f>IF(SUM(DJ28:DJ$298)=0,DJ$299*DS$8/12,0)</f>
        <v>0</v>
      </c>
      <c r="DT28" s="44">
        <f>IF(SUM(DK28:DK$298)=0,DK$299*DT$8/12,0)</f>
        <v>0</v>
      </c>
      <c r="DU28" s="44">
        <f>IF(SUM(DL28:DL$298)=0,DL$299*DU$8/12,0)</f>
        <v>0</v>
      </c>
      <c r="DV28" s="44">
        <f>IF(SUM(DM28:DM$298)=0,DM$299*DV$8/12,0)</f>
        <v>0</v>
      </c>
      <c r="DW28" s="44">
        <f>IF(SUM(DN28:DN$298)=0,DN$299*DW$8/12,0)</f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  <c r="EA28" s="44">
        <f t="shared" si="54"/>
        <v>0</v>
      </c>
      <c r="EB28" s="44">
        <f t="shared" si="55"/>
        <v>0</v>
      </c>
      <c r="EC28" s="44">
        <f t="shared" si="56"/>
        <v>0</v>
      </c>
      <c r="ED28" s="16"/>
      <c r="EE28" s="46" t="str">
        <f t="shared" si="109"/>
        <v>saldo</v>
      </c>
      <c r="EF28" s="47"/>
      <c r="EG28" s="48">
        <f t="shared" si="110"/>
        <v>0</v>
      </c>
      <c r="EH28" s="48">
        <f>FD15</f>
        <v>0</v>
      </c>
      <c r="EI28" s="48">
        <f>FP15</f>
        <v>0</v>
      </c>
      <c r="EJ28" s="48">
        <f>GB15</f>
        <v>0</v>
      </c>
      <c r="EK28" s="48">
        <f>GN15</f>
        <v>0</v>
      </c>
      <c r="EL28" s="48">
        <f>GZ15</f>
        <v>0</v>
      </c>
      <c r="EM28" s="48">
        <f>HL15</f>
        <v>0</v>
      </c>
      <c r="EN28" s="48">
        <f>HX15</f>
        <v>0</v>
      </c>
      <c r="EO28" s="48">
        <f>IJ15</f>
        <v>0</v>
      </c>
      <c r="EP28" s="48">
        <f>IV15</f>
        <v>0</v>
      </c>
      <c r="EQ28" s="48">
        <f>JH15</f>
        <v>0</v>
      </c>
      <c r="ER28" s="48">
        <f>JT15</f>
        <v>0</v>
      </c>
      <c r="ES28" s="48">
        <f>KF15</f>
        <v>0</v>
      </c>
      <c r="ET28" s="48">
        <f>KR15</f>
        <v>0</v>
      </c>
      <c r="EU28" s="48">
        <f>LD15</f>
        <v>0</v>
      </c>
      <c r="EV28" s="48">
        <f>LP15</f>
        <v>0</v>
      </c>
      <c r="EW28" s="48">
        <f>MB15</f>
        <v>0</v>
      </c>
      <c r="EX28" s="48"/>
      <c r="EY28" s="48"/>
      <c r="EZ28" s="48"/>
      <c r="FA28" s="48"/>
      <c r="FB28" s="48"/>
      <c r="FC28" s="48"/>
      <c r="FD28" s="48"/>
    </row>
    <row r="29" spans="1:424">
      <c r="A29" s="52"/>
      <c r="B29" s="33">
        <f>IF(SUM(J$9:J28)&gt;0.9,MAX(B$9:B28)+1,0)</f>
        <v>0</v>
      </c>
      <c r="C29" s="39">
        <f t="shared" si="10"/>
        <v>0</v>
      </c>
      <c r="D29" s="35">
        <v>44408</v>
      </c>
      <c r="E29" s="38">
        <f t="shared" si="57"/>
        <v>0</v>
      </c>
      <c r="F29" s="38">
        <f t="shared" si="58"/>
        <v>0</v>
      </c>
      <c r="G29" s="40">
        <f>IF(AND(B29=I$6,K28-I$1/(I$7-I$6+1)&gt;=0),ROUND(I$1/(I$7-I$6+1),0),IF(AND(SUM(G$10:G28)&gt;0,K28-G28&gt;=0),G28,IF(AND(SUM(G$10:G28)&gt;0),I$1-SUM(G$10:G28),0)))</f>
        <v>0</v>
      </c>
      <c r="H29" s="40">
        <f t="shared" si="59"/>
        <v>0</v>
      </c>
      <c r="I29" s="40">
        <f t="shared" si="60"/>
        <v>0</v>
      </c>
      <c r="J29" s="40">
        <f t="shared" si="12"/>
        <v>0</v>
      </c>
      <c r="K29" s="40">
        <f t="shared" si="61"/>
        <v>0</v>
      </c>
      <c r="L29" s="40">
        <f>IF(AND(J29&lt;&gt;0,SUM(J$9:J28)=0),ROUND(I$1*I$3,0),0)</f>
        <v>0</v>
      </c>
      <c r="M29" s="13"/>
      <c r="N29" s="33">
        <f>IF(SUM(V$9:V28)&gt;0.9,MAX(N$9:N28)+1,0)</f>
        <v>0</v>
      </c>
      <c r="O29" s="39">
        <f t="shared" si="13"/>
        <v>0</v>
      </c>
      <c r="P29" s="35">
        <f t="shared" si="14"/>
        <v>44408</v>
      </c>
      <c r="Q29" s="38">
        <f t="shared" si="62"/>
        <v>0</v>
      </c>
      <c r="R29" s="38">
        <f t="shared" si="63"/>
        <v>0</v>
      </c>
      <c r="S29" s="40">
        <f>IF(AND(N29=U$6,W28-U$1/(U$7-U$6+1)&gt;=0),ROUND(U$1/(U$7-U$6+1),0),IF(AND(SUM(S$10:S28)&gt;0,W28-S28&gt;=0),S28,IF(AND(SUM(S$10:S28)&gt;0),U$1-SUM(S$10:S28),0)))</f>
        <v>0</v>
      </c>
      <c r="T29" s="40">
        <f t="shared" si="64"/>
        <v>0</v>
      </c>
      <c r="U29" s="40">
        <f t="shared" si="65"/>
        <v>0</v>
      </c>
      <c r="V29" s="40">
        <f t="shared" si="16"/>
        <v>0</v>
      </c>
      <c r="W29" s="40">
        <f t="shared" si="66"/>
        <v>0</v>
      </c>
      <c r="X29" s="40">
        <f>IF(AND(V29&lt;&gt;0,SUM(V$9:V28)=0),ROUND(U$1*U$3,0),0)</f>
        <v>0</v>
      </c>
      <c r="Y29" s="13"/>
      <c r="Z29" s="33">
        <f>IF(SUM(AH$9:AH28)&gt;0.9,MAX(Z$9:Z28)+1,0)</f>
        <v>0</v>
      </c>
      <c r="AA29" s="39">
        <f t="shared" si="17"/>
        <v>0</v>
      </c>
      <c r="AB29" s="35">
        <f t="shared" si="18"/>
        <v>44408</v>
      </c>
      <c r="AC29" s="38">
        <f t="shared" si="67"/>
        <v>0</v>
      </c>
      <c r="AD29" s="38">
        <f t="shared" si="68"/>
        <v>0</v>
      </c>
      <c r="AE29" s="40">
        <f>IF(AND(Z29=AG$6,AI28-AG$1/(AG$7-AG$6+1)&gt;=0),ROUND(AG$1/(AG$7-AG$6+1),0),IF(AND(SUM(AE$10:AE28)&gt;0,AI28-AE28&gt;=0),AE28,IF(AND(SUM(AE$10:AE28)&gt;0),AG$1-SUM(AE$10:AE28),0)))</f>
        <v>0</v>
      </c>
      <c r="AF29" s="40">
        <f t="shared" si="69"/>
        <v>0</v>
      </c>
      <c r="AG29" s="40">
        <f t="shared" si="70"/>
        <v>0</v>
      </c>
      <c r="AH29" s="40">
        <f t="shared" si="20"/>
        <v>0</v>
      </c>
      <c r="AI29" s="40">
        <f t="shared" si="71"/>
        <v>0</v>
      </c>
      <c r="AJ29" s="40">
        <f>IF(AND(AH29&lt;&gt;0,SUM(AH$9:AH28)=0),ROUND(AG$1*AG$3,0),0)</f>
        <v>0</v>
      </c>
      <c r="AK29" s="13"/>
      <c r="AL29" s="33">
        <f>IF(SUM(AT$9:AT28)&gt;0.9,MAX(AL$9:AL28)+1,0)</f>
        <v>0</v>
      </c>
      <c r="AM29" s="39">
        <f t="shared" si="21"/>
        <v>0</v>
      </c>
      <c r="AN29" s="35">
        <f t="shared" si="22"/>
        <v>44408</v>
      </c>
      <c r="AO29" s="38">
        <f t="shared" si="72"/>
        <v>0</v>
      </c>
      <c r="AP29" s="38">
        <f t="shared" si="73"/>
        <v>0</v>
      </c>
      <c r="AQ29" s="40">
        <f>IF(AND(AL29=AS$6,AU28-AS$1/(AS$7-AS$6+1)&gt;=0),ROUND(AS$1/(AS$7-AS$6+1),0),IF(AND(SUM(AQ$10:AQ28)&gt;0,AU28-AQ28&gt;=0),AQ28,IF(AND(SUM(AQ$10:AQ28)&gt;0),AS$1-SUM(AQ$10:AQ28),0)))</f>
        <v>0</v>
      </c>
      <c r="AR29" s="40">
        <f t="shared" si="74"/>
        <v>0</v>
      </c>
      <c r="AS29" s="40">
        <f t="shared" si="75"/>
        <v>0</v>
      </c>
      <c r="AT29" s="40">
        <f t="shared" si="24"/>
        <v>0</v>
      </c>
      <c r="AU29" s="40">
        <f t="shared" si="76"/>
        <v>0</v>
      </c>
      <c r="AV29" s="40">
        <f>IF(AND(AT29&lt;&gt;0,SUM(AT$9:AT28)=0),ROUND(AS$1*AS$3,0),0)</f>
        <v>0</v>
      </c>
      <c r="AW29" s="13"/>
      <c r="AX29" s="33">
        <f>IF(SUM(BF$9:BF28)&gt;0.9,MAX(AX$9:AX28)+1,0)</f>
        <v>0</v>
      </c>
      <c r="AY29" s="39">
        <f t="shared" si="25"/>
        <v>0</v>
      </c>
      <c r="AZ29" s="35">
        <f t="shared" si="26"/>
        <v>44408</v>
      </c>
      <c r="BA29" s="38">
        <f t="shared" si="77"/>
        <v>0</v>
      </c>
      <c r="BB29" s="38">
        <f t="shared" si="78"/>
        <v>0</v>
      </c>
      <c r="BC29" s="40">
        <f>IF(AND(AX29=BE$6,BG28-BE$1/(BE$7-BE$6+1)&gt;=0),ROUND(BE$1/(BE$7-BE$6+1),0),IF(AND(SUM(BC$10:BC28)&gt;0,BG28-BC28&gt;=0),BC28,IF(AND(SUM(BC$10:BC28)&gt;0),BE$1-SUM(BC$10:BC28),0)))</f>
        <v>0</v>
      </c>
      <c r="BD29" s="40">
        <f t="shared" si="79"/>
        <v>0</v>
      </c>
      <c r="BE29" s="40">
        <f t="shared" si="80"/>
        <v>0</v>
      </c>
      <c r="BF29" s="40">
        <f t="shared" si="28"/>
        <v>0</v>
      </c>
      <c r="BG29" s="40">
        <f t="shared" si="81"/>
        <v>0</v>
      </c>
      <c r="BH29" s="40">
        <f>IF(AND(BF29&lt;&gt;0,SUM(BF$9:BF28)=0),ROUND(BE$1*BE$3,0),0)</f>
        <v>0</v>
      </c>
      <c r="BI29" s="13"/>
      <c r="BJ29" s="33">
        <f>IF(SUM(BR$9:BR28)&gt;0.9,MAX(BJ$9:BJ28)+1,0)</f>
        <v>0</v>
      </c>
      <c r="BK29" s="39">
        <f t="shared" si="29"/>
        <v>0</v>
      </c>
      <c r="BL29" s="35">
        <f t="shared" si="30"/>
        <v>44408</v>
      </c>
      <c r="BM29" s="38">
        <f t="shared" si="82"/>
        <v>0</v>
      </c>
      <c r="BN29" s="38">
        <f t="shared" si="83"/>
        <v>0</v>
      </c>
      <c r="BO29" s="40">
        <f>IF(AND(BJ29=BQ$6,BS28-BQ$1/(BQ$7-BQ$6+1)&gt;=0),ROUND(BQ$1/(BQ$7-BQ$6+1),0),IF(AND(SUM(BO$10:BO28)&gt;0,BS28-BO28&gt;=0),BO28,IF(AND(SUM(BO$10:BO28)&gt;0),BQ$1-SUM(BO$10:BO28),0)))</f>
        <v>0</v>
      </c>
      <c r="BP29" s="40">
        <f t="shared" si="84"/>
        <v>0</v>
      </c>
      <c r="BQ29" s="40">
        <f t="shared" si="85"/>
        <v>0</v>
      </c>
      <c r="BR29" s="40">
        <f t="shared" si="32"/>
        <v>0</v>
      </c>
      <c r="BS29" s="40">
        <f t="shared" si="86"/>
        <v>0</v>
      </c>
      <c r="BT29" s="40">
        <f>IF(AND(BR29&lt;&gt;0,SUM(BR$9:BR28)=0),ROUND(BQ$1*BQ$3,0),0)</f>
        <v>0</v>
      </c>
      <c r="BU29" s="13"/>
      <c r="BV29" s="33">
        <f>IF(SUM(CD$9:CD28)&gt;0.9,MAX(BV$9:BV28)+1,0)</f>
        <v>0</v>
      </c>
      <c r="BW29" s="39">
        <f t="shared" si="33"/>
        <v>0</v>
      </c>
      <c r="BX29" s="35">
        <f t="shared" si="34"/>
        <v>44408</v>
      </c>
      <c r="BY29" s="38">
        <f t="shared" si="87"/>
        <v>0</v>
      </c>
      <c r="BZ29" s="38">
        <f t="shared" si="88"/>
        <v>0</v>
      </c>
      <c r="CA29" s="40">
        <f>IF(AND(BV29=CC$6,CE28-CC$1/(CC$7-CC$6+1)&gt;=0),ROUND(CC$1/(CC$7-CC$6+1),0),IF(AND(SUM(CA$10:CA28)&gt;0,CE28-CA28&gt;=0),CA28,IF(AND(SUM(CA$10:CA28)&gt;0),CC$1-SUM(CA$10:CA28),0)))</f>
        <v>0</v>
      </c>
      <c r="CB29" s="40">
        <f t="shared" si="89"/>
        <v>0</v>
      </c>
      <c r="CC29" s="40">
        <f t="shared" si="90"/>
        <v>0</v>
      </c>
      <c r="CD29" s="40">
        <f t="shared" si="36"/>
        <v>0</v>
      </c>
      <c r="CE29" s="40">
        <f t="shared" si="91"/>
        <v>0</v>
      </c>
      <c r="CF29" s="40">
        <f>IF(AND(CD29&lt;&gt;0,SUM(CD$9:CD28)=0),ROUND(CC$1*CC$3,0),0)</f>
        <v>0</v>
      </c>
      <c r="CG29" s="13"/>
      <c r="CH29" s="33">
        <f>IF(SUM(CP$9:CP28)&gt;0.9,MAX(CH$9:CH28)+1,0)</f>
        <v>0</v>
      </c>
      <c r="CI29" s="39">
        <f t="shared" si="37"/>
        <v>0</v>
      </c>
      <c r="CJ29" s="35">
        <f t="shared" si="38"/>
        <v>44408</v>
      </c>
      <c r="CK29" s="38">
        <f t="shared" si="92"/>
        <v>0</v>
      </c>
      <c r="CL29" s="38">
        <f t="shared" si="93"/>
        <v>0</v>
      </c>
      <c r="CM29" s="40">
        <f>IF(AND(CH29=CO$6,CQ28-CO$1/(CO$7-CO$6+1)&gt;=0),ROUND(CO$1/(CO$7-CO$6+1),0),IF(AND(SUM(CM$10:CM28)&gt;0,CQ28-CM28&gt;=0),CM28,IF(AND(SUM(CM$10:CM28)&gt;0),CO$1-SUM(CM$10:CM28),0)))</f>
        <v>0</v>
      </c>
      <c r="CN29" s="40">
        <f t="shared" si="94"/>
        <v>0</v>
      </c>
      <c r="CO29" s="40">
        <f t="shared" si="95"/>
        <v>0</v>
      </c>
      <c r="CP29" s="40">
        <f t="shared" si="40"/>
        <v>0</v>
      </c>
      <c r="CQ29" s="40">
        <f t="shared" si="96"/>
        <v>0</v>
      </c>
      <c r="CR29" s="40">
        <f>IF(AND(CP29&lt;&gt;0,SUM(CP$9:CP28)=0),ROUND(CO$1*CO$3,0),0)</f>
        <v>0</v>
      </c>
      <c r="CS29" s="13"/>
      <c r="CT29" s="16"/>
      <c r="CU29" s="41">
        <f t="shared" si="98"/>
        <v>19</v>
      </c>
      <c r="CV29" s="42">
        <f t="shared" si="97"/>
        <v>44408</v>
      </c>
      <c r="CW29" s="43">
        <f t="shared" si="1"/>
        <v>0</v>
      </c>
      <c r="CX29" s="43">
        <f t="shared" si="2"/>
        <v>0</v>
      </c>
      <c r="CY29" s="43">
        <f t="shared" si="3"/>
        <v>0</v>
      </c>
      <c r="CZ29" s="43">
        <f t="shared" si="4"/>
        <v>0</v>
      </c>
      <c r="DA29" s="43">
        <f t="shared" si="5"/>
        <v>0</v>
      </c>
      <c r="DB29" s="43">
        <f t="shared" si="6"/>
        <v>0</v>
      </c>
      <c r="DC29" s="43">
        <f t="shared" si="7"/>
        <v>0</v>
      </c>
      <c r="DD29" s="43">
        <f t="shared" si="8"/>
        <v>0</v>
      </c>
      <c r="DE29" s="43">
        <f t="shared" si="9"/>
        <v>0</v>
      </c>
      <c r="DF29" s="44">
        <f t="shared" si="41"/>
        <v>0</v>
      </c>
      <c r="DG29" s="44">
        <f t="shared" si="42"/>
        <v>0</v>
      </c>
      <c r="DH29" s="44">
        <f t="shared" si="43"/>
        <v>0</v>
      </c>
      <c r="DI29" s="44">
        <f t="shared" si="44"/>
        <v>0</v>
      </c>
      <c r="DJ29" s="44">
        <f t="shared" si="45"/>
        <v>0</v>
      </c>
      <c r="DK29" s="44">
        <f t="shared" si="46"/>
        <v>0</v>
      </c>
      <c r="DL29" s="44">
        <f t="shared" si="47"/>
        <v>0</v>
      </c>
      <c r="DM29" s="44">
        <f t="shared" si="48"/>
        <v>0</v>
      </c>
      <c r="DN29" s="44">
        <f t="shared" si="49"/>
        <v>0</v>
      </c>
      <c r="DO29" s="44">
        <f t="shared" si="50"/>
        <v>0</v>
      </c>
      <c r="DP29" s="44">
        <f>IF(SUM(DG29:DG$298)=0,DG$299*DP$8/12,0)</f>
        <v>0</v>
      </c>
      <c r="DQ29" s="44">
        <f>IF(SUM(DH29:DH$298)=0,DH$299*DQ$8/12,0)</f>
        <v>0</v>
      </c>
      <c r="DR29" s="44">
        <f>IF(SUM(DI29:DI$298)=0,DI$299*DR$8/12,0)</f>
        <v>0</v>
      </c>
      <c r="DS29" s="44">
        <f>IF(SUM(DJ29:DJ$298)=0,DJ$299*DS$8/12,0)</f>
        <v>0</v>
      </c>
      <c r="DT29" s="44">
        <f>IF(SUM(DK29:DK$298)=0,DK$299*DT$8/12,0)</f>
        <v>0</v>
      </c>
      <c r="DU29" s="44">
        <f>IF(SUM(DL29:DL$298)=0,DL$299*DU$8/12,0)</f>
        <v>0</v>
      </c>
      <c r="DV29" s="44">
        <f>IF(SUM(DM29:DM$298)=0,DM$299*DV$8/12,0)</f>
        <v>0</v>
      </c>
      <c r="DW29" s="44">
        <f>IF(SUM(DN29:DN$298)=0,DN$299*DW$8/12,0)</f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  <c r="EA29" s="44">
        <f t="shared" si="54"/>
        <v>0</v>
      </c>
      <c r="EB29" s="44">
        <f t="shared" si="55"/>
        <v>0</v>
      </c>
      <c r="EC29" s="44">
        <f t="shared" si="56"/>
        <v>0</v>
      </c>
      <c r="ED29" s="16"/>
      <c r="EE29" s="46" t="str">
        <f t="shared" si="109"/>
        <v>prowizja</v>
      </c>
      <c r="EF29" s="48"/>
      <c r="EG29" s="48">
        <f>SUM(EG16:ER16)</f>
        <v>0</v>
      </c>
      <c r="EH29" s="48">
        <f>SUM(ES16:FD16)</f>
        <v>0</v>
      </c>
      <c r="EI29" s="48">
        <f>SUM(FE16:FP16)</f>
        <v>0</v>
      </c>
      <c r="EJ29" s="48">
        <f>SUM(FQ16:GB16)</f>
        <v>0</v>
      </c>
      <c r="EK29" s="48">
        <f>SUM(GC16:GN16)</f>
        <v>0</v>
      </c>
      <c r="EL29" s="48">
        <f>SUM(GO16:GZ16)</f>
        <v>0</v>
      </c>
      <c r="EM29" s="48">
        <f>SUM(HA16:HL16)</f>
        <v>0</v>
      </c>
      <c r="EN29" s="48">
        <f>SUM(HM16:HX16)</f>
        <v>0</v>
      </c>
      <c r="EO29" s="48">
        <f>SUM(HY16:IJ16)</f>
        <v>0</v>
      </c>
      <c r="EP29" s="48">
        <f>SUM(IK16:IV16)</f>
        <v>0</v>
      </c>
      <c r="EQ29" s="48">
        <f>SUM(IW16:JH16)</f>
        <v>0</v>
      </c>
      <c r="ER29" s="48">
        <f>SUM(JI16:JT16)</f>
        <v>0</v>
      </c>
      <c r="ES29" s="48">
        <f>SUM(JU16:KF16)</f>
        <v>0</v>
      </c>
      <c r="ET29" s="48">
        <f>SUM(KG16:KR16)</f>
        <v>0</v>
      </c>
      <c r="EU29" s="48">
        <f>SUM(KS16:LD16)</f>
        <v>0</v>
      </c>
      <c r="EV29" s="48">
        <f>SUM(LE16:LP16)</f>
        <v>0</v>
      </c>
      <c r="EW29" s="48">
        <f>SUM(LQ16:MB16)</f>
        <v>0</v>
      </c>
      <c r="EX29" s="48"/>
      <c r="EY29" s="48"/>
      <c r="EZ29" s="48"/>
      <c r="FA29" s="48"/>
      <c r="FB29" s="48"/>
      <c r="FC29" s="48"/>
      <c r="FD29" s="48"/>
    </row>
    <row r="30" spans="1:424">
      <c r="A30" s="52"/>
      <c r="B30" s="33">
        <f>IF(SUM(J$9:J29)&gt;0.9,MAX(B$9:B29)+1,0)</f>
        <v>0</v>
      </c>
      <c r="C30" s="39">
        <f t="shared" si="10"/>
        <v>0</v>
      </c>
      <c r="D30" s="35">
        <v>44439</v>
      </c>
      <c r="E30" s="38">
        <f t="shared" si="57"/>
        <v>0</v>
      </c>
      <c r="F30" s="38">
        <f t="shared" si="58"/>
        <v>0</v>
      </c>
      <c r="G30" s="40">
        <f>IF(AND(B30=I$6,K29-I$1/(I$7-I$6+1)&gt;=0),ROUND(I$1/(I$7-I$6+1),0),IF(AND(SUM(G$10:G29)&gt;0,K29-G29&gt;=0),G29,IF(AND(SUM(G$10:G29)&gt;0),I$1-SUM(G$10:G29),0)))</f>
        <v>0</v>
      </c>
      <c r="H30" s="40">
        <f t="shared" si="59"/>
        <v>0</v>
      </c>
      <c r="I30" s="40">
        <f t="shared" si="60"/>
        <v>0</v>
      </c>
      <c r="J30" s="40">
        <f t="shared" si="12"/>
        <v>0</v>
      </c>
      <c r="K30" s="40">
        <f t="shared" si="61"/>
        <v>0</v>
      </c>
      <c r="L30" s="40">
        <f>IF(AND(J30&lt;&gt;0,SUM(J$9:J29)=0),ROUND(I$1*I$3,0),0)</f>
        <v>0</v>
      </c>
      <c r="M30" s="13"/>
      <c r="N30" s="33">
        <f>IF(SUM(V$9:V29)&gt;0.9,MAX(N$9:N29)+1,0)</f>
        <v>0</v>
      </c>
      <c r="O30" s="39">
        <f t="shared" si="13"/>
        <v>0</v>
      </c>
      <c r="P30" s="35">
        <f t="shared" si="14"/>
        <v>44439</v>
      </c>
      <c r="Q30" s="38">
        <f t="shared" si="62"/>
        <v>0</v>
      </c>
      <c r="R30" s="38">
        <f t="shared" si="63"/>
        <v>0</v>
      </c>
      <c r="S30" s="40">
        <f>IF(AND(N30=U$6,W29-U$1/(U$7-U$6+1)&gt;=0),ROUND(U$1/(U$7-U$6+1),0),IF(AND(SUM(S$10:S29)&gt;0,W29-S29&gt;=0),S29,IF(AND(SUM(S$10:S29)&gt;0),U$1-SUM(S$10:S29),0)))</f>
        <v>0</v>
      </c>
      <c r="T30" s="40">
        <f t="shared" si="64"/>
        <v>0</v>
      </c>
      <c r="U30" s="40">
        <f t="shared" si="65"/>
        <v>0</v>
      </c>
      <c r="V30" s="40">
        <f t="shared" si="16"/>
        <v>0</v>
      </c>
      <c r="W30" s="40">
        <f t="shared" si="66"/>
        <v>0</v>
      </c>
      <c r="X30" s="40">
        <f>IF(AND(V30&lt;&gt;0,SUM(V$9:V29)=0),ROUND(U$1*U$3,0),0)</f>
        <v>0</v>
      </c>
      <c r="Y30" s="13"/>
      <c r="Z30" s="33">
        <f>IF(SUM(AH$9:AH29)&gt;0.9,MAX(Z$9:Z29)+1,0)</f>
        <v>0</v>
      </c>
      <c r="AA30" s="39">
        <f t="shared" si="17"/>
        <v>0</v>
      </c>
      <c r="AB30" s="35">
        <f t="shared" si="18"/>
        <v>44439</v>
      </c>
      <c r="AC30" s="38">
        <f t="shared" si="67"/>
        <v>0</v>
      </c>
      <c r="AD30" s="38">
        <f t="shared" si="68"/>
        <v>0</v>
      </c>
      <c r="AE30" s="40">
        <f>IF(AND(Z30=AG$6,AI29-AG$1/(AG$7-AG$6+1)&gt;=0),ROUND(AG$1/(AG$7-AG$6+1),0),IF(AND(SUM(AE$10:AE29)&gt;0,AI29-AE29&gt;=0),AE29,IF(AND(SUM(AE$10:AE29)&gt;0),AG$1-SUM(AE$10:AE29),0)))</f>
        <v>0</v>
      </c>
      <c r="AF30" s="40">
        <f t="shared" si="69"/>
        <v>0</v>
      </c>
      <c r="AG30" s="40">
        <f t="shared" si="70"/>
        <v>0</v>
      </c>
      <c r="AH30" s="40">
        <f t="shared" si="20"/>
        <v>0</v>
      </c>
      <c r="AI30" s="40">
        <f t="shared" si="71"/>
        <v>0</v>
      </c>
      <c r="AJ30" s="40">
        <f>IF(AND(AH30&lt;&gt;0,SUM(AH$9:AH29)=0),ROUND(AG$1*AG$3,0),0)</f>
        <v>0</v>
      </c>
      <c r="AK30" s="13"/>
      <c r="AL30" s="33">
        <f>IF(SUM(AT$9:AT29)&gt;0.9,MAX(AL$9:AL29)+1,0)</f>
        <v>0</v>
      </c>
      <c r="AM30" s="39">
        <f t="shared" si="21"/>
        <v>0</v>
      </c>
      <c r="AN30" s="35">
        <f t="shared" si="22"/>
        <v>44439</v>
      </c>
      <c r="AO30" s="38">
        <f t="shared" si="72"/>
        <v>0</v>
      </c>
      <c r="AP30" s="38">
        <f t="shared" si="73"/>
        <v>0</v>
      </c>
      <c r="AQ30" s="40">
        <f>IF(AND(AL30=AS$6,AU29-AS$1/(AS$7-AS$6+1)&gt;=0),ROUND(AS$1/(AS$7-AS$6+1),0),IF(AND(SUM(AQ$10:AQ29)&gt;0,AU29-AQ29&gt;=0),AQ29,IF(AND(SUM(AQ$10:AQ29)&gt;0),AS$1-SUM(AQ$10:AQ29),0)))</f>
        <v>0</v>
      </c>
      <c r="AR30" s="40">
        <f t="shared" si="74"/>
        <v>0</v>
      </c>
      <c r="AS30" s="40">
        <f t="shared" si="75"/>
        <v>0</v>
      </c>
      <c r="AT30" s="40">
        <f t="shared" si="24"/>
        <v>0</v>
      </c>
      <c r="AU30" s="40">
        <f t="shared" si="76"/>
        <v>0</v>
      </c>
      <c r="AV30" s="40">
        <f>IF(AND(AT30&lt;&gt;0,SUM(AT$9:AT29)=0),ROUND(AS$1*AS$3,0),0)</f>
        <v>0</v>
      </c>
      <c r="AW30" s="13"/>
      <c r="AX30" s="33">
        <f>IF(SUM(BF$9:BF29)&gt;0.9,MAX(AX$9:AX29)+1,0)</f>
        <v>0</v>
      </c>
      <c r="AY30" s="39">
        <f t="shared" si="25"/>
        <v>0</v>
      </c>
      <c r="AZ30" s="35">
        <f t="shared" si="26"/>
        <v>44439</v>
      </c>
      <c r="BA30" s="38">
        <f t="shared" si="77"/>
        <v>0</v>
      </c>
      <c r="BB30" s="38">
        <f t="shared" si="78"/>
        <v>0</v>
      </c>
      <c r="BC30" s="40">
        <f>IF(AND(AX30=BE$6,BG29-BE$1/(BE$7-BE$6+1)&gt;=0),ROUND(BE$1/(BE$7-BE$6+1),0),IF(AND(SUM(BC$10:BC29)&gt;0,BG29-BC29&gt;=0),BC29,IF(AND(SUM(BC$10:BC29)&gt;0),BE$1-SUM(BC$10:BC29),0)))</f>
        <v>0</v>
      </c>
      <c r="BD30" s="40">
        <f t="shared" si="79"/>
        <v>0</v>
      </c>
      <c r="BE30" s="40">
        <f t="shared" si="80"/>
        <v>0</v>
      </c>
      <c r="BF30" s="40">
        <f t="shared" si="28"/>
        <v>0</v>
      </c>
      <c r="BG30" s="40">
        <f t="shared" si="81"/>
        <v>0</v>
      </c>
      <c r="BH30" s="40">
        <f>IF(AND(BF30&lt;&gt;0,SUM(BF$9:BF29)=0),ROUND(BE$1*BE$3,0),0)</f>
        <v>0</v>
      </c>
      <c r="BI30" s="13"/>
      <c r="BJ30" s="33">
        <f>IF(SUM(BR$9:BR29)&gt;0.9,MAX(BJ$9:BJ29)+1,0)</f>
        <v>0</v>
      </c>
      <c r="BK30" s="39">
        <f t="shared" si="29"/>
        <v>0</v>
      </c>
      <c r="BL30" s="35">
        <f t="shared" si="30"/>
        <v>44439</v>
      </c>
      <c r="BM30" s="38">
        <f t="shared" si="82"/>
        <v>0</v>
      </c>
      <c r="BN30" s="38">
        <f t="shared" si="83"/>
        <v>0</v>
      </c>
      <c r="BO30" s="40">
        <f>IF(AND(BJ30=BQ$6,BS29-BQ$1/(BQ$7-BQ$6+1)&gt;=0),ROUND(BQ$1/(BQ$7-BQ$6+1),0),IF(AND(SUM(BO$10:BO29)&gt;0,BS29-BO29&gt;=0),BO29,IF(AND(SUM(BO$10:BO29)&gt;0),BQ$1-SUM(BO$10:BO29),0)))</f>
        <v>0</v>
      </c>
      <c r="BP30" s="40">
        <f t="shared" si="84"/>
        <v>0</v>
      </c>
      <c r="BQ30" s="40">
        <f t="shared" si="85"/>
        <v>0</v>
      </c>
      <c r="BR30" s="40">
        <f t="shared" si="32"/>
        <v>0</v>
      </c>
      <c r="BS30" s="40">
        <f t="shared" si="86"/>
        <v>0</v>
      </c>
      <c r="BT30" s="40">
        <f>IF(AND(BR30&lt;&gt;0,SUM(BR$9:BR29)=0),ROUND(BQ$1*BQ$3,0),0)</f>
        <v>0</v>
      </c>
      <c r="BU30" s="13"/>
      <c r="BV30" s="33">
        <f>IF(SUM(CD$9:CD29)&gt;0.9,MAX(BV$9:BV29)+1,0)</f>
        <v>0</v>
      </c>
      <c r="BW30" s="39">
        <f t="shared" si="33"/>
        <v>0</v>
      </c>
      <c r="BX30" s="35">
        <f t="shared" si="34"/>
        <v>44439</v>
      </c>
      <c r="BY30" s="38">
        <f t="shared" si="87"/>
        <v>0</v>
      </c>
      <c r="BZ30" s="38">
        <f t="shared" si="88"/>
        <v>0</v>
      </c>
      <c r="CA30" s="40">
        <f>IF(AND(BV30=CC$6,CE29-CC$1/(CC$7-CC$6+1)&gt;=0),ROUND(CC$1/(CC$7-CC$6+1),0),IF(AND(SUM(CA$10:CA29)&gt;0,CE29-CA29&gt;=0),CA29,IF(AND(SUM(CA$10:CA29)&gt;0),CC$1-SUM(CA$10:CA29),0)))</f>
        <v>0</v>
      </c>
      <c r="CB30" s="40">
        <f t="shared" si="89"/>
        <v>0</v>
      </c>
      <c r="CC30" s="40">
        <f t="shared" si="90"/>
        <v>0</v>
      </c>
      <c r="CD30" s="40">
        <f t="shared" si="36"/>
        <v>0</v>
      </c>
      <c r="CE30" s="40">
        <f t="shared" si="91"/>
        <v>0</v>
      </c>
      <c r="CF30" s="40">
        <f>IF(AND(CD30&lt;&gt;0,SUM(CD$9:CD29)=0),ROUND(CC$1*CC$3,0),0)</f>
        <v>0</v>
      </c>
      <c r="CG30" s="13"/>
      <c r="CH30" s="33">
        <f>IF(SUM(CP$9:CP29)&gt;0.9,MAX(CH$9:CH29)+1,0)</f>
        <v>0</v>
      </c>
      <c r="CI30" s="39">
        <f t="shared" si="37"/>
        <v>0</v>
      </c>
      <c r="CJ30" s="35">
        <f t="shared" si="38"/>
        <v>44439</v>
      </c>
      <c r="CK30" s="38">
        <f t="shared" si="92"/>
        <v>0</v>
      </c>
      <c r="CL30" s="38">
        <f t="shared" si="93"/>
        <v>0</v>
      </c>
      <c r="CM30" s="40">
        <f>IF(AND(CH30=CO$6,CQ29-CO$1/(CO$7-CO$6+1)&gt;=0),ROUND(CO$1/(CO$7-CO$6+1),0),IF(AND(SUM(CM$10:CM29)&gt;0,CQ29-CM29&gt;=0),CM29,IF(AND(SUM(CM$10:CM29)&gt;0),CO$1-SUM(CM$10:CM29),0)))</f>
        <v>0</v>
      </c>
      <c r="CN30" s="40">
        <f t="shared" si="94"/>
        <v>0</v>
      </c>
      <c r="CO30" s="40">
        <f t="shared" si="95"/>
        <v>0</v>
      </c>
      <c r="CP30" s="40">
        <f t="shared" si="40"/>
        <v>0</v>
      </c>
      <c r="CQ30" s="40">
        <f t="shared" si="96"/>
        <v>0</v>
      </c>
      <c r="CR30" s="40">
        <f>IF(AND(CP30&lt;&gt;0,SUM(CP$9:CP29)=0),ROUND(CO$1*CO$3,0),0)</f>
        <v>0</v>
      </c>
      <c r="CS30" s="13"/>
      <c r="CT30" s="16"/>
      <c r="CU30" s="41">
        <f t="shared" si="98"/>
        <v>20</v>
      </c>
      <c r="CV30" s="42">
        <f t="shared" si="97"/>
        <v>44439</v>
      </c>
      <c r="CW30" s="43">
        <f t="shared" si="1"/>
        <v>0</v>
      </c>
      <c r="CX30" s="43">
        <f t="shared" si="2"/>
        <v>0</v>
      </c>
      <c r="CY30" s="43">
        <f t="shared" si="3"/>
        <v>0</v>
      </c>
      <c r="CZ30" s="43">
        <f t="shared" si="4"/>
        <v>0</v>
      </c>
      <c r="DA30" s="43">
        <f t="shared" si="5"/>
        <v>0</v>
      </c>
      <c r="DB30" s="43">
        <f t="shared" si="6"/>
        <v>0</v>
      </c>
      <c r="DC30" s="43">
        <f t="shared" si="7"/>
        <v>0</v>
      </c>
      <c r="DD30" s="43">
        <f t="shared" si="8"/>
        <v>0</v>
      </c>
      <c r="DE30" s="43">
        <f t="shared" si="9"/>
        <v>0</v>
      </c>
      <c r="DF30" s="44">
        <f t="shared" si="41"/>
        <v>0</v>
      </c>
      <c r="DG30" s="44">
        <f t="shared" si="42"/>
        <v>0</v>
      </c>
      <c r="DH30" s="44">
        <f t="shared" si="43"/>
        <v>0</v>
      </c>
      <c r="DI30" s="44">
        <f t="shared" si="44"/>
        <v>0</v>
      </c>
      <c r="DJ30" s="44">
        <f t="shared" si="45"/>
        <v>0</v>
      </c>
      <c r="DK30" s="44">
        <f t="shared" si="46"/>
        <v>0</v>
      </c>
      <c r="DL30" s="44">
        <f t="shared" si="47"/>
        <v>0</v>
      </c>
      <c r="DM30" s="44">
        <f t="shared" si="48"/>
        <v>0</v>
      </c>
      <c r="DN30" s="44">
        <f t="shared" si="49"/>
        <v>0</v>
      </c>
      <c r="DO30" s="44">
        <f t="shared" si="50"/>
        <v>0</v>
      </c>
      <c r="DP30" s="44">
        <f>IF(SUM(DG30:DG$298)=0,DG$299*DP$8/12,0)</f>
        <v>0</v>
      </c>
      <c r="DQ30" s="44">
        <f>IF(SUM(DH30:DH$298)=0,DH$299*DQ$8/12,0)</f>
        <v>0</v>
      </c>
      <c r="DR30" s="44">
        <f>IF(SUM(DI30:DI$298)=0,DI$299*DR$8/12,0)</f>
        <v>0</v>
      </c>
      <c r="DS30" s="44">
        <f>IF(SUM(DJ30:DJ$298)=0,DJ$299*DS$8/12,0)</f>
        <v>0</v>
      </c>
      <c r="DT30" s="44">
        <f>IF(SUM(DK30:DK$298)=0,DK$299*DT$8/12,0)</f>
        <v>0</v>
      </c>
      <c r="DU30" s="44">
        <f>IF(SUM(DL30:DL$298)=0,DL$299*DU$8/12,0)</f>
        <v>0</v>
      </c>
      <c r="DV30" s="44">
        <f>IF(SUM(DM30:DM$298)=0,DM$299*DV$8/12,0)</f>
        <v>0</v>
      </c>
      <c r="DW30" s="44">
        <f>IF(SUM(DN30:DN$298)=0,DN$299*DW$8/12,0)</f>
        <v>0</v>
      </c>
      <c r="DX30" s="44">
        <f t="shared" si="51"/>
        <v>0</v>
      </c>
      <c r="DY30" s="44">
        <f t="shared" si="52"/>
        <v>0</v>
      </c>
      <c r="DZ30" s="44">
        <f t="shared" si="53"/>
        <v>0</v>
      </c>
      <c r="EA30" s="44">
        <f t="shared" si="54"/>
        <v>0</v>
      </c>
      <c r="EB30" s="44">
        <f t="shared" si="55"/>
        <v>0</v>
      </c>
      <c r="EC30" s="44">
        <f t="shared" si="56"/>
        <v>0</v>
      </c>
      <c r="ED30" s="16"/>
      <c r="EE30" s="46" t="str">
        <f t="shared" si="109"/>
        <v>DŁUGOTERMIN</v>
      </c>
      <c r="EF30" s="48"/>
      <c r="EG30" s="48">
        <f>ER17</f>
        <v>0</v>
      </c>
      <c r="EH30" s="48">
        <f>FD17</f>
        <v>0</v>
      </c>
      <c r="EI30" s="48">
        <f>FP17</f>
        <v>0</v>
      </c>
      <c r="EJ30" s="48">
        <f>GB17</f>
        <v>0</v>
      </c>
      <c r="EK30" s="48">
        <f>GN17</f>
        <v>0</v>
      </c>
      <c r="EL30" s="48">
        <f>GZ17</f>
        <v>0</v>
      </c>
      <c r="EM30" s="48">
        <f>HL17</f>
        <v>0</v>
      </c>
      <c r="EN30" s="48">
        <f>HX17</f>
        <v>0</v>
      </c>
      <c r="EO30" s="48">
        <f>IJ17</f>
        <v>0</v>
      </c>
      <c r="EP30" s="48">
        <f>IV17</f>
        <v>0</v>
      </c>
      <c r="EQ30" s="48">
        <f>JH17</f>
        <v>0</v>
      </c>
      <c r="ER30" s="48">
        <f>JT17</f>
        <v>0</v>
      </c>
      <c r="ES30" s="48">
        <f>KF17</f>
        <v>0</v>
      </c>
      <c r="ET30" s="48">
        <f>KR17</f>
        <v>0</v>
      </c>
      <c r="EU30" s="48">
        <f>LD17</f>
        <v>0</v>
      </c>
      <c r="EV30" s="48">
        <f>LP17</f>
        <v>0</v>
      </c>
      <c r="EW30" s="48">
        <f>MB17</f>
        <v>0</v>
      </c>
      <c r="EX30" s="48"/>
      <c r="EY30" s="48"/>
      <c r="EZ30" s="48"/>
      <c r="FA30" s="48"/>
      <c r="FB30" s="48"/>
      <c r="FC30" s="48"/>
      <c r="FD30" s="48"/>
    </row>
    <row r="31" spans="1:424">
      <c r="A31" s="52"/>
      <c r="B31" s="33">
        <f>IF(SUM(J$9:J30)&gt;0.9,MAX(B$9:B30)+1,0)</f>
        <v>0</v>
      </c>
      <c r="C31" s="39">
        <f t="shared" si="10"/>
        <v>0</v>
      </c>
      <c r="D31" s="35">
        <v>44469</v>
      </c>
      <c r="E31" s="38">
        <f t="shared" si="57"/>
        <v>0</v>
      </c>
      <c r="F31" s="38">
        <f t="shared" si="58"/>
        <v>0</v>
      </c>
      <c r="G31" s="40">
        <f>IF(AND(B31=I$6,K30-I$1/(I$7-I$6+1)&gt;=0),ROUND(I$1/(I$7-I$6+1),0),IF(AND(SUM(G$10:G30)&gt;0,K30-G30&gt;=0),G30,IF(AND(SUM(G$10:G30)&gt;0),I$1-SUM(G$10:G30),0)))</f>
        <v>0</v>
      </c>
      <c r="H31" s="40">
        <f t="shared" si="59"/>
        <v>0</v>
      </c>
      <c r="I31" s="40">
        <f t="shared" si="60"/>
        <v>0</v>
      </c>
      <c r="J31" s="40">
        <f t="shared" si="12"/>
        <v>0</v>
      </c>
      <c r="K31" s="40">
        <f t="shared" si="61"/>
        <v>0</v>
      </c>
      <c r="L31" s="40">
        <f>IF(AND(J31&lt;&gt;0,SUM(J$9:J30)=0),ROUND(I$1*I$3,0),0)</f>
        <v>0</v>
      </c>
      <c r="M31" s="13"/>
      <c r="N31" s="33">
        <f>IF(SUM(V$9:V30)&gt;0.9,MAX(N$9:N30)+1,0)</f>
        <v>0</v>
      </c>
      <c r="O31" s="39">
        <f t="shared" si="13"/>
        <v>0</v>
      </c>
      <c r="P31" s="35">
        <f t="shared" si="14"/>
        <v>44469</v>
      </c>
      <c r="Q31" s="38">
        <f t="shared" si="62"/>
        <v>0</v>
      </c>
      <c r="R31" s="38">
        <f t="shared" si="63"/>
        <v>0</v>
      </c>
      <c r="S31" s="40">
        <f>IF(AND(N31=U$6,W30-U$1/(U$7-U$6+1)&gt;=0),ROUND(U$1/(U$7-U$6+1),0),IF(AND(SUM(S$10:S30)&gt;0,W30-S30&gt;=0),S30,IF(AND(SUM(S$10:S30)&gt;0),U$1-SUM(S$10:S30),0)))</f>
        <v>0</v>
      </c>
      <c r="T31" s="40">
        <f t="shared" si="64"/>
        <v>0</v>
      </c>
      <c r="U31" s="40">
        <f t="shared" si="65"/>
        <v>0</v>
      </c>
      <c r="V31" s="40">
        <f t="shared" si="16"/>
        <v>0</v>
      </c>
      <c r="W31" s="40">
        <f t="shared" si="66"/>
        <v>0</v>
      </c>
      <c r="X31" s="40">
        <f>IF(AND(V31&lt;&gt;0,SUM(V$9:V30)=0),ROUND(U$1*U$3,0),0)</f>
        <v>0</v>
      </c>
      <c r="Y31" s="13"/>
      <c r="Z31" s="33">
        <f>IF(SUM(AH$9:AH30)&gt;0.9,MAX(Z$9:Z30)+1,0)</f>
        <v>0</v>
      </c>
      <c r="AA31" s="39">
        <f t="shared" si="17"/>
        <v>0</v>
      </c>
      <c r="AB31" s="35">
        <f t="shared" si="18"/>
        <v>44469</v>
      </c>
      <c r="AC31" s="38">
        <f t="shared" si="67"/>
        <v>0</v>
      </c>
      <c r="AD31" s="38">
        <f t="shared" si="68"/>
        <v>0</v>
      </c>
      <c r="AE31" s="40">
        <f>IF(AND(Z31=AG$6,AI30-AG$1/(AG$7-AG$6+1)&gt;=0),ROUND(AG$1/(AG$7-AG$6+1),0),IF(AND(SUM(AE$10:AE30)&gt;0,AI30-AE30&gt;=0),AE30,IF(AND(SUM(AE$10:AE30)&gt;0),AG$1-SUM(AE$10:AE30),0)))</f>
        <v>0</v>
      </c>
      <c r="AF31" s="40">
        <f t="shared" si="69"/>
        <v>0</v>
      </c>
      <c r="AG31" s="40">
        <f t="shared" si="70"/>
        <v>0</v>
      </c>
      <c r="AH31" s="40">
        <f t="shared" si="20"/>
        <v>0</v>
      </c>
      <c r="AI31" s="40">
        <f t="shared" si="71"/>
        <v>0</v>
      </c>
      <c r="AJ31" s="40">
        <f>IF(AND(AH31&lt;&gt;0,SUM(AH$9:AH30)=0),ROUND(AG$1*AG$3,0),0)</f>
        <v>0</v>
      </c>
      <c r="AK31" s="13"/>
      <c r="AL31" s="33">
        <f>IF(SUM(AT$9:AT30)&gt;0.9,MAX(AL$9:AL30)+1,0)</f>
        <v>0</v>
      </c>
      <c r="AM31" s="39">
        <f t="shared" si="21"/>
        <v>0</v>
      </c>
      <c r="AN31" s="35">
        <f t="shared" si="22"/>
        <v>44469</v>
      </c>
      <c r="AO31" s="38">
        <f t="shared" si="72"/>
        <v>0</v>
      </c>
      <c r="AP31" s="38">
        <f t="shared" si="73"/>
        <v>0</v>
      </c>
      <c r="AQ31" s="40">
        <f>IF(AND(AL31=AS$6,AU30-AS$1/(AS$7-AS$6+1)&gt;=0),ROUND(AS$1/(AS$7-AS$6+1),0),IF(AND(SUM(AQ$10:AQ30)&gt;0,AU30-AQ30&gt;=0),AQ30,IF(AND(SUM(AQ$10:AQ30)&gt;0),AS$1-SUM(AQ$10:AQ30),0)))</f>
        <v>0</v>
      </c>
      <c r="AR31" s="40">
        <f t="shared" si="74"/>
        <v>0</v>
      </c>
      <c r="AS31" s="40">
        <f t="shared" si="75"/>
        <v>0</v>
      </c>
      <c r="AT31" s="40">
        <f t="shared" si="24"/>
        <v>0</v>
      </c>
      <c r="AU31" s="40">
        <f t="shared" si="76"/>
        <v>0</v>
      </c>
      <c r="AV31" s="40">
        <f>IF(AND(AT31&lt;&gt;0,SUM(AT$9:AT30)=0),ROUND(AS$1*AS$3,0),0)</f>
        <v>0</v>
      </c>
      <c r="AW31" s="13"/>
      <c r="AX31" s="33">
        <f>IF(SUM(BF$9:BF30)&gt;0.9,MAX(AX$9:AX30)+1,0)</f>
        <v>0</v>
      </c>
      <c r="AY31" s="39">
        <f t="shared" si="25"/>
        <v>0</v>
      </c>
      <c r="AZ31" s="35">
        <f t="shared" si="26"/>
        <v>44469</v>
      </c>
      <c r="BA31" s="38">
        <f t="shared" si="77"/>
        <v>0</v>
      </c>
      <c r="BB31" s="38">
        <f t="shared" si="78"/>
        <v>0</v>
      </c>
      <c r="BC31" s="40">
        <f>IF(AND(AX31=BE$6,BG30-BE$1/(BE$7-BE$6+1)&gt;=0),ROUND(BE$1/(BE$7-BE$6+1),0),IF(AND(SUM(BC$10:BC30)&gt;0,BG30-BC30&gt;=0),BC30,IF(AND(SUM(BC$10:BC30)&gt;0),BE$1-SUM(BC$10:BC30),0)))</f>
        <v>0</v>
      </c>
      <c r="BD31" s="40">
        <f t="shared" si="79"/>
        <v>0</v>
      </c>
      <c r="BE31" s="40">
        <f t="shared" si="80"/>
        <v>0</v>
      </c>
      <c r="BF31" s="40">
        <f t="shared" si="28"/>
        <v>0</v>
      </c>
      <c r="BG31" s="40">
        <f t="shared" si="81"/>
        <v>0</v>
      </c>
      <c r="BH31" s="40">
        <f>IF(AND(BF31&lt;&gt;0,SUM(BF$9:BF30)=0),ROUND(BE$1*BE$3,0),0)</f>
        <v>0</v>
      </c>
      <c r="BI31" s="13"/>
      <c r="BJ31" s="33">
        <f>IF(SUM(BR$9:BR30)&gt;0.9,MAX(BJ$9:BJ30)+1,0)</f>
        <v>0</v>
      </c>
      <c r="BK31" s="39">
        <f t="shared" si="29"/>
        <v>0</v>
      </c>
      <c r="BL31" s="35">
        <f t="shared" si="30"/>
        <v>44469</v>
      </c>
      <c r="BM31" s="38">
        <f t="shared" si="82"/>
        <v>0</v>
      </c>
      <c r="BN31" s="38">
        <f t="shared" si="83"/>
        <v>0</v>
      </c>
      <c r="BO31" s="40">
        <f>IF(AND(BJ31=BQ$6,BS30-BQ$1/(BQ$7-BQ$6+1)&gt;=0),ROUND(BQ$1/(BQ$7-BQ$6+1),0),IF(AND(SUM(BO$10:BO30)&gt;0,BS30-BO30&gt;=0),BO30,IF(AND(SUM(BO$10:BO30)&gt;0),BQ$1-SUM(BO$10:BO30),0)))</f>
        <v>0</v>
      </c>
      <c r="BP31" s="40">
        <f t="shared" si="84"/>
        <v>0</v>
      </c>
      <c r="BQ31" s="40">
        <f t="shared" si="85"/>
        <v>0</v>
      </c>
      <c r="BR31" s="40">
        <f t="shared" si="32"/>
        <v>0</v>
      </c>
      <c r="BS31" s="40">
        <f t="shared" si="86"/>
        <v>0</v>
      </c>
      <c r="BT31" s="40">
        <f>IF(AND(BR31&lt;&gt;0,SUM(BR$9:BR30)=0),ROUND(BQ$1*BQ$3,0),0)</f>
        <v>0</v>
      </c>
      <c r="BU31" s="13"/>
      <c r="BV31" s="33">
        <f>IF(SUM(CD$9:CD30)&gt;0.9,MAX(BV$9:BV30)+1,0)</f>
        <v>0</v>
      </c>
      <c r="BW31" s="39">
        <f t="shared" si="33"/>
        <v>0</v>
      </c>
      <c r="BX31" s="35">
        <f t="shared" si="34"/>
        <v>44469</v>
      </c>
      <c r="BY31" s="38">
        <f t="shared" si="87"/>
        <v>0</v>
      </c>
      <c r="BZ31" s="38">
        <f t="shared" si="88"/>
        <v>0</v>
      </c>
      <c r="CA31" s="40">
        <f>IF(AND(BV31=CC$6,CE30-CC$1/(CC$7-CC$6+1)&gt;=0),ROUND(CC$1/(CC$7-CC$6+1),0),IF(AND(SUM(CA$10:CA30)&gt;0,CE30-CA30&gt;=0),CA30,IF(AND(SUM(CA$10:CA30)&gt;0),CC$1-SUM(CA$10:CA30),0)))</f>
        <v>0</v>
      </c>
      <c r="CB31" s="40">
        <f t="shared" si="89"/>
        <v>0</v>
      </c>
      <c r="CC31" s="40">
        <f t="shared" si="90"/>
        <v>0</v>
      </c>
      <c r="CD31" s="40">
        <f t="shared" si="36"/>
        <v>0</v>
      </c>
      <c r="CE31" s="40">
        <f t="shared" si="91"/>
        <v>0</v>
      </c>
      <c r="CF31" s="40">
        <f>IF(AND(CD31&lt;&gt;0,SUM(CD$9:CD30)=0),ROUND(CC$1*CC$3,0),0)</f>
        <v>0</v>
      </c>
      <c r="CG31" s="13"/>
      <c r="CH31" s="33">
        <f>IF(SUM(CP$9:CP30)&gt;0.9,MAX(CH$9:CH30)+1,0)</f>
        <v>0</v>
      </c>
      <c r="CI31" s="39">
        <f t="shared" si="37"/>
        <v>0</v>
      </c>
      <c r="CJ31" s="35">
        <f t="shared" si="38"/>
        <v>44469</v>
      </c>
      <c r="CK31" s="38">
        <f t="shared" si="92"/>
        <v>0</v>
      </c>
      <c r="CL31" s="38">
        <f t="shared" si="93"/>
        <v>0</v>
      </c>
      <c r="CM31" s="40">
        <f>IF(AND(CH31=CO$6,CQ30-CO$1/(CO$7-CO$6+1)&gt;=0),ROUND(CO$1/(CO$7-CO$6+1),0),IF(AND(SUM(CM$10:CM30)&gt;0,CQ30-CM30&gt;=0),CM30,IF(AND(SUM(CM$10:CM30)&gt;0),CO$1-SUM(CM$10:CM30),0)))</f>
        <v>0</v>
      </c>
      <c r="CN31" s="40">
        <f t="shared" si="94"/>
        <v>0</v>
      </c>
      <c r="CO31" s="40">
        <f t="shared" si="95"/>
        <v>0</v>
      </c>
      <c r="CP31" s="40">
        <f t="shared" si="40"/>
        <v>0</v>
      </c>
      <c r="CQ31" s="40">
        <f t="shared" si="96"/>
        <v>0</v>
      </c>
      <c r="CR31" s="40">
        <f>IF(AND(CP31&lt;&gt;0,SUM(CP$9:CP30)=0),ROUND(CO$1*CO$3,0),0)</f>
        <v>0</v>
      </c>
      <c r="CS31" s="13"/>
      <c r="CT31" s="16"/>
      <c r="CU31" s="41">
        <f t="shared" si="98"/>
        <v>21</v>
      </c>
      <c r="CV31" s="42">
        <f t="shared" si="97"/>
        <v>44469</v>
      </c>
      <c r="CW31" s="43">
        <f t="shared" si="1"/>
        <v>0</v>
      </c>
      <c r="CX31" s="43">
        <f t="shared" si="2"/>
        <v>0</v>
      </c>
      <c r="CY31" s="43">
        <f t="shared" si="3"/>
        <v>0</v>
      </c>
      <c r="CZ31" s="43">
        <f t="shared" si="4"/>
        <v>0</v>
      </c>
      <c r="DA31" s="43">
        <f t="shared" si="5"/>
        <v>0</v>
      </c>
      <c r="DB31" s="43">
        <f t="shared" si="6"/>
        <v>0</v>
      </c>
      <c r="DC31" s="43">
        <f t="shared" si="7"/>
        <v>0</v>
      </c>
      <c r="DD31" s="43">
        <f t="shared" si="8"/>
        <v>0</v>
      </c>
      <c r="DE31" s="43">
        <f t="shared" si="9"/>
        <v>0</v>
      </c>
      <c r="DF31" s="44">
        <f t="shared" si="41"/>
        <v>0</v>
      </c>
      <c r="DG31" s="44">
        <f t="shared" si="42"/>
        <v>0</v>
      </c>
      <c r="DH31" s="44">
        <f t="shared" si="43"/>
        <v>0</v>
      </c>
      <c r="DI31" s="44">
        <f t="shared" si="44"/>
        <v>0</v>
      </c>
      <c r="DJ31" s="44">
        <f t="shared" si="45"/>
        <v>0</v>
      </c>
      <c r="DK31" s="44">
        <f t="shared" si="46"/>
        <v>0</v>
      </c>
      <c r="DL31" s="44">
        <f t="shared" si="47"/>
        <v>0</v>
      </c>
      <c r="DM31" s="44">
        <f t="shared" si="48"/>
        <v>0</v>
      </c>
      <c r="DN31" s="44">
        <f t="shared" si="49"/>
        <v>0</v>
      </c>
      <c r="DO31" s="44">
        <f t="shared" si="50"/>
        <v>0</v>
      </c>
      <c r="DP31" s="44">
        <f>IF(SUM(DG31:DG$298)=0,DG$299*DP$8/12,0)</f>
        <v>0</v>
      </c>
      <c r="DQ31" s="44">
        <f>IF(SUM(DH31:DH$298)=0,DH$299*DQ$8/12,0)</f>
        <v>0</v>
      </c>
      <c r="DR31" s="44">
        <f>IF(SUM(DI31:DI$298)=0,DI$299*DR$8/12,0)</f>
        <v>0</v>
      </c>
      <c r="DS31" s="44">
        <f>IF(SUM(DJ31:DJ$298)=0,DJ$299*DS$8/12,0)</f>
        <v>0</v>
      </c>
      <c r="DT31" s="44">
        <f>IF(SUM(DK31:DK$298)=0,DK$299*DT$8/12,0)</f>
        <v>0</v>
      </c>
      <c r="DU31" s="44">
        <f>IF(SUM(DL31:DL$298)=0,DL$299*DU$8/12,0)</f>
        <v>0</v>
      </c>
      <c r="DV31" s="44">
        <f>IF(SUM(DM31:DM$298)=0,DM$299*DV$8/12,0)</f>
        <v>0</v>
      </c>
      <c r="DW31" s="44">
        <f>IF(SUM(DN31:DN$298)=0,DN$299*DW$8/12,0)</f>
        <v>0</v>
      </c>
      <c r="DX31" s="44">
        <f t="shared" si="51"/>
        <v>0</v>
      </c>
      <c r="DY31" s="44">
        <f t="shared" si="52"/>
        <v>0</v>
      </c>
      <c r="DZ31" s="44">
        <f t="shared" si="53"/>
        <v>0</v>
      </c>
      <c r="EA31" s="44">
        <f t="shared" si="54"/>
        <v>0</v>
      </c>
      <c r="EB31" s="44">
        <f t="shared" si="55"/>
        <v>0</v>
      </c>
      <c r="EC31" s="44">
        <f t="shared" si="56"/>
        <v>0</v>
      </c>
      <c r="ED31" s="16"/>
      <c r="EE31" s="46" t="str">
        <f t="shared" si="109"/>
        <v>KRÓTKOTERMIN</v>
      </c>
      <c r="EF31" s="48"/>
      <c r="EG31" s="48">
        <f t="shared" si="110"/>
        <v>0</v>
      </c>
      <c r="EH31" s="48">
        <f>FD18</f>
        <v>0</v>
      </c>
      <c r="EI31" s="48">
        <f>FP18</f>
        <v>0</v>
      </c>
      <c r="EJ31" s="48">
        <f>GB18</f>
        <v>0</v>
      </c>
      <c r="EK31" s="48">
        <f>GN18</f>
        <v>0</v>
      </c>
      <c r="EL31" s="48">
        <f>GZ18</f>
        <v>0</v>
      </c>
      <c r="EM31" s="48">
        <f>HL18</f>
        <v>0</v>
      </c>
      <c r="EN31" s="48">
        <f>HX18</f>
        <v>0</v>
      </c>
      <c r="EO31" s="48">
        <f>IJ18</f>
        <v>0</v>
      </c>
      <c r="EP31" s="48">
        <f>IV18</f>
        <v>0</v>
      </c>
      <c r="EQ31" s="48">
        <f>JH18</f>
        <v>0</v>
      </c>
      <c r="ER31" s="48">
        <f>JT18</f>
        <v>0</v>
      </c>
      <c r="ES31" s="48">
        <f>KF18</f>
        <v>0</v>
      </c>
      <c r="ET31" s="48">
        <f>KR18</f>
        <v>0</v>
      </c>
      <c r="EU31" s="48">
        <f>LD18</f>
        <v>0</v>
      </c>
      <c r="EV31" s="48">
        <f>LP18</f>
        <v>0</v>
      </c>
      <c r="EW31" s="48">
        <f>MB18</f>
        <v>0</v>
      </c>
      <c r="EX31" s="48"/>
      <c r="EY31" s="48"/>
      <c r="EZ31" s="48"/>
      <c r="FA31" s="48"/>
      <c r="FB31" s="48"/>
      <c r="FC31" s="48"/>
      <c r="FD31" s="48"/>
    </row>
    <row r="32" spans="1:424">
      <c r="A32" s="52"/>
      <c r="B32" s="33">
        <f>IF(SUM(J$9:J31)&gt;0.9,MAX(B$9:B31)+1,0)</f>
        <v>0</v>
      </c>
      <c r="C32" s="39">
        <f t="shared" si="10"/>
        <v>0</v>
      </c>
      <c r="D32" s="35">
        <v>44500</v>
      </c>
      <c r="E32" s="38">
        <f t="shared" si="57"/>
        <v>0</v>
      </c>
      <c r="F32" s="38">
        <f t="shared" si="58"/>
        <v>0</v>
      </c>
      <c r="G32" s="40">
        <f>IF(AND(B32=I$6,K31-I$1/(I$7-I$6+1)&gt;=0),ROUND(I$1/(I$7-I$6+1),0),IF(AND(SUM(G$10:G31)&gt;0,K31-G31&gt;=0),G31,IF(AND(SUM(G$10:G31)&gt;0),I$1-SUM(G$10:G31),0)))</f>
        <v>0</v>
      </c>
      <c r="H32" s="40">
        <f t="shared" si="59"/>
        <v>0</v>
      </c>
      <c r="I32" s="40">
        <f t="shared" si="60"/>
        <v>0</v>
      </c>
      <c r="J32" s="40">
        <f t="shared" si="12"/>
        <v>0</v>
      </c>
      <c r="K32" s="40">
        <f t="shared" si="61"/>
        <v>0</v>
      </c>
      <c r="L32" s="40">
        <f>IF(AND(J32&lt;&gt;0,SUM(J$9:J31)=0),ROUND(I$1*I$3,0),0)</f>
        <v>0</v>
      </c>
      <c r="M32" s="13"/>
      <c r="N32" s="33">
        <f>IF(SUM(V$9:V31)&gt;0.9,MAX(N$9:N31)+1,0)</f>
        <v>0</v>
      </c>
      <c r="O32" s="39">
        <f t="shared" si="13"/>
        <v>0</v>
      </c>
      <c r="P32" s="35">
        <f t="shared" si="14"/>
        <v>44500</v>
      </c>
      <c r="Q32" s="38">
        <f t="shared" si="62"/>
        <v>0</v>
      </c>
      <c r="R32" s="38">
        <f t="shared" si="63"/>
        <v>0</v>
      </c>
      <c r="S32" s="40">
        <f>IF(AND(N32=U$6,W31-U$1/(U$7-U$6+1)&gt;=0),ROUND(U$1/(U$7-U$6+1),0),IF(AND(SUM(S$10:S31)&gt;0,W31-S31&gt;=0),S31,IF(AND(SUM(S$10:S31)&gt;0),U$1-SUM(S$10:S31),0)))</f>
        <v>0</v>
      </c>
      <c r="T32" s="40">
        <f t="shared" si="64"/>
        <v>0</v>
      </c>
      <c r="U32" s="40">
        <f t="shared" si="65"/>
        <v>0</v>
      </c>
      <c r="V32" s="40">
        <f t="shared" si="16"/>
        <v>0</v>
      </c>
      <c r="W32" s="40">
        <f t="shared" si="66"/>
        <v>0</v>
      </c>
      <c r="X32" s="40">
        <f>IF(AND(V32&lt;&gt;0,SUM(V$9:V31)=0),ROUND(U$1*U$3,0),0)</f>
        <v>0</v>
      </c>
      <c r="Y32" s="13"/>
      <c r="Z32" s="33">
        <f>IF(SUM(AH$9:AH31)&gt;0.9,MAX(Z$9:Z31)+1,0)</f>
        <v>0</v>
      </c>
      <c r="AA32" s="39">
        <f t="shared" si="17"/>
        <v>0</v>
      </c>
      <c r="AB32" s="35">
        <f t="shared" si="18"/>
        <v>44500</v>
      </c>
      <c r="AC32" s="38">
        <f t="shared" si="67"/>
        <v>0</v>
      </c>
      <c r="AD32" s="38">
        <f t="shared" si="68"/>
        <v>0</v>
      </c>
      <c r="AE32" s="40">
        <f>IF(AND(Z32=AG$6,AI31-AG$1/(AG$7-AG$6+1)&gt;=0),ROUND(AG$1/(AG$7-AG$6+1),0),IF(AND(SUM(AE$10:AE31)&gt;0,AI31-AE31&gt;=0),AE31,IF(AND(SUM(AE$10:AE31)&gt;0),AG$1-SUM(AE$10:AE31),0)))</f>
        <v>0</v>
      </c>
      <c r="AF32" s="40">
        <f t="shared" si="69"/>
        <v>0</v>
      </c>
      <c r="AG32" s="40">
        <f t="shared" si="70"/>
        <v>0</v>
      </c>
      <c r="AH32" s="40">
        <f t="shared" si="20"/>
        <v>0</v>
      </c>
      <c r="AI32" s="40">
        <f t="shared" si="71"/>
        <v>0</v>
      </c>
      <c r="AJ32" s="40">
        <f>IF(AND(AH32&lt;&gt;0,SUM(AH$9:AH31)=0),ROUND(AG$1*AG$3,0),0)</f>
        <v>0</v>
      </c>
      <c r="AK32" s="13"/>
      <c r="AL32" s="33">
        <f>IF(SUM(AT$9:AT31)&gt;0.9,MAX(AL$9:AL31)+1,0)</f>
        <v>0</v>
      </c>
      <c r="AM32" s="39">
        <f t="shared" si="21"/>
        <v>0</v>
      </c>
      <c r="AN32" s="35">
        <f t="shared" si="22"/>
        <v>44500</v>
      </c>
      <c r="AO32" s="38">
        <f t="shared" si="72"/>
        <v>0</v>
      </c>
      <c r="AP32" s="38">
        <f t="shared" si="73"/>
        <v>0</v>
      </c>
      <c r="AQ32" s="40">
        <f>IF(AND(AL32=AS$6,AU31-AS$1/(AS$7-AS$6+1)&gt;=0),ROUND(AS$1/(AS$7-AS$6+1),0),IF(AND(SUM(AQ$10:AQ31)&gt;0,AU31-AQ31&gt;=0),AQ31,IF(AND(SUM(AQ$10:AQ31)&gt;0),AS$1-SUM(AQ$10:AQ31),0)))</f>
        <v>0</v>
      </c>
      <c r="AR32" s="40">
        <f t="shared" si="74"/>
        <v>0</v>
      </c>
      <c r="AS32" s="40">
        <f t="shared" si="75"/>
        <v>0</v>
      </c>
      <c r="AT32" s="40">
        <f t="shared" si="24"/>
        <v>0</v>
      </c>
      <c r="AU32" s="40">
        <f t="shared" si="76"/>
        <v>0</v>
      </c>
      <c r="AV32" s="40">
        <f>IF(AND(AT32&lt;&gt;0,SUM(AT$9:AT31)=0),ROUND(AS$1*AS$3,0),0)</f>
        <v>0</v>
      </c>
      <c r="AW32" s="13"/>
      <c r="AX32" s="33">
        <f>IF(SUM(BF$9:BF31)&gt;0.9,MAX(AX$9:AX31)+1,0)</f>
        <v>0</v>
      </c>
      <c r="AY32" s="39">
        <f t="shared" si="25"/>
        <v>0</v>
      </c>
      <c r="AZ32" s="35">
        <f t="shared" si="26"/>
        <v>44500</v>
      </c>
      <c r="BA32" s="38">
        <f t="shared" si="77"/>
        <v>0</v>
      </c>
      <c r="BB32" s="38">
        <f t="shared" si="78"/>
        <v>0</v>
      </c>
      <c r="BC32" s="40">
        <f>IF(AND(AX32=BE$6,BG31-BE$1/(BE$7-BE$6+1)&gt;=0),ROUND(BE$1/(BE$7-BE$6+1),0),IF(AND(SUM(BC$10:BC31)&gt;0,BG31-BC31&gt;=0),BC31,IF(AND(SUM(BC$10:BC31)&gt;0),BE$1-SUM(BC$10:BC31),0)))</f>
        <v>0</v>
      </c>
      <c r="BD32" s="40">
        <f t="shared" si="79"/>
        <v>0</v>
      </c>
      <c r="BE32" s="40">
        <f t="shared" si="80"/>
        <v>0</v>
      </c>
      <c r="BF32" s="40">
        <f t="shared" si="28"/>
        <v>0</v>
      </c>
      <c r="BG32" s="40">
        <f t="shared" si="81"/>
        <v>0</v>
      </c>
      <c r="BH32" s="40">
        <f>IF(AND(BF32&lt;&gt;0,SUM(BF$9:BF31)=0),ROUND(BE$1*BE$3,0),0)</f>
        <v>0</v>
      </c>
      <c r="BI32" s="13"/>
      <c r="BJ32" s="33">
        <f>IF(SUM(BR$9:BR31)&gt;0.9,MAX(BJ$9:BJ31)+1,0)</f>
        <v>0</v>
      </c>
      <c r="BK32" s="39">
        <f t="shared" si="29"/>
        <v>0</v>
      </c>
      <c r="BL32" s="35">
        <f t="shared" si="30"/>
        <v>44500</v>
      </c>
      <c r="BM32" s="38">
        <f t="shared" si="82"/>
        <v>0</v>
      </c>
      <c r="BN32" s="38">
        <f t="shared" si="83"/>
        <v>0</v>
      </c>
      <c r="BO32" s="40">
        <f>IF(AND(BJ32=BQ$6,BS31-BQ$1/(BQ$7-BQ$6+1)&gt;=0),ROUND(BQ$1/(BQ$7-BQ$6+1),0),IF(AND(SUM(BO$10:BO31)&gt;0,BS31-BO31&gt;=0),BO31,IF(AND(SUM(BO$10:BO31)&gt;0),BQ$1-SUM(BO$10:BO31),0)))</f>
        <v>0</v>
      </c>
      <c r="BP32" s="40">
        <f t="shared" si="84"/>
        <v>0</v>
      </c>
      <c r="BQ32" s="40">
        <f t="shared" si="85"/>
        <v>0</v>
      </c>
      <c r="BR32" s="40">
        <f t="shared" si="32"/>
        <v>0</v>
      </c>
      <c r="BS32" s="40">
        <f t="shared" si="86"/>
        <v>0</v>
      </c>
      <c r="BT32" s="40">
        <f>IF(AND(BR32&lt;&gt;0,SUM(BR$9:BR31)=0),ROUND(BQ$1*BQ$3,0),0)</f>
        <v>0</v>
      </c>
      <c r="BU32" s="13"/>
      <c r="BV32" s="33">
        <f>IF(SUM(CD$9:CD31)&gt;0.9,MAX(BV$9:BV31)+1,0)</f>
        <v>0</v>
      </c>
      <c r="BW32" s="39">
        <f t="shared" si="33"/>
        <v>0</v>
      </c>
      <c r="BX32" s="35">
        <f t="shared" si="34"/>
        <v>44500</v>
      </c>
      <c r="BY32" s="38">
        <f t="shared" si="87"/>
        <v>0</v>
      </c>
      <c r="BZ32" s="38">
        <f t="shared" si="88"/>
        <v>0</v>
      </c>
      <c r="CA32" s="40">
        <f>IF(AND(BV32=CC$6,CE31-CC$1/(CC$7-CC$6+1)&gt;=0),ROUND(CC$1/(CC$7-CC$6+1),0),IF(AND(SUM(CA$10:CA31)&gt;0,CE31-CA31&gt;=0),CA31,IF(AND(SUM(CA$10:CA31)&gt;0),CC$1-SUM(CA$10:CA31),0)))</f>
        <v>0</v>
      </c>
      <c r="CB32" s="40">
        <f t="shared" si="89"/>
        <v>0</v>
      </c>
      <c r="CC32" s="40">
        <f t="shared" si="90"/>
        <v>0</v>
      </c>
      <c r="CD32" s="40">
        <f t="shared" si="36"/>
        <v>0</v>
      </c>
      <c r="CE32" s="40">
        <f t="shared" si="91"/>
        <v>0</v>
      </c>
      <c r="CF32" s="40">
        <f>IF(AND(CD32&lt;&gt;0,SUM(CD$9:CD31)=0),ROUND(CC$1*CC$3,0),0)</f>
        <v>0</v>
      </c>
      <c r="CG32" s="13"/>
      <c r="CH32" s="33">
        <f>IF(SUM(CP$9:CP31)&gt;0.9,MAX(CH$9:CH31)+1,0)</f>
        <v>0</v>
      </c>
      <c r="CI32" s="39">
        <f t="shared" si="37"/>
        <v>0</v>
      </c>
      <c r="CJ32" s="35">
        <f t="shared" si="38"/>
        <v>44500</v>
      </c>
      <c r="CK32" s="38">
        <f t="shared" si="92"/>
        <v>0</v>
      </c>
      <c r="CL32" s="38">
        <f t="shared" si="93"/>
        <v>0</v>
      </c>
      <c r="CM32" s="40">
        <f>IF(AND(CH32=CO$6,CQ31-CO$1/(CO$7-CO$6+1)&gt;=0),ROUND(CO$1/(CO$7-CO$6+1),0),IF(AND(SUM(CM$10:CM31)&gt;0,CQ31-CM31&gt;=0),CM31,IF(AND(SUM(CM$10:CM31)&gt;0),CO$1-SUM(CM$10:CM31),0)))</f>
        <v>0</v>
      </c>
      <c r="CN32" s="40">
        <f t="shared" si="94"/>
        <v>0</v>
      </c>
      <c r="CO32" s="40">
        <f t="shared" si="95"/>
        <v>0</v>
      </c>
      <c r="CP32" s="40">
        <f t="shared" si="40"/>
        <v>0</v>
      </c>
      <c r="CQ32" s="40">
        <f t="shared" si="96"/>
        <v>0</v>
      </c>
      <c r="CR32" s="40">
        <f>IF(AND(CP32&lt;&gt;0,SUM(CP$9:CP31)=0),ROUND(CO$1*CO$3,0),0)</f>
        <v>0</v>
      </c>
      <c r="CS32" s="13"/>
      <c r="CT32" s="16"/>
      <c r="CU32" s="41">
        <f t="shared" si="98"/>
        <v>22</v>
      </c>
      <c r="CV32" s="42">
        <f t="shared" si="97"/>
        <v>44500</v>
      </c>
      <c r="CW32" s="43">
        <f t="shared" si="1"/>
        <v>0</v>
      </c>
      <c r="CX32" s="43">
        <f t="shared" si="2"/>
        <v>0</v>
      </c>
      <c r="CY32" s="43">
        <f t="shared" si="3"/>
        <v>0</v>
      </c>
      <c r="CZ32" s="43">
        <f t="shared" si="4"/>
        <v>0</v>
      </c>
      <c r="DA32" s="43">
        <f t="shared" si="5"/>
        <v>0</v>
      </c>
      <c r="DB32" s="43">
        <f t="shared" si="6"/>
        <v>0</v>
      </c>
      <c r="DC32" s="43">
        <f t="shared" si="7"/>
        <v>0</v>
      </c>
      <c r="DD32" s="43">
        <f t="shared" si="8"/>
        <v>0</v>
      </c>
      <c r="DE32" s="43">
        <f t="shared" si="9"/>
        <v>0</v>
      </c>
      <c r="DF32" s="44">
        <f t="shared" si="41"/>
        <v>0</v>
      </c>
      <c r="DG32" s="44">
        <f t="shared" si="42"/>
        <v>0</v>
      </c>
      <c r="DH32" s="44">
        <f t="shared" si="43"/>
        <v>0</v>
      </c>
      <c r="DI32" s="44">
        <f t="shared" si="44"/>
        <v>0</v>
      </c>
      <c r="DJ32" s="44">
        <f t="shared" si="45"/>
        <v>0</v>
      </c>
      <c r="DK32" s="44">
        <f t="shared" si="46"/>
        <v>0</v>
      </c>
      <c r="DL32" s="44">
        <f t="shared" si="47"/>
        <v>0</v>
      </c>
      <c r="DM32" s="44">
        <f t="shared" si="48"/>
        <v>0</v>
      </c>
      <c r="DN32" s="44">
        <f t="shared" si="49"/>
        <v>0</v>
      </c>
      <c r="DO32" s="44">
        <f t="shared" si="50"/>
        <v>0</v>
      </c>
      <c r="DP32" s="44">
        <f>IF(SUM(DG32:DG$298)=0,DG$299*DP$8/12,0)</f>
        <v>0</v>
      </c>
      <c r="DQ32" s="44">
        <f>IF(SUM(DH32:DH$298)=0,DH$299*DQ$8/12,0)</f>
        <v>0</v>
      </c>
      <c r="DR32" s="44">
        <f>IF(SUM(DI32:DI$298)=0,DI$299*DR$8/12,0)</f>
        <v>0</v>
      </c>
      <c r="DS32" s="44">
        <f>IF(SUM(DJ32:DJ$298)=0,DJ$299*DS$8/12,0)</f>
        <v>0</v>
      </c>
      <c r="DT32" s="44">
        <f>IF(SUM(DK32:DK$298)=0,DK$299*DT$8/12,0)</f>
        <v>0</v>
      </c>
      <c r="DU32" s="44">
        <f>IF(SUM(DL32:DL$298)=0,DL$299*DU$8/12,0)</f>
        <v>0</v>
      </c>
      <c r="DV32" s="44">
        <f>IF(SUM(DM32:DM$298)=0,DM$299*DV$8/12,0)</f>
        <v>0</v>
      </c>
      <c r="DW32" s="44">
        <f>IF(SUM(DN32:DN$298)=0,DN$299*DW$8/12,0)</f>
        <v>0</v>
      </c>
      <c r="DX32" s="44">
        <f t="shared" si="51"/>
        <v>0</v>
      </c>
      <c r="DY32" s="44">
        <f t="shared" si="52"/>
        <v>0</v>
      </c>
      <c r="DZ32" s="44">
        <f t="shared" si="53"/>
        <v>0</v>
      </c>
      <c r="EA32" s="44">
        <f t="shared" si="54"/>
        <v>0</v>
      </c>
      <c r="EB32" s="44">
        <f t="shared" si="55"/>
        <v>0</v>
      </c>
      <c r="EC32" s="44">
        <f t="shared" si="56"/>
        <v>0</v>
      </c>
      <c r="ED32" s="16"/>
      <c r="EE32" s="46" t="str">
        <f t="shared" si="109"/>
        <v>AKTYWACJA</v>
      </c>
      <c r="EF32" s="47"/>
      <c r="EG32" s="48">
        <f>SUM(EG19:ER19)</f>
        <v>0</v>
      </c>
      <c r="EH32" s="48">
        <f>SUM(ES19:FD19)</f>
        <v>0</v>
      </c>
      <c r="EI32" s="48">
        <f>SUM(FE19:FP19)</f>
        <v>0</v>
      </c>
      <c r="EJ32" s="48">
        <f>SUM(FQ19:GB19)</f>
        <v>0</v>
      </c>
      <c r="EK32" s="48">
        <f>SUM(GC19:GN19)</f>
        <v>0</v>
      </c>
      <c r="EL32" s="48">
        <f>SUM(GO19:GZ19)</f>
        <v>0</v>
      </c>
      <c r="EM32" s="48">
        <f>SUM(HA19:HL19)</f>
        <v>0</v>
      </c>
      <c r="EN32" s="48">
        <f>SUM(HM19:HX19)</f>
        <v>0</v>
      </c>
      <c r="EO32" s="48">
        <f>SUM(HY19:IJ19)</f>
        <v>0</v>
      </c>
      <c r="EP32" s="48">
        <f>SUM(IK19:IV19)</f>
        <v>0</v>
      </c>
      <c r="EQ32" s="48">
        <f>SUM(IW19:JH19)</f>
        <v>0</v>
      </c>
      <c r="ER32" s="48">
        <f>SUM(JI19:JT19)</f>
        <v>0</v>
      </c>
      <c r="ES32" s="48">
        <f>SUM(JU19:KF19)</f>
        <v>0</v>
      </c>
      <c r="ET32" s="48">
        <f>SUM(KG19:KR19)</f>
        <v>0</v>
      </c>
      <c r="EU32" s="48">
        <f>SUM(KS19:LD19)</f>
        <v>0</v>
      </c>
      <c r="EV32" s="48">
        <f>SUM(LE19:LP19)</f>
        <v>0</v>
      </c>
      <c r="EW32" s="48">
        <f>SUM(LQ19:MB19)</f>
        <v>0</v>
      </c>
      <c r="EX32" s="48"/>
      <c r="EY32" s="48"/>
      <c r="EZ32" s="48"/>
      <c r="FA32" s="48"/>
      <c r="FB32" s="48"/>
      <c r="FC32" s="48"/>
      <c r="FD32" s="48"/>
    </row>
    <row r="33" spans="1:240">
      <c r="A33" s="52"/>
      <c r="B33" s="33">
        <f>IF(SUM(J$9:J32)&gt;0.9,MAX(B$9:B32)+1,0)</f>
        <v>0</v>
      </c>
      <c r="C33" s="39">
        <f t="shared" si="10"/>
        <v>0</v>
      </c>
      <c r="D33" s="35">
        <v>44530</v>
      </c>
      <c r="E33" s="38">
        <f t="shared" si="57"/>
        <v>0</v>
      </c>
      <c r="F33" s="38">
        <f t="shared" si="58"/>
        <v>0</v>
      </c>
      <c r="G33" s="40">
        <f>IF(AND(B33=I$6,K32-I$1/(I$7-I$6+1)&gt;=0),ROUND(I$1/(I$7-I$6+1),0),IF(AND(SUM(G$10:G32)&gt;0,K32-G32&gt;=0),G32,IF(AND(SUM(G$10:G32)&gt;0),I$1-SUM(G$10:G32),0)))</f>
        <v>0</v>
      </c>
      <c r="H33" s="40">
        <f t="shared" si="59"/>
        <v>0</v>
      </c>
      <c r="I33" s="40">
        <f t="shared" si="60"/>
        <v>0</v>
      </c>
      <c r="J33" s="40">
        <f t="shared" si="12"/>
        <v>0</v>
      </c>
      <c r="K33" s="40">
        <f t="shared" si="61"/>
        <v>0</v>
      </c>
      <c r="L33" s="40">
        <f>IF(AND(J33&lt;&gt;0,SUM(J$9:J32)=0),ROUND(I$1*I$3,0),0)</f>
        <v>0</v>
      </c>
      <c r="M33" s="13"/>
      <c r="N33" s="33">
        <f>IF(SUM(V$9:V32)&gt;0.9,MAX(N$9:N32)+1,0)</f>
        <v>0</v>
      </c>
      <c r="O33" s="39">
        <f t="shared" si="13"/>
        <v>0</v>
      </c>
      <c r="P33" s="35">
        <f t="shared" si="14"/>
        <v>44530</v>
      </c>
      <c r="Q33" s="38">
        <f t="shared" si="62"/>
        <v>0</v>
      </c>
      <c r="R33" s="38">
        <f t="shared" si="63"/>
        <v>0</v>
      </c>
      <c r="S33" s="40">
        <f>IF(AND(N33=U$6,W32-U$1/(U$7-U$6+1)&gt;=0),ROUND(U$1/(U$7-U$6+1),0),IF(AND(SUM(S$10:S32)&gt;0,W32-S32&gt;=0),S32,IF(AND(SUM(S$10:S32)&gt;0),U$1-SUM(S$10:S32),0)))</f>
        <v>0</v>
      </c>
      <c r="T33" s="40">
        <f t="shared" si="64"/>
        <v>0</v>
      </c>
      <c r="U33" s="40">
        <f t="shared" si="65"/>
        <v>0</v>
      </c>
      <c r="V33" s="40">
        <f t="shared" si="16"/>
        <v>0</v>
      </c>
      <c r="W33" s="40">
        <f t="shared" si="66"/>
        <v>0</v>
      </c>
      <c r="X33" s="40">
        <f>IF(AND(V33&lt;&gt;0,SUM(V$9:V32)=0),ROUND(U$1*U$3,0),0)</f>
        <v>0</v>
      </c>
      <c r="Y33" s="13"/>
      <c r="Z33" s="33">
        <f>IF(SUM(AH$9:AH32)&gt;0.9,MAX(Z$9:Z32)+1,0)</f>
        <v>0</v>
      </c>
      <c r="AA33" s="39">
        <f t="shared" si="17"/>
        <v>0</v>
      </c>
      <c r="AB33" s="35">
        <f t="shared" si="18"/>
        <v>44530</v>
      </c>
      <c r="AC33" s="38">
        <f t="shared" si="67"/>
        <v>0</v>
      </c>
      <c r="AD33" s="38">
        <f t="shared" si="68"/>
        <v>0</v>
      </c>
      <c r="AE33" s="40">
        <f>IF(AND(Z33=AG$6,AI32-AG$1/(AG$7-AG$6+1)&gt;=0),ROUND(AG$1/(AG$7-AG$6+1),0),IF(AND(SUM(AE$10:AE32)&gt;0,AI32-AE32&gt;=0),AE32,IF(AND(SUM(AE$10:AE32)&gt;0),AG$1-SUM(AE$10:AE32),0)))</f>
        <v>0</v>
      </c>
      <c r="AF33" s="40">
        <f t="shared" si="69"/>
        <v>0</v>
      </c>
      <c r="AG33" s="40">
        <f t="shared" si="70"/>
        <v>0</v>
      </c>
      <c r="AH33" s="40">
        <f t="shared" si="20"/>
        <v>0</v>
      </c>
      <c r="AI33" s="40">
        <f t="shared" si="71"/>
        <v>0</v>
      </c>
      <c r="AJ33" s="40">
        <f>IF(AND(AH33&lt;&gt;0,SUM(AH$9:AH32)=0),ROUND(AG$1*AG$3,0),0)</f>
        <v>0</v>
      </c>
      <c r="AK33" s="13"/>
      <c r="AL33" s="33">
        <f>IF(SUM(AT$9:AT32)&gt;0.9,MAX(AL$9:AL32)+1,0)</f>
        <v>0</v>
      </c>
      <c r="AM33" s="39">
        <f t="shared" si="21"/>
        <v>0</v>
      </c>
      <c r="AN33" s="35">
        <f t="shared" si="22"/>
        <v>44530</v>
      </c>
      <c r="AO33" s="38">
        <f t="shared" si="72"/>
        <v>0</v>
      </c>
      <c r="AP33" s="38">
        <f t="shared" si="73"/>
        <v>0</v>
      </c>
      <c r="AQ33" s="40">
        <f>IF(AND(AL33=AS$6,AU32-AS$1/(AS$7-AS$6+1)&gt;=0),ROUND(AS$1/(AS$7-AS$6+1),0),IF(AND(SUM(AQ$10:AQ32)&gt;0,AU32-AQ32&gt;=0),AQ32,IF(AND(SUM(AQ$10:AQ32)&gt;0),AS$1-SUM(AQ$10:AQ32),0)))</f>
        <v>0</v>
      </c>
      <c r="AR33" s="40">
        <f t="shared" si="74"/>
        <v>0</v>
      </c>
      <c r="AS33" s="40">
        <f t="shared" si="75"/>
        <v>0</v>
      </c>
      <c r="AT33" s="40">
        <f t="shared" si="24"/>
        <v>0</v>
      </c>
      <c r="AU33" s="40">
        <f t="shared" si="76"/>
        <v>0</v>
      </c>
      <c r="AV33" s="40">
        <f>IF(AND(AT33&lt;&gt;0,SUM(AT$9:AT32)=0),ROUND(AS$1*AS$3,0),0)</f>
        <v>0</v>
      </c>
      <c r="AW33" s="13"/>
      <c r="AX33" s="33">
        <f>IF(SUM(BF$9:BF32)&gt;0.9,MAX(AX$9:AX32)+1,0)</f>
        <v>0</v>
      </c>
      <c r="AY33" s="39">
        <f t="shared" si="25"/>
        <v>0</v>
      </c>
      <c r="AZ33" s="35">
        <f t="shared" si="26"/>
        <v>44530</v>
      </c>
      <c r="BA33" s="38">
        <f t="shared" si="77"/>
        <v>0</v>
      </c>
      <c r="BB33" s="38">
        <f t="shared" si="78"/>
        <v>0</v>
      </c>
      <c r="BC33" s="40">
        <f>IF(AND(AX33=BE$6,BG32-BE$1/(BE$7-BE$6+1)&gt;=0),ROUND(BE$1/(BE$7-BE$6+1),0),IF(AND(SUM(BC$10:BC32)&gt;0,BG32-BC32&gt;=0),BC32,IF(AND(SUM(BC$10:BC32)&gt;0),BE$1-SUM(BC$10:BC32),0)))</f>
        <v>0</v>
      </c>
      <c r="BD33" s="40">
        <f t="shared" si="79"/>
        <v>0</v>
      </c>
      <c r="BE33" s="40">
        <f t="shared" si="80"/>
        <v>0</v>
      </c>
      <c r="BF33" s="40">
        <f t="shared" si="28"/>
        <v>0</v>
      </c>
      <c r="BG33" s="40">
        <f t="shared" si="81"/>
        <v>0</v>
      </c>
      <c r="BH33" s="40">
        <f>IF(AND(BF33&lt;&gt;0,SUM(BF$9:BF32)=0),ROUND(BE$1*BE$3,0),0)</f>
        <v>0</v>
      </c>
      <c r="BI33" s="13"/>
      <c r="BJ33" s="33">
        <f>IF(SUM(BR$9:BR32)&gt;0.9,MAX(BJ$9:BJ32)+1,0)</f>
        <v>0</v>
      </c>
      <c r="BK33" s="39">
        <f t="shared" si="29"/>
        <v>0</v>
      </c>
      <c r="BL33" s="35">
        <f t="shared" si="30"/>
        <v>44530</v>
      </c>
      <c r="BM33" s="38">
        <f t="shared" si="82"/>
        <v>0</v>
      </c>
      <c r="BN33" s="38">
        <f t="shared" si="83"/>
        <v>0</v>
      </c>
      <c r="BO33" s="40">
        <f>IF(AND(BJ33=BQ$6,BS32-BQ$1/(BQ$7-BQ$6+1)&gt;=0),ROUND(BQ$1/(BQ$7-BQ$6+1),0),IF(AND(SUM(BO$10:BO32)&gt;0,BS32-BO32&gt;=0),BO32,IF(AND(SUM(BO$10:BO32)&gt;0),BQ$1-SUM(BO$10:BO32),0)))</f>
        <v>0</v>
      </c>
      <c r="BP33" s="40">
        <f t="shared" si="84"/>
        <v>0</v>
      </c>
      <c r="BQ33" s="40">
        <f t="shared" si="85"/>
        <v>0</v>
      </c>
      <c r="BR33" s="40">
        <f t="shared" si="32"/>
        <v>0</v>
      </c>
      <c r="BS33" s="40">
        <f t="shared" si="86"/>
        <v>0</v>
      </c>
      <c r="BT33" s="40">
        <f>IF(AND(BR33&lt;&gt;0,SUM(BR$9:BR32)=0),ROUND(BQ$1*BQ$3,0),0)</f>
        <v>0</v>
      </c>
      <c r="BU33" s="13"/>
      <c r="BV33" s="33">
        <f>IF(SUM(CD$9:CD32)&gt;0.9,MAX(BV$9:BV32)+1,0)</f>
        <v>0</v>
      </c>
      <c r="BW33" s="39">
        <f t="shared" si="33"/>
        <v>0</v>
      </c>
      <c r="BX33" s="35">
        <f t="shared" si="34"/>
        <v>44530</v>
      </c>
      <c r="BY33" s="38">
        <f t="shared" si="87"/>
        <v>0</v>
      </c>
      <c r="BZ33" s="38">
        <f t="shared" si="88"/>
        <v>0</v>
      </c>
      <c r="CA33" s="40">
        <f>IF(AND(BV33=CC$6,CE32-CC$1/(CC$7-CC$6+1)&gt;=0),ROUND(CC$1/(CC$7-CC$6+1),0),IF(AND(SUM(CA$10:CA32)&gt;0,CE32-CA32&gt;=0),CA32,IF(AND(SUM(CA$10:CA32)&gt;0),CC$1-SUM(CA$10:CA32),0)))</f>
        <v>0</v>
      </c>
      <c r="CB33" s="40">
        <f t="shared" si="89"/>
        <v>0</v>
      </c>
      <c r="CC33" s="40">
        <f t="shared" si="90"/>
        <v>0</v>
      </c>
      <c r="CD33" s="40">
        <f t="shared" si="36"/>
        <v>0</v>
      </c>
      <c r="CE33" s="40">
        <f t="shared" si="91"/>
        <v>0</v>
      </c>
      <c r="CF33" s="40">
        <f>IF(AND(CD33&lt;&gt;0,SUM(CD$9:CD32)=0),ROUND(CC$1*CC$3,0),0)</f>
        <v>0</v>
      </c>
      <c r="CG33" s="13"/>
      <c r="CH33" s="33">
        <f>IF(SUM(CP$9:CP32)&gt;0.9,MAX(CH$9:CH32)+1,0)</f>
        <v>0</v>
      </c>
      <c r="CI33" s="39">
        <f t="shared" si="37"/>
        <v>0</v>
      </c>
      <c r="CJ33" s="35">
        <f t="shared" si="38"/>
        <v>44530</v>
      </c>
      <c r="CK33" s="38">
        <f t="shared" si="92"/>
        <v>0</v>
      </c>
      <c r="CL33" s="38">
        <f t="shared" si="93"/>
        <v>0</v>
      </c>
      <c r="CM33" s="40">
        <f>IF(AND(CH33=CO$6,CQ32-CO$1/(CO$7-CO$6+1)&gt;=0),ROUND(CO$1/(CO$7-CO$6+1),0),IF(AND(SUM(CM$10:CM32)&gt;0,CQ32-CM32&gt;=0),CM32,IF(AND(SUM(CM$10:CM32)&gt;0),CO$1-SUM(CM$10:CM32),0)))</f>
        <v>0</v>
      </c>
      <c r="CN33" s="40">
        <f t="shared" si="94"/>
        <v>0</v>
      </c>
      <c r="CO33" s="40">
        <f t="shared" si="95"/>
        <v>0</v>
      </c>
      <c r="CP33" s="40">
        <f t="shared" si="40"/>
        <v>0</v>
      </c>
      <c r="CQ33" s="40">
        <f t="shared" si="96"/>
        <v>0</v>
      </c>
      <c r="CR33" s="40">
        <f>IF(AND(CP33&lt;&gt;0,SUM(CP$9:CP32)=0),ROUND(CO$1*CO$3,0),0)</f>
        <v>0</v>
      </c>
      <c r="CS33" s="13"/>
      <c r="CT33" s="16"/>
      <c r="CU33" s="41">
        <f t="shared" si="98"/>
        <v>23</v>
      </c>
      <c r="CV33" s="42">
        <f t="shared" si="97"/>
        <v>44530</v>
      </c>
      <c r="CW33" s="43">
        <f t="shared" si="1"/>
        <v>0</v>
      </c>
      <c r="CX33" s="43">
        <f t="shared" si="2"/>
        <v>0</v>
      </c>
      <c r="CY33" s="43">
        <f t="shared" si="3"/>
        <v>0</v>
      </c>
      <c r="CZ33" s="43">
        <f t="shared" si="4"/>
        <v>0</v>
      </c>
      <c r="DA33" s="43">
        <f t="shared" si="5"/>
        <v>0</v>
      </c>
      <c r="DB33" s="43">
        <f t="shared" si="6"/>
        <v>0</v>
      </c>
      <c r="DC33" s="43">
        <f t="shared" si="7"/>
        <v>0</v>
      </c>
      <c r="DD33" s="43">
        <f t="shared" si="8"/>
        <v>0</v>
      </c>
      <c r="DE33" s="43">
        <f t="shared" si="9"/>
        <v>0</v>
      </c>
      <c r="DF33" s="44">
        <f t="shared" si="41"/>
        <v>0</v>
      </c>
      <c r="DG33" s="44">
        <f t="shared" si="42"/>
        <v>0</v>
      </c>
      <c r="DH33" s="44">
        <f t="shared" si="43"/>
        <v>0</v>
      </c>
      <c r="DI33" s="44">
        <f t="shared" si="44"/>
        <v>0</v>
      </c>
      <c r="DJ33" s="44">
        <f t="shared" si="45"/>
        <v>0</v>
      </c>
      <c r="DK33" s="44">
        <f t="shared" si="46"/>
        <v>0</v>
      </c>
      <c r="DL33" s="44">
        <f t="shared" si="47"/>
        <v>0</v>
      </c>
      <c r="DM33" s="44">
        <f t="shared" si="48"/>
        <v>0</v>
      </c>
      <c r="DN33" s="44">
        <f t="shared" si="49"/>
        <v>0</v>
      </c>
      <c r="DO33" s="44">
        <f t="shared" si="50"/>
        <v>0</v>
      </c>
      <c r="DP33" s="44">
        <f>IF(SUM(DG33:DG$298)=0,DG$299*DP$8/12,0)</f>
        <v>0</v>
      </c>
      <c r="DQ33" s="44">
        <f>IF(SUM(DH33:DH$298)=0,DH$299*DQ$8/12,0)</f>
        <v>0</v>
      </c>
      <c r="DR33" s="44">
        <f>IF(SUM(DI33:DI$298)=0,DI$299*DR$8/12,0)</f>
        <v>0</v>
      </c>
      <c r="DS33" s="44">
        <f>IF(SUM(DJ33:DJ$298)=0,DJ$299*DS$8/12,0)</f>
        <v>0</v>
      </c>
      <c r="DT33" s="44">
        <f>IF(SUM(DK33:DK$298)=0,DK$299*DT$8/12,0)</f>
        <v>0</v>
      </c>
      <c r="DU33" s="44">
        <f>IF(SUM(DL33:DL$298)=0,DL$299*DU$8/12,0)</f>
        <v>0</v>
      </c>
      <c r="DV33" s="44">
        <f>IF(SUM(DM33:DM$298)=0,DM$299*DV$8/12,0)</f>
        <v>0</v>
      </c>
      <c r="DW33" s="44">
        <f>IF(SUM(DN33:DN$298)=0,DN$299*DW$8/12,0)</f>
        <v>0</v>
      </c>
      <c r="DX33" s="44">
        <f t="shared" si="51"/>
        <v>0</v>
      </c>
      <c r="DY33" s="44">
        <f t="shared" si="52"/>
        <v>0</v>
      </c>
      <c r="DZ33" s="44">
        <f t="shared" si="53"/>
        <v>0</v>
      </c>
      <c r="EA33" s="44">
        <f t="shared" si="54"/>
        <v>0</v>
      </c>
      <c r="EB33" s="44">
        <f t="shared" si="55"/>
        <v>0</v>
      </c>
      <c r="EC33" s="44">
        <f t="shared" si="56"/>
        <v>0</v>
      </c>
      <c r="ED33" s="16"/>
      <c r="EE33" s="46" t="str">
        <f t="shared" si="109"/>
        <v>ROZLICZENIE</v>
      </c>
      <c r="EF33" s="47"/>
      <c r="EG33" s="48">
        <f>SUM(EG20:ER20)</f>
        <v>0</v>
      </c>
      <c r="EH33" s="48">
        <f>SUM(ES20:FD20)</f>
        <v>0</v>
      </c>
      <c r="EI33" s="48">
        <f>SUM(FE20:FP20)</f>
        <v>0</v>
      </c>
      <c r="EJ33" s="48">
        <f>SUM(FQ20:GB20)</f>
        <v>0</v>
      </c>
      <c r="EK33" s="48">
        <f>SUM(GC20:GN20)</f>
        <v>0</v>
      </c>
      <c r="EL33" s="48">
        <f>SUM(GO20:GZ20)</f>
        <v>0</v>
      </c>
      <c r="EM33" s="48">
        <f>SUM(HA20:HL20)</f>
        <v>0</v>
      </c>
      <c r="EN33" s="48">
        <f>SUM(HM20:HX20)</f>
        <v>0</v>
      </c>
      <c r="EO33" s="48">
        <f>SUM(HY20:IJ20)</f>
        <v>0</v>
      </c>
      <c r="EP33" s="48">
        <f>SUM(IK20:IV20)</f>
        <v>0</v>
      </c>
      <c r="EQ33" s="48">
        <f>SUM(IW20:JH20)</f>
        <v>0</v>
      </c>
      <c r="ER33" s="48">
        <f>SUM(JI20:JT20)</f>
        <v>0</v>
      </c>
      <c r="ES33" s="48">
        <f>SUM(JU20:KF20)</f>
        <v>0</v>
      </c>
      <c r="ET33" s="48">
        <f>SUM(KG20:KR20)</f>
        <v>0</v>
      </c>
      <c r="EU33" s="48">
        <f>SUM(KS20:LD20)</f>
        <v>0</v>
      </c>
      <c r="EV33" s="48">
        <f>SUM(LE20:LP20)</f>
        <v>0</v>
      </c>
      <c r="EW33" s="48">
        <f>SUM(LQ20:MB20)</f>
        <v>0</v>
      </c>
      <c r="EX33" s="48"/>
      <c r="EY33" s="48"/>
      <c r="EZ33" s="48"/>
      <c r="FA33" s="48"/>
      <c r="FB33" s="48"/>
      <c r="FC33" s="48"/>
      <c r="FD33" s="48"/>
    </row>
    <row r="34" spans="1:240">
      <c r="A34" s="52"/>
      <c r="B34" s="33">
        <f>IF(SUM(J$9:J33)&gt;0.9,MAX(B$9:B33)+1,0)</f>
        <v>0</v>
      </c>
      <c r="C34" s="39">
        <f t="shared" si="10"/>
        <v>0</v>
      </c>
      <c r="D34" s="35">
        <v>44561</v>
      </c>
      <c r="E34" s="38">
        <f t="shared" si="57"/>
        <v>0</v>
      </c>
      <c r="F34" s="38">
        <f t="shared" si="58"/>
        <v>0</v>
      </c>
      <c r="G34" s="40">
        <f>IF(AND(B34=I$6,K33-I$1/(I$7-I$6+1)&gt;=0),ROUND(I$1/(I$7-I$6+1),0),IF(AND(SUM(G$10:G33)&gt;0,K33-G33&gt;=0),G33,IF(AND(SUM(G$10:G33)&gt;0),I$1-SUM(G$10:G33),0)))</f>
        <v>0</v>
      </c>
      <c r="H34" s="40">
        <f t="shared" si="59"/>
        <v>0</v>
      </c>
      <c r="I34" s="40">
        <f t="shared" si="60"/>
        <v>0</v>
      </c>
      <c r="J34" s="40">
        <f t="shared" si="12"/>
        <v>0</v>
      </c>
      <c r="K34" s="40">
        <f t="shared" si="61"/>
        <v>0</v>
      </c>
      <c r="L34" s="40">
        <f>IF(AND(J34&lt;&gt;0,SUM(J$9:J33)=0),ROUND(I$1*I$3,0),0)</f>
        <v>0</v>
      </c>
      <c r="M34" s="13"/>
      <c r="N34" s="33">
        <f>IF(SUM(V$9:V33)&gt;0.9,MAX(N$9:N33)+1,0)</f>
        <v>0</v>
      </c>
      <c r="O34" s="39">
        <f t="shared" si="13"/>
        <v>0</v>
      </c>
      <c r="P34" s="35">
        <f t="shared" si="14"/>
        <v>44561</v>
      </c>
      <c r="Q34" s="38">
        <f t="shared" si="62"/>
        <v>0</v>
      </c>
      <c r="R34" s="38">
        <f t="shared" si="63"/>
        <v>0</v>
      </c>
      <c r="S34" s="40">
        <f>IF(AND(N34=U$6,W33-U$1/(U$7-U$6+1)&gt;=0),ROUND(U$1/(U$7-U$6+1),0),IF(AND(SUM(S$10:S33)&gt;0,W33-S33&gt;=0),S33,IF(AND(SUM(S$10:S33)&gt;0),U$1-SUM(S$10:S33),0)))</f>
        <v>0</v>
      </c>
      <c r="T34" s="40">
        <f t="shared" si="64"/>
        <v>0</v>
      </c>
      <c r="U34" s="40">
        <f t="shared" si="65"/>
        <v>0</v>
      </c>
      <c r="V34" s="40">
        <f t="shared" si="16"/>
        <v>0</v>
      </c>
      <c r="W34" s="40">
        <f t="shared" si="66"/>
        <v>0</v>
      </c>
      <c r="X34" s="40">
        <f>IF(AND(V34&lt;&gt;0,SUM(V$9:V33)=0),ROUND(U$1*U$3,0),0)</f>
        <v>0</v>
      </c>
      <c r="Y34" s="13"/>
      <c r="Z34" s="33">
        <f>IF(SUM(AH$9:AH33)&gt;0.9,MAX(Z$9:Z33)+1,0)</f>
        <v>0</v>
      </c>
      <c r="AA34" s="39">
        <f t="shared" si="17"/>
        <v>0</v>
      </c>
      <c r="AB34" s="35">
        <f t="shared" si="18"/>
        <v>44561</v>
      </c>
      <c r="AC34" s="38">
        <f t="shared" si="67"/>
        <v>0</v>
      </c>
      <c r="AD34" s="38">
        <f t="shared" si="68"/>
        <v>0</v>
      </c>
      <c r="AE34" s="40">
        <f>IF(AND(Z34=AG$6,AI33-AG$1/(AG$7-AG$6+1)&gt;=0),ROUND(AG$1/(AG$7-AG$6+1),0),IF(AND(SUM(AE$10:AE33)&gt;0,AI33-AE33&gt;=0),AE33,IF(AND(SUM(AE$10:AE33)&gt;0),AG$1-SUM(AE$10:AE33),0)))</f>
        <v>0</v>
      </c>
      <c r="AF34" s="40">
        <f t="shared" si="69"/>
        <v>0</v>
      </c>
      <c r="AG34" s="40">
        <f t="shared" si="70"/>
        <v>0</v>
      </c>
      <c r="AH34" s="40">
        <f t="shared" si="20"/>
        <v>0</v>
      </c>
      <c r="AI34" s="40">
        <f t="shared" si="71"/>
        <v>0</v>
      </c>
      <c r="AJ34" s="40">
        <f>IF(AND(AH34&lt;&gt;0,SUM(AH$9:AH33)=0),ROUND(AG$1*AG$3,0),0)</f>
        <v>0</v>
      </c>
      <c r="AK34" s="13"/>
      <c r="AL34" s="33">
        <f>IF(SUM(AT$9:AT33)&gt;0.9,MAX(AL$9:AL33)+1,0)</f>
        <v>0</v>
      </c>
      <c r="AM34" s="39">
        <f t="shared" si="21"/>
        <v>0</v>
      </c>
      <c r="AN34" s="35">
        <f t="shared" si="22"/>
        <v>44561</v>
      </c>
      <c r="AO34" s="38">
        <f t="shared" si="72"/>
        <v>0</v>
      </c>
      <c r="AP34" s="38">
        <f t="shared" si="73"/>
        <v>0</v>
      </c>
      <c r="AQ34" s="40">
        <f>IF(AND(AL34=AS$6,AU33-AS$1/(AS$7-AS$6+1)&gt;=0),ROUND(AS$1/(AS$7-AS$6+1),0),IF(AND(SUM(AQ$10:AQ33)&gt;0,AU33-AQ33&gt;=0),AQ33,IF(AND(SUM(AQ$10:AQ33)&gt;0),AS$1-SUM(AQ$10:AQ33),0)))</f>
        <v>0</v>
      </c>
      <c r="AR34" s="40">
        <f t="shared" si="74"/>
        <v>0</v>
      </c>
      <c r="AS34" s="40">
        <f t="shared" si="75"/>
        <v>0</v>
      </c>
      <c r="AT34" s="40">
        <f t="shared" si="24"/>
        <v>0</v>
      </c>
      <c r="AU34" s="40">
        <f t="shared" si="76"/>
        <v>0</v>
      </c>
      <c r="AV34" s="40">
        <f>IF(AND(AT34&lt;&gt;0,SUM(AT$9:AT33)=0),ROUND(AS$1*AS$3,0),0)</f>
        <v>0</v>
      </c>
      <c r="AW34" s="13"/>
      <c r="AX34" s="33">
        <f>IF(SUM(BF$9:BF33)&gt;0.9,MAX(AX$9:AX33)+1,0)</f>
        <v>0</v>
      </c>
      <c r="AY34" s="39">
        <f t="shared" si="25"/>
        <v>0</v>
      </c>
      <c r="AZ34" s="35">
        <f t="shared" si="26"/>
        <v>44561</v>
      </c>
      <c r="BA34" s="38">
        <f t="shared" si="77"/>
        <v>0</v>
      </c>
      <c r="BB34" s="38">
        <f t="shared" si="78"/>
        <v>0</v>
      </c>
      <c r="BC34" s="40">
        <f>IF(AND(AX34=BE$6,BG33-BE$1/(BE$7-BE$6+1)&gt;=0),ROUND(BE$1/(BE$7-BE$6+1),0),IF(AND(SUM(BC$10:BC33)&gt;0,BG33-BC33&gt;=0),BC33,IF(AND(SUM(BC$10:BC33)&gt;0),BE$1-SUM(BC$10:BC33),0)))</f>
        <v>0</v>
      </c>
      <c r="BD34" s="40">
        <f t="shared" si="79"/>
        <v>0</v>
      </c>
      <c r="BE34" s="40">
        <f t="shared" si="80"/>
        <v>0</v>
      </c>
      <c r="BF34" s="40">
        <f t="shared" si="28"/>
        <v>0</v>
      </c>
      <c r="BG34" s="40">
        <f t="shared" si="81"/>
        <v>0</v>
      </c>
      <c r="BH34" s="40">
        <f>IF(AND(BF34&lt;&gt;0,SUM(BF$9:BF33)=0),ROUND(BE$1*BE$3,0),0)</f>
        <v>0</v>
      </c>
      <c r="BI34" s="13"/>
      <c r="BJ34" s="33">
        <f>IF(SUM(BR$9:BR33)&gt;0.9,MAX(BJ$9:BJ33)+1,0)</f>
        <v>0</v>
      </c>
      <c r="BK34" s="39">
        <f t="shared" si="29"/>
        <v>0</v>
      </c>
      <c r="BL34" s="35">
        <f t="shared" si="30"/>
        <v>44561</v>
      </c>
      <c r="BM34" s="38">
        <f t="shared" si="82"/>
        <v>0</v>
      </c>
      <c r="BN34" s="38">
        <f t="shared" si="83"/>
        <v>0</v>
      </c>
      <c r="BO34" s="40">
        <f>IF(AND(BJ34=BQ$6,BS33-BQ$1/(BQ$7-BQ$6+1)&gt;=0),ROUND(BQ$1/(BQ$7-BQ$6+1),0),IF(AND(SUM(BO$10:BO33)&gt;0,BS33-BO33&gt;=0),BO33,IF(AND(SUM(BO$10:BO33)&gt;0),BQ$1-SUM(BO$10:BO33),0)))</f>
        <v>0</v>
      </c>
      <c r="BP34" s="40">
        <f t="shared" si="84"/>
        <v>0</v>
      </c>
      <c r="BQ34" s="40">
        <f t="shared" si="85"/>
        <v>0</v>
      </c>
      <c r="BR34" s="40">
        <f t="shared" si="32"/>
        <v>0</v>
      </c>
      <c r="BS34" s="40">
        <f t="shared" si="86"/>
        <v>0</v>
      </c>
      <c r="BT34" s="40">
        <f>IF(AND(BR34&lt;&gt;0,SUM(BR$9:BR33)=0),ROUND(BQ$1*BQ$3,0),0)</f>
        <v>0</v>
      </c>
      <c r="BU34" s="13"/>
      <c r="BV34" s="33">
        <f>IF(SUM(CD$9:CD33)&gt;0.9,MAX(BV$9:BV33)+1,0)</f>
        <v>0</v>
      </c>
      <c r="BW34" s="39">
        <f t="shared" si="33"/>
        <v>0</v>
      </c>
      <c r="BX34" s="35">
        <f t="shared" si="34"/>
        <v>44561</v>
      </c>
      <c r="BY34" s="38">
        <f t="shared" si="87"/>
        <v>0</v>
      </c>
      <c r="BZ34" s="38">
        <f t="shared" si="88"/>
        <v>0</v>
      </c>
      <c r="CA34" s="40">
        <f>IF(AND(BV34=CC$6,CE33-CC$1/(CC$7-CC$6+1)&gt;=0),ROUND(CC$1/(CC$7-CC$6+1),0),IF(AND(SUM(CA$10:CA33)&gt;0,CE33-CA33&gt;=0),CA33,IF(AND(SUM(CA$10:CA33)&gt;0),CC$1-SUM(CA$10:CA33),0)))</f>
        <v>0</v>
      </c>
      <c r="CB34" s="40">
        <f t="shared" si="89"/>
        <v>0</v>
      </c>
      <c r="CC34" s="40">
        <f t="shared" si="90"/>
        <v>0</v>
      </c>
      <c r="CD34" s="40">
        <f t="shared" si="36"/>
        <v>0</v>
      </c>
      <c r="CE34" s="40">
        <f t="shared" si="91"/>
        <v>0</v>
      </c>
      <c r="CF34" s="40">
        <f>IF(AND(CD34&lt;&gt;0,SUM(CD$9:CD33)=0),ROUND(CC$1*CC$3,0),0)</f>
        <v>0</v>
      </c>
      <c r="CG34" s="13"/>
      <c r="CH34" s="33">
        <f>IF(SUM(CP$9:CP33)&gt;0.9,MAX(CH$9:CH33)+1,0)</f>
        <v>0</v>
      </c>
      <c r="CI34" s="39">
        <f t="shared" si="37"/>
        <v>0</v>
      </c>
      <c r="CJ34" s="35">
        <f t="shared" si="38"/>
        <v>44561</v>
      </c>
      <c r="CK34" s="38">
        <f t="shared" si="92"/>
        <v>0</v>
      </c>
      <c r="CL34" s="38">
        <f t="shared" si="93"/>
        <v>0</v>
      </c>
      <c r="CM34" s="40">
        <f>IF(AND(CH34=CO$6,CQ33-CO$1/(CO$7-CO$6+1)&gt;=0),ROUND(CO$1/(CO$7-CO$6+1),0),IF(AND(SUM(CM$10:CM33)&gt;0,CQ33-CM33&gt;=0),CM33,IF(AND(SUM(CM$10:CM33)&gt;0),CO$1-SUM(CM$10:CM33),0)))</f>
        <v>0</v>
      </c>
      <c r="CN34" s="40">
        <f t="shared" si="94"/>
        <v>0</v>
      </c>
      <c r="CO34" s="40">
        <f t="shared" si="95"/>
        <v>0</v>
      </c>
      <c r="CP34" s="40">
        <f t="shared" si="40"/>
        <v>0</v>
      </c>
      <c r="CQ34" s="40">
        <f t="shared" si="96"/>
        <v>0</v>
      </c>
      <c r="CR34" s="40">
        <f>IF(AND(CP34&lt;&gt;0,SUM(CP$9:CP33)=0),ROUND(CO$1*CO$3,0),0)</f>
        <v>0</v>
      </c>
      <c r="CS34" s="13"/>
      <c r="CT34" s="16"/>
      <c r="CU34" s="41">
        <f t="shared" si="98"/>
        <v>24</v>
      </c>
      <c r="CV34" s="42">
        <f t="shared" si="97"/>
        <v>44561</v>
      </c>
      <c r="CW34" s="43">
        <f t="shared" si="1"/>
        <v>0</v>
      </c>
      <c r="CX34" s="43">
        <f t="shared" si="2"/>
        <v>0</v>
      </c>
      <c r="CY34" s="43">
        <f t="shared" si="3"/>
        <v>0</v>
      </c>
      <c r="CZ34" s="43">
        <f t="shared" si="4"/>
        <v>0</v>
      </c>
      <c r="DA34" s="43">
        <f t="shared" si="5"/>
        <v>0</v>
      </c>
      <c r="DB34" s="43">
        <f t="shared" si="6"/>
        <v>0</v>
      </c>
      <c r="DC34" s="43">
        <f t="shared" si="7"/>
        <v>0</v>
      </c>
      <c r="DD34" s="43">
        <f t="shared" si="8"/>
        <v>0</v>
      </c>
      <c r="DE34" s="43">
        <f t="shared" si="9"/>
        <v>0</v>
      </c>
      <c r="DF34" s="44">
        <f t="shared" si="41"/>
        <v>0</v>
      </c>
      <c r="DG34" s="44">
        <f t="shared" si="42"/>
        <v>0</v>
      </c>
      <c r="DH34" s="44">
        <f t="shared" si="43"/>
        <v>0</v>
      </c>
      <c r="DI34" s="44">
        <f t="shared" si="44"/>
        <v>0</v>
      </c>
      <c r="DJ34" s="44">
        <f t="shared" si="45"/>
        <v>0</v>
      </c>
      <c r="DK34" s="44">
        <f t="shared" si="46"/>
        <v>0</v>
      </c>
      <c r="DL34" s="44">
        <f t="shared" si="47"/>
        <v>0</v>
      </c>
      <c r="DM34" s="44">
        <f t="shared" si="48"/>
        <v>0</v>
      </c>
      <c r="DN34" s="44">
        <f t="shared" si="49"/>
        <v>0</v>
      </c>
      <c r="DO34" s="44">
        <f t="shared" si="50"/>
        <v>0</v>
      </c>
      <c r="DP34" s="44">
        <f>IF(SUM(DG34:DG$298)=0,DG$299*DP$8/12,0)</f>
        <v>0</v>
      </c>
      <c r="DQ34" s="44">
        <f>IF(SUM(DH34:DH$298)=0,DH$299*DQ$8/12,0)</f>
        <v>0</v>
      </c>
      <c r="DR34" s="44">
        <f>IF(SUM(DI34:DI$298)=0,DI$299*DR$8/12,0)</f>
        <v>0</v>
      </c>
      <c r="DS34" s="44">
        <f>IF(SUM(DJ34:DJ$298)=0,DJ$299*DS$8/12,0)</f>
        <v>0</v>
      </c>
      <c r="DT34" s="44">
        <f>IF(SUM(DK34:DK$298)=0,DK$299*DT$8/12,0)</f>
        <v>0</v>
      </c>
      <c r="DU34" s="44">
        <f>IF(SUM(DL34:DL$298)=0,DL$299*DU$8/12,0)</f>
        <v>0</v>
      </c>
      <c r="DV34" s="44">
        <f>IF(SUM(DM34:DM$298)=0,DM$299*DV$8/12,0)</f>
        <v>0</v>
      </c>
      <c r="DW34" s="44">
        <f>IF(SUM(DN34:DN$298)=0,DN$299*DW$8/12,0)</f>
        <v>0</v>
      </c>
      <c r="DX34" s="44">
        <f t="shared" si="51"/>
        <v>0</v>
      </c>
      <c r="DY34" s="44">
        <f t="shared" si="52"/>
        <v>0</v>
      </c>
      <c r="DZ34" s="44">
        <f t="shared" si="53"/>
        <v>0</v>
      </c>
      <c r="EA34" s="44">
        <f t="shared" si="54"/>
        <v>0</v>
      </c>
      <c r="EB34" s="44">
        <f t="shared" si="55"/>
        <v>0</v>
      </c>
      <c r="EC34" s="44">
        <f t="shared" si="56"/>
        <v>0</v>
      </c>
      <c r="ED34" s="16"/>
    </row>
    <row r="35" spans="1:240">
      <c r="A35" s="52"/>
      <c r="B35" s="33">
        <f>IF(SUM(J$9:J34)&gt;0.9,MAX(B$9:B34)+1,0)</f>
        <v>0</v>
      </c>
      <c r="C35" s="39">
        <f t="shared" si="10"/>
        <v>0</v>
      </c>
      <c r="D35" s="35">
        <v>44592</v>
      </c>
      <c r="E35" s="38">
        <f t="shared" si="57"/>
        <v>0</v>
      </c>
      <c r="F35" s="38">
        <f t="shared" si="58"/>
        <v>0</v>
      </c>
      <c r="G35" s="40">
        <f>IF(AND(B35=I$6,K34-I$1/(I$7-I$6+1)&gt;=0),ROUND(I$1/(I$7-I$6+1),0),IF(AND(SUM(G$10:G34)&gt;0,K34-G34&gt;=0),G34,IF(AND(SUM(G$10:G34)&gt;0),I$1-SUM(G$10:G34),0)))</f>
        <v>0</v>
      </c>
      <c r="H35" s="40">
        <f t="shared" si="59"/>
        <v>0</v>
      </c>
      <c r="I35" s="40">
        <f t="shared" si="60"/>
        <v>0</v>
      </c>
      <c r="J35" s="40">
        <f t="shared" si="12"/>
        <v>0</v>
      </c>
      <c r="K35" s="40">
        <f t="shared" si="61"/>
        <v>0</v>
      </c>
      <c r="L35" s="40">
        <f>IF(AND(J35&lt;&gt;0,SUM(J$9:J34)=0),ROUND(I$1*I$3,0),0)</f>
        <v>0</v>
      </c>
      <c r="M35" s="13"/>
      <c r="N35" s="33">
        <f>IF(SUM(V$9:V34)&gt;0.9,MAX(N$9:N34)+1,0)</f>
        <v>0</v>
      </c>
      <c r="O35" s="39">
        <f t="shared" si="13"/>
        <v>0</v>
      </c>
      <c r="P35" s="35">
        <f t="shared" si="14"/>
        <v>44592</v>
      </c>
      <c r="Q35" s="38">
        <f t="shared" si="62"/>
        <v>0</v>
      </c>
      <c r="R35" s="38">
        <f t="shared" si="63"/>
        <v>0</v>
      </c>
      <c r="S35" s="40">
        <f>IF(AND(N35=U$6,W34-U$1/(U$7-U$6+1)&gt;=0),ROUND(U$1/(U$7-U$6+1),0),IF(AND(SUM(S$10:S34)&gt;0,W34-S34&gt;=0),S34,IF(AND(SUM(S$10:S34)&gt;0),U$1-SUM(S$10:S34),0)))</f>
        <v>0</v>
      </c>
      <c r="T35" s="40">
        <f t="shared" si="64"/>
        <v>0</v>
      </c>
      <c r="U35" s="40">
        <f t="shared" si="65"/>
        <v>0</v>
      </c>
      <c r="V35" s="40">
        <f t="shared" si="16"/>
        <v>0</v>
      </c>
      <c r="W35" s="40">
        <f t="shared" si="66"/>
        <v>0</v>
      </c>
      <c r="X35" s="40">
        <f>IF(AND(V35&lt;&gt;0,SUM(V$9:V34)=0),ROUND(U$1*U$3,0),0)</f>
        <v>0</v>
      </c>
      <c r="Y35" s="13"/>
      <c r="Z35" s="33">
        <f>IF(SUM(AH$9:AH34)&gt;0.9,MAX(Z$9:Z34)+1,0)</f>
        <v>0</v>
      </c>
      <c r="AA35" s="39">
        <f t="shared" si="17"/>
        <v>0</v>
      </c>
      <c r="AB35" s="35">
        <f t="shared" si="18"/>
        <v>44592</v>
      </c>
      <c r="AC35" s="38">
        <f t="shared" si="67"/>
        <v>0</v>
      </c>
      <c r="AD35" s="38">
        <f t="shared" si="68"/>
        <v>0</v>
      </c>
      <c r="AE35" s="40">
        <f>IF(AND(Z35=AG$6,AI34-AG$1/(AG$7-AG$6+1)&gt;=0),ROUND(AG$1/(AG$7-AG$6+1),0),IF(AND(SUM(AE$10:AE34)&gt;0,AI34-AE34&gt;=0),AE34,IF(AND(SUM(AE$10:AE34)&gt;0),AG$1-SUM(AE$10:AE34),0)))</f>
        <v>0</v>
      </c>
      <c r="AF35" s="40">
        <f t="shared" si="69"/>
        <v>0</v>
      </c>
      <c r="AG35" s="40">
        <f t="shared" si="70"/>
        <v>0</v>
      </c>
      <c r="AH35" s="40">
        <f t="shared" si="20"/>
        <v>0</v>
      </c>
      <c r="AI35" s="40">
        <f t="shared" si="71"/>
        <v>0</v>
      </c>
      <c r="AJ35" s="40">
        <f>IF(AND(AH35&lt;&gt;0,SUM(AH$9:AH34)=0),ROUND(AG$1*AG$3,0),0)</f>
        <v>0</v>
      </c>
      <c r="AK35" s="13"/>
      <c r="AL35" s="33">
        <f>IF(SUM(AT$9:AT34)&gt;0.9,MAX(AL$9:AL34)+1,0)</f>
        <v>0</v>
      </c>
      <c r="AM35" s="39">
        <f t="shared" si="21"/>
        <v>0</v>
      </c>
      <c r="AN35" s="35">
        <f t="shared" si="22"/>
        <v>44592</v>
      </c>
      <c r="AO35" s="38">
        <f t="shared" si="72"/>
        <v>0</v>
      </c>
      <c r="AP35" s="38">
        <f t="shared" si="73"/>
        <v>0</v>
      </c>
      <c r="AQ35" s="40">
        <f>IF(AND(AL35=AS$6,AU34-AS$1/(AS$7-AS$6+1)&gt;=0),ROUND(AS$1/(AS$7-AS$6+1),0),IF(AND(SUM(AQ$10:AQ34)&gt;0,AU34-AQ34&gt;=0),AQ34,IF(AND(SUM(AQ$10:AQ34)&gt;0),AS$1-SUM(AQ$10:AQ34),0)))</f>
        <v>0</v>
      </c>
      <c r="AR35" s="40">
        <f t="shared" si="74"/>
        <v>0</v>
      </c>
      <c r="AS35" s="40">
        <f t="shared" si="75"/>
        <v>0</v>
      </c>
      <c r="AT35" s="40">
        <f t="shared" si="24"/>
        <v>0</v>
      </c>
      <c r="AU35" s="40">
        <f t="shared" si="76"/>
        <v>0</v>
      </c>
      <c r="AV35" s="40">
        <f>IF(AND(AT35&lt;&gt;0,SUM(AT$9:AT34)=0),ROUND(AS$1*AS$3,0),0)</f>
        <v>0</v>
      </c>
      <c r="AW35" s="13"/>
      <c r="AX35" s="33">
        <f>IF(SUM(BF$9:BF34)&gt;0.9,MAX(AX$9:AX34)+1,0)</f>
        <v>0</v>
      </c>
      <c r="AY35" s="39">
        <f t="shared" si="25"/>
        <v>0</v>
      </c>
      <c r="AZ35" s="35">
        <f t="shared" si="26"/>
        <v>44592</v>
      </c>
      <c r="BA35" s="38">
        <f t="shared" si="77"/>
        <v>0</v>
      </c>
      <c r="BB35" s="38">
        <f t="shared" si="78"/>
        <v>0</v>
      </c>
      <c r="BC35" s="40">
        <f>IF(AND(AX35=BE$6,BG34-BE$1/(BE$7-BE$6+1)&gt;=0),ROUND(BE$1/(BE$7-BE$6+1),0),IF(AND(SUM(BC$10:BC34)&gt;0,BG34-BC34&gt;=0),BC34,IF(AND(SUM(BC$10:BC34)&gt;0),BE$1-SUM(BC$10:BC34),0)))</f>
        <v>0</v>
      </c>
      <c r="BD35" s="40">
        <f t="shared" si="79"/>
        <v>0</v>
      </c>
      <c r="BE35" s="40">
        <f t="shared" si="80"/>
        <v>0</v>
      </c>
      <c r="BF35" s="40">
        <f t="shared" si="28"/>
        <v>0</v>
      </c>
      <c r="BG35" s="40">
        <f t="shared" si="81"/>
        <v>0</v>
      </c>
      <c r="BH35" s="40">
        <f>IF(AND(BF35&lt;&gt;0,SUM(BF$9:BF34)=0),ROUND(BE$1*BE$3,0),0)</f>
        <v>0</v>
      </c>
      <c r="BI35" s="13"/>
      <c r="BJ35" s="33">
        <f>IF(SUM(BR$9:BR34)&gt;0.9,MAX(BJ$9:BJ34)+1,0)</f>
        <v>0</v>
      </c>
      <c r="BK35" s="39">
        <f t="shared" si="29"/>
        <v>0</v>
      </c>
      <c r="BL35" s="35">
        <f t="shared" si="30"/>
        <v>44592</v>
      </c>
      <c r="BM35" s="38">
        <f t="shared" si="82"/>
        <v>0</v>
      </c>
      <c r="BN35" s="38">
        <f t="shared" si="83"/>
        <v>0</v>
      </c>
      <c r="BO35" s="40">
        <f>IF(AND(BJ35=BQ$6,BS34-BQ$1/(BQ$7-BQ$6+1)&gt;=0),ROUND(BQ$1/(BQ$7-BQ$6+1),0),IF(AND(SUM(BO$10:BO34)&gt;0,BS34-BO34&gt;=0),BO34,IF(AND(SUM(BO$10:BO34)&gt;0),BQ$1-SUM(BO$10:BO34),0)))</f>
        <v>0</v>
      </c>
      <c r="BP35" s="40">
        <f t="shared" si="84"/>
        <v>0</v>
      </c>
      <c r="BQ35" s="40">
        <f t="shared" si="85"/>
        <v>0</v>
      </c>
      <c r="BR35" s="40">
        <f t="shared" si="32"/>
        <v>0</v>
      </c>
      <c r="BS35" s="40">
        <f t="shared" si="86"/>
        <v>0</v>
      </c>
      <c r="BT35" s="40">
        <f>IF(AND(BR35&lt;&gt;0,SUM(BR$9:BR34)=0),ROUND(BQ$1*BQ$3,0),0)</f>
        <v>0</v>
      </c>
      <c r="BU35" s="13"/>
      <c r="BV35" s="33">
        <f>IF(SUM(CD$9:CD34)&gt;0.9,MAX(BV$9:BV34)+1,0)</f>
        <v>0</v>
      </c>
      <c r="BW35" s="39">
        <f t="shared" si="33"/>
        <v>0</v>
      </c>
      <c r="BX35" s="35">
        <f t="shared" si="34"/>
        <v>44592</v>
      </c>
      <c r="BY35" s="38">
        <f t="shared" si="87"/>
        <v>0</v>
      </c>
      <c r="BZ35" s="38">
        <f t="shared" si="88"/>
        <v>0</v>
      </c>
      <c r="CA35" s="40">
        <f>IF(AND(BV35=CC$6,CE34-CC$1/(CC$7-CC$6+1)&gt;=0),ROUND(CC$1/(CC$7-CC$6+1),0),IF(AND(SUM(CA$10:CA34)&gt;0,CE34-CA34&gt;=0),CA34,IF(AND(SUM(CA$10:CA34)&gt;0),CC$1-SUM(CA$10:CA34),0)))</f>
        <v>0</v>
      </c>
      <c r="CB35" s="40">
        <f t="shared" si="89"/>
        <v>0</v>
      </c>
      <c r="CC35" s="40">
        <f t="shared" si="90"/>
        <v>0</v>
      </c>
      <c r="CD35" s="40">
        <f t="shared" si="36"/>
        <v>0</v>
      </c>
      <c r="CE35" s="40">
        <f t="shared" si="91"/>
        <v>0</v>
      </c>
      <c r="CF35" s="40">
        <f>IF(AND(CD35&lt;&gt;0,SUM(CD$9:CD34)=0),ROUND(CC$1*CC$3,0),0)</f>
        <v>0</v>
      </c>
      <c r="CG35" s="13"/>
      <c r="CH35" s="33">
        <f>IF(SUM(CP$9:CP34)&gt;0.9,MAX(CH$9:CH34)+1,0)</f>
        <v>0</v>
      </c>
      <c r="CI35" s="39">
        <f t="shared" si="37"/>
        <v>0</v>
      </c>
      <c r="CJ35" s="35">
        <f t="shared" si="38"/>
        <v>44592</v>
      </c>
      <c r="CK35" s="38">
        <f t="shared" si="92"/>
        <v>0</v>
      </c>
      <c r="CL35" s="38">
        <f t="shared" si="93"/>
        <v>0</v>
      </c>
      <c r="CM35" s="40">
        <f>IF(AND(CH35=CO$6,CQ34-CO$1/(CO$7-CO$6+1)&gt;=0),ROUND(CO$1/(CO$7-CO$6+1),0),IF(AND(SUM(CM$10:CM34)&gt;0,CQ34-CM34&gt;=0),CM34,IF(AND(SUM(CM$10:CM34)&gt;0),CO$1-SUM(CM$10:CM34),0)))</f>
        <v>0</v>
      </c>
      <c r="CN35" s="40">
        <f t="shared" si="94"/>
        <v>0</v>
      </c>
      <c r="CO35" s="40">
        <f t="shared" si="95"/>
        <v>0</v>
      </c>
      <c r="CP35" s="40">
        <f t="shared" si="40"/>
        <v>0</v>
      </c>
      <c r="CQ35" s="40">
        <f t="shared" si="96"/>
        <v>0</v>
      </c>
      <c r="CR35" s="40">
        <f>IF(AND(CP35&lt;&gt;0,SUM(CP$9:CP34)=0),ROUND(CO$1*CO$3,0),0)</f>
        <v>0</v>
      </c>
      <c r="CS35" s="13"/>
      <c r="CT35" s="16"/>
      <c r="CU35" s="41">
        <f t="shared" si="98"/>
        <v>25</v>
      </c>
      <c r="CV35" s="42">
        <f t="shared" si="97"/>
        <v>44592</v>
      </c>
      <c r="CW35" s="43">
        <f t="shared" si="1"/>
        <v>0</v>
      </c>
      <c r="CX35" s="43">
        <f t="shared" si="2"/>
        <v>0</v>
      </c>
      <c r="CY35" s="43">
        <f t="shared" si="3"/>
        <v>0</v>
      </c>
      <c r="CZ35" s="43">
        <f t="shared" si="4"/>
        <v>0</v>
      </c>
      <c r="DA35" s="43">
        <f t="shared" si="5"/>
        <v>0</v>
      </c>
      <c r="DB35" s="43">
        <f t="shared" si="6"/>
        <v>0</v>
      </c>
      <c r="DC35" s="43">
        <f t="shared" si="7"/>
        <v>0</v>
      </c>
      <c r="DD35" s="43">
        <f t="shared" si="8"/>
        <v>0</v>
      </c>
      <c r="DE35" s="43">
        <f t="shared" si="9"/>
        <v>0</v>
      </c>
      <c r="DF35" s="44">
        <f t="shared" si="41"/>
        <v>0</v>
      </c>
      <c r="DG35" s="44">
        <f t="shared" si="42"/>
        <v>0</v>
      </c>
      <c r="DH35" s="44">
        <f t="shared" si="43"/>
        <v>0</v>
      </c>
      <c r="DI35" s="44">
        <f t="shared" si="44"/>
        <v>0</v>
      </c>
      <c r="DJ35" s="44">
        <f t="shared" si="45"/>
        <v>0</v>
      </c>
      <c r="DK35" s="44">
        <f t="shared" si="46"/>
        <v>0</v>
      </c>
      <c r="DL35" s="44">
        <f t="shared" si="47"/>
        <v>0</v>
      </c>
      <c r="DM35" s="44">
        <f t="shared" si="48"/>
        <v>0</v>
      </c>
      <c r="DN35" s="44">
        <f t="shared" si="49"/>
        <v>0</v>
      </c>
      <c r="DO35" s="44">
        <f t="shared" si="50"/>
        <v>0</v>
      </c>
      <c r="DP35" s="44">
        <f>IF(SUM(DG35:DG$298)=0,DG$299*DP$8/12,0)</f>
        <v>0</v>
      </c>
      <c r="DQ35" s="44">
        <f>IF(SUM(DH35:DH$298)=0,DH$299*DQ$8/12,0)</f>
        <v>0</v>
      </c>
      <c r="DR35" s="44">
        <f>IF(SUM(DI35:DI$298)=0,DI$299*DR$8/12,0)</f>
        <v>0</v>
      </c>
      <c r="DS35" s="44">
        <f>IF(SUM(DJ35:DJ$298)=0,DJ$299*DS$8/12,0)</f>
        <v>0</v>
      </c>
      <c r="DT35" s="44">
        <f>IF(SUM(DK35:DK$298)=0,DK$299*DT$8/12,0)</f>
        <v>0</v>
      </c>
      <c r="DU35" s="44">
        <f>IF(SUM(DL35:DL$298)=0,DL$299*DU$8/12,0)</f>
        <v>0</v>
      </c>
      <c r="DV35" s="44">
        <f>IF(SUM(DM35:DM$298)=0,DM$299*DV$8/12,0)</f>
        <v>0</v>
      </c>
      <c r="DW35" s="44">
        <f>IF(SUM(DN35:DN$298)=0,DN$299*DW$8/12,0)</f>
        <v>0</v>
      </c>
      <c r="DX35" s="44">
        <f t="shared" si="51"/>
        <v>0</v>
      </c>
      <c r="DY35" s="44">
        <f t="shared" si="52"/>
        <v>0</v>
      </c>
      <c r="DZ35" s="44">
        <f t="shared" si="53"/>
        <v>0</v>
      </c>
      <c r="EA35" s="44">
        <f t="shared" si="54"/>
        <v>0</v>
      </c>
      <c r="EB35" s="44">
        <f t="shared" si="55"/>
        <v>0</v>
      </c>
      <c r="EC35" s="44">
        <f t="shared" si="56"/>
        <v>0</v>
      </c>
      <c r="ED35" s="16"/>
    </row>
    <row r="36" spans="1:240">
      <c r="A36" s="52"/>
      <c r="B36" s="33">
        <f>IF(SUM(J$9:J35)&gt;0.9,MAX(B$9:B35)+1,0)</f>
        <v>0</v>
      </c>
      <c r="C36" s="39">
        <f t="shared" si="10"/>
        <v>0</v>
      </c>
      <c r="D36" s="35">
        <v>44620</v>
      </c>
      <c r="E36" s="38">
        <f t="shared" si="57"/>
        <v>0</v>
      </c>
      <c r="F36" s="38">
        <f t="shared" si="58"/>
        <v>0</v>
      </c>
      <c r="G36" s="40">
        <f>IF(AND(B36=I$6,K35-I$1/(I$7-I$6+1)&gt;=0),ROUND(I$1/(I$7-I$6+1),0),IF(AND(SUM(G$10:G35)&gt;0,K35-G35&gt;=0),G35,IF(AND(SUM(G$10:G35)&gt;0),I$1-SUM(G$10:G35),0)))</f>
        <v>0</v>
      </c>
      <c r="H36" s="40">
        <f t="shared" si="59"/>
        <v>0</v>
      </c>
      <c r="I36" s="40">
        <f t="shared" si="60"/>
        <v>0</v>
      </c>
      <c r="J36" s="40">
        <f t="shared" si="12"/>
        <v>0</v>
      </c>
      <c r="K36" s="40">
        <f t="shared" si="61"/>
        <v>0</v>
      </c>
      <c r="L36" s="40">
        <f>IF(AND(J36&lt;&gt;0,SUM(J$9:J35)=0),ROUND(I$1*I$3,0),0)</f>
        <v>0</v>
      </c>
      <c r="M36" s="13"/>
      <c r="N36" s="33">
        <f>IF(SUM(V$9:V35)&gt;0.9,MAX(N$9:N35)+1,0)</f>
        <v>0</v>
      </c>
      <c r="O36" s="39">
        <f t="shared" si="13"/>
        <v>0</v>
      </c>
      <c r="P36" s="35">
        <f t="shared" si="14"/>
        <v>44620</v>
      </c>
      <c r="Q36" s="38">
        <f t="shared" si="62"/>
        <v>0</v>
      </c>
      <c r="R36" s="38">
        <f t="shared" si="63"/>
        <v>0</v>
      </c>
      <c r="S36" s="40">
        <f>IF(AND(N36=U$6,W35-U$1/(U$7-U$6+1)&gt;=0),ROUND(U$1/(U$7-U$6+1),0),IF(AND(SUM(S$10:S35)&gt;0,W35-S35&gt;=0),S35,IF(AND(SUM(S$10:S35)&gt;0),U$1-SUM(S$10:S35),0)))</f>
        <v>0</v>
      </c>
      <c r="T36" s="40">
        <f t="shared" si="64"/>
        <v>0</v>
      </c>
      <c r="U36" s="40">
        <f t="shared" si="65"/>
        <v>0</v>
      </c>
      <c r="V36" s="40">
        <f t="shared" si="16"/>
        <v>0</v>
      </c>
      <c r="W36" s="40">
        <f t="shared" si="66"/>
        <v>0</v>
      </c>
      <c r="X36" s="40">
        <f>IF(AND(V36&lt;&gt;0,SUM(V$9:V35)=0),ROUND(U$1*U$3,0),0)</f>
        <v>0</v>
      </c>
      <c r="Y36" s="13"/>
      <c r="Z36" s="33">
        <f>IF(SUM(AH$9:AH35)&gt;0.9,MAX(Z$9:Z35)+1,0)</f>
        <v>0</v>
      </c>
      <c r="AA36" s="39">
        <f t="shared" si="17"/>
        <v>0</v>
      </c>
      <c r="AB36" s="35">
        <f t="shared" si="18"/>
        <v>44620</v>
      </c>
      <c r="AC36" s="38">
        <f t="shared" si="67"/>
        <v>0</v>
      </c>
      <c r="AD36" s="38">
        <f t="shared" si="68"/>
        <v>0</v>
      </c>
      <c r="AE36" s="40">
        <f>IF(AND(Z36=AG$6,AI35-AG$1/(AG$7-AG$6+1)&gt;=0),ROUND(AG$1/(AG$7-AG$6+1),0),IF(AND(SUM(AE$10:AE35)&gt;0,AI35-AE35&gt;=0),AE35,IF(AND(SUM(AE$10:AE35)&gt;0),AG$1-SUM(AE$10:AE35),0)))</f>
        <v>0</v>
      </c>
      <c r="AF36" s="40">
        <f t="shared" si="69"/>
        <v>0</v>
      </c>
      <c r="AG36" s="40">
        <f t="shared" si="70"/>
        <v>0</v>
      </c>
      <c r="AH36" s="40">
        <f t="shared" si="20"/>
        <v>0</v>
      </c>
      <c r="AI36" s="40">
        <f t="shared" si="71"/>
        <v>0</v>
      </c>
      <c r="AJ36" s="40">
        <f>IF(AND(AH36&lt;&gt;0,SUM(AH$9:AH35)=0),ROUND(AG$1*AG$3,0),0)</f>
        <v>0</v>
      </c>
      <c r="AK36" s="13"/>
      <c r="AL36" s="33">
        <f>IF(SUM(AT$9:AT35)&gt;0.9,MAX(AL$9:AL35)+1,0)</f>
        <v>0</v>
      </c>
      <c r="AM36" s="39">
        <f t="shared" si="21"/>
        <v>0</v>
      </c>
      <c r="AN36" s="35">
        <f t="shared" si="22"/>
        <v>44620</v>
      </c>
      <c r="AO36" s="38">
        <f t="shared" si="72"/>
        <v>0</v>
      </c>
      <c r="AP36" s="38">
        <f t="shared" si="73"/>
        <v>0</v>
      </c>
      <c r="AQ36" s="40">
        <f>IF(AND(AL36=AS$6,AU35-AS$1/(AS$7-AS$6+1)&gt;=0),ROUND(AS$1/(AS$7-AS$6+1),0),IF(AND(SUM(AQ$10:AQ35)&gt;0,AU35-AQ35&gt;=0),AQ35,IF(AND(SUM(AQ$10:AQ35)&gt;0),AS$1-SUM(AQ$10:AQ35),0)))</f>
        <v>0</v>
      </c>
      <c r="AR36" s="40">
        <f t="shared" si="74"/>
        <v>0</v>
      </c>
      <c r="AS36" s="40">
        <f t="shared" si="75"/>
        <v>0</v>
      </c>
      <c r="AT36" s="40">
        <f t="shared" si="24"/>
        <v>0</v>
      </c>
      <c r="AU36" s="40">
        <f t="shared" si="76"/>
        <v>0</v>
      </c>
      <c r="AV36" s="40">
        <f>IF(AND(AT36&lt;&gt;0,SUM(AT$9:AT35)=0),ROUND(AS$1*AS$3,0),0)</f>
        <v>0</v>
      </c>
      <c r="AW36" s="13"/>
      <c r="AX36" s="33">
        <f>IF(SUM(BF$9:BF35)&gt;0.9,MAX(AX$9:AX35)+1,0)</f>
        <v>0</v>
      </c>
      <c r="AY36" s="39">
        <f t="shared" si="25"/>
        <v>0</v>
      </c>
      <c r="AZ36" s="35">
        <f t="shared" si="26"/>
        <v>44620</v>
      </c>
      <c r="BA36" s="38">
        <f t="shared" si="77"/>
        <v>0</v>
      </c>
      <c r="BB36" s="38">
        <f t="shared" si="78"/>
        <v>0</v>
      </c>
      <c r="BC36" s="40">
        <f>IF(AND(AX36=BE$6,BG35-BE$1/(BE$7-BE$6+1)&gt;=0),ROUND(BE$1/(BE$7-BE$6+1),0),IF(AND(SUM(BC$10:BC35)&gt;0,BG35-BC35&gt;=0),BC35,IF(AND(SUM(BC$10:BC35)&gt;0),BE$1-SUM(BC$10:BC35),0)))</f>
        <v>0</v>
      </c>
      <c r="BD36" s="40">
        <f t="shared" si="79"/>
        <v>0</v>
      </c>
      <c r="BE36" s="40">
        <f t="shared" si="80"/>
        <v>0</v>
      </c>
      <c r="BF36" s="40">
        <f t="shared" si="28"/>
        <v>0</v>
      </c>
      <c r="BG36" s="40">
        <f t="shared" si="81"/>
        <v>0</v>
      </c>
      <c r="BH36" s="40">
        <f>IF(AND(BF36&lt;&gt;0,SUM(BF$9:BF35)=0),ROUND(BE$1*BE$3,0),0)</f>
        <v>0</v>
      </c>
      <c r="BI36" s="13"/>
      <c r="BJ36" s="33">
        <f>IF(SUM(BR$9:BR35)&gt;0.9,MAX(BJ$9:BJ35)+1,0)</f>
        <v>0</v>
      </c>
      <c r="BK36" s="39">
        <f t="shared" si="29"/>
        <v>0</v>
      </c>
      <c r="BL36" s="35">
        <f t="shared" si="30"/>
        <v>44620</v>
      </c>
      <c r="BM36" s="38">
        <f t="shared" si="82"/>
        <v>0</v>
      </c>
      <c r="BN36" s="38">
        <f t="shared" si="83"/>
        <v>0</v>
      </c>
      <c r="BO36" s="40">
        <f>IF(AND(BJ36=BQ$6,BS35-BQ$1/(BQ$7-BQ$6+1)&gt;=0),ROUND(BQ$1/(BQ$7-BQ$6+1),0),IF(AND(SUM(BO$10:BO35)&gt;0,BS35-BO35&gt;=0),BO35,IF(AND(SUM(BO$10:BO35)&gt;0),BQ$1-SUM(BO$10:BO35),0)))</f>
        <v>0</v>
      </c>
      <c r="BP36" s="40">
        <f t="shared" si="84"/>
        <v>0</v>
      </c>
      <c r="BQ36" s="40">
        <f t="shared" si="85"/>
        <v>0</v>
      </c>
      <c r="BR36" s="40">
        <f t="shared" si="32"/>
        <v>0</v>
      </c>
      <c r="BS36" s="40">
        <f t="shared" si="86"/>
        <v>0</v>
      </c>
      <c r="BT36" s="40">
        <f>IF(AND(BR36&lt;&gt;0,SUM(BR$9:BR35)=0),ROUND(BQ$1*BQ$3,0),0)</f>
        <v>0</v>
      </c>
      <c r="BU36" s="13"/>
      <c r="BV36" s="33">
        <f>IF(SUM(CD$9:CD35)&gt;0.9,MAX(BV$9:BV35)+1,0)</f>
        <v>0</v>
      </c>
      <c r="BW36" s="39">
        <f t="shared" si="33"/>
        <v>0</v>
      </c>
      <c r="BX36" s="35">
        <f t="shared" si="34"/>
        <v>44620</v>
      </c>
      <c r="BY36" s="38">
        <f t="shared" si="87"/>
        <v>0</v>
      </c>
      <c r="BZ36" s="38">
        <f t="shared" si="88"/>
        <v>0</v>
      </c>
      <c r="CA36" s="40">
        <f>IF(AND(BV36=CC$6,CE35-CC$1/(CC$7-CC$6+1)&gt;=0),ROUND(CC$1/(CC$7-CC$6+1),0),IF(AND(SUM(CA$10:CA35)&gt;0,CE35-CA35&gt;=0),CA35,IF(AND(SUM(CA$10:CA35)&gt;0),CC$1-SUM(CA$10:CA35),0)))</f>
        <v>0</v>
      </c>
      <c r="CB36" s="40">
        <f t="shared" si="89"/>
        <v>0</v>
      </c>
      <c r="CC36" s="40">
        <f t="shared" si="90"/>
        <v>0</v>
      </c>
      <c r="CD36" s="40">
        <f t="shared" si="36"/>
        <v>0</v>
      </c>
      <c r="CE36" s="40">
        <f t="shared" si="91"/>
        <v>0</v>
      </c>
      <c r="CF36" s="40">
        <f>IF(AND(CD36&lt;&gt;0,SUM(CD$9:CD35)=0),ROUND(CC$1*CC$3,0),0)</f>
        <v>0</v>
      </c>
      <c r="CG36" s="13"/>
      <c r="CH36" s="33">
        <f>IF(SUM(CP$9:CP35)&gt;0.9,MAX(CH$9:CH35)+1,0)</f>
        <v>0</v>
      </c>
      <c r="CI36" s="39">
        <f t="shared" si="37"/>
        <v>0</v>
      </c>
      <c r="CJ36" s="35">
        <f t="shared" si="38"/>
        <v>44620</v>
      </c>
      <c r="CK36" s="38">
        <f t="shared" si="92"/>
        <v>0</v>
      </c>
      <c r="CL36" s="38">
        <f t="shared" si="93"/>
        <v>0</v>
      </c>
      <c r="CM36" s="40">
        <f>IF(AND(CH36=CO$6,CQ35-CO$1/(CO$7-CO$6+1)&gt;=0),ROUND(CO$1/(CO$7-CO$6+1),0),IF(AND(SUM(CM$10:CM35)&gt;0,CQ35-CM35&gt;=0),CM35,IF(AND(SUM(CM$10:CM35)&gt;0),CO$1-SUM(CM$10:CM35),0)))</f>
        <v>0</v>
      </c>
      <c r="CN36" s="40">
        <f t="shared" si="94"/>
        <v>0</v>
      </c>
      <c r="CO36" s="40">
        <f t="shared" si="95"/>
        <v>0</v>
      </c>
      <c r="CP36" s="40">
        <f t="shared" si="40"/>
        <v>0</v>
      </c>
      <c r="CQ36" s="40">
        <f t="shared" si="96"/>
        <v>0</v>
      </c>
      <c r="CR36" s="40">
        <f>IF(AND(CP36&lt;&gt;0,SUM(CP$9:CP35)=0),ROUND(CO$1*CO$3,0),0)</f>
        <v>0</v>
      </c>
      <c r="CS36" s="13"/>
      <c r="CT36" s="18"/>
      <c r="CU36" s="41">
        <f t="shared" si="98"/>
        <v>26</v>
      </c>
      <c r="CV36" s="42">
        <f t="shared" si="97"/>
        <v>44620</v>
      </c>
      <c r="CW36" s="43">
        <f t="shared" si="1"/>
        <v>0</v>
      </c>
      <c r="CX36" s="43">
        <f t="shared" si="2"/>
        <v>0</v>
      </c>
      <c r="CY36" s="43">
        <f t="shared" si="3"/>
        <v>0</v>
      </c>
      <c r="CZ36" s="43">
        <f t="shared" si="4"/>
        <v>0</v>
      </c>
      <c r="DA36" s="43">
        <f t="shared" si="5"/>
        <v>0</v>
      </c>
      <c r="DB36" s="43">
        <f t="shared" si="6"/>
        <v>0</v>
      </c>
      <c r="DC36" s="43">
        <f t="shared" si="7"/>
        <v>0</v>
      </c>
      <c r="DD36" s="43">
        <f t="shared" si="8"/>
        <v>0</v>
      </c>
      <c r="DE36" s="43">
        <f t="shared" si="9"/>
        <v>0</v>
      </c>
      <c r="DF36" s="44">
        <f t="shared" si="41"/>
        <v>0</v>
      </c>
      <c r="DG36" s="44">
        <f t="shared" si="42"/>
        <v>0</v>
      </c>
      <c r="DH36" s="44">
        <f t="shared" si="43"/>
        <v>0</v>
      </c>
      <c r="DI36" s="44">
        <f t="shared" si="44"/>
        <v>0</v>
      </c>
      <c r="DJ36" s="44">
        <f t="shared" si="45"/>
        <v>0</v>
      </c>
      <c r="DK36" s="44">
        <f t="shared" si="46"/>
        <v>0</v>
      </c>
      <c r="DL36" s="44">
        <f t="shared" si="47"/>
        <v>0</v>
      </c>
      <c r="DM36" s="44">
        <f t="shared" si="48"/>
        <v>0</v>
      </c>
      <c r="DN36" s="44">
        <f t="shared" si="49"/>
        <v>0</v>
      </c>
      <c r="DO36" s="44">
        <f t="shared" si="50"/>
        <v>0</v>
      </c>
      <c r="DP36" s="44">
        <f>IF(SUM(DG36:DG$298)=0,DG$299*DP$8/12,0)</f>
        <v>0</v>
      </c>
      <c r="DQ36" s="44">
        <f>IF(SUM(DH36:DH$298)=0,DH$299*DQ$8/12,0)</f>
        <v>0</v>
      </c>
      <c r="DR36" s="44">
        <f>IF(SUM(DI36:DI$298)=0,DI$299*DR$8/12,0)</f>
        <v>0</v>
      </c>
      <c r="DS36" s="44">
        <f>IF(SUM(DJ36:DJ$298)=0,DJ$299*DS$8/12,0)</f>
        <v>0</v>
      </c>
      <c r="DT36" s="44">
        <f>IF(SUM(DK36:DK$298)=0,DK$299*DT$8/12,0)</f>
        <v>0</v>
      </c>
      <c r="DU36" s="44">
        <f>IF(SUM(DL36:DL$298)=0,DL$299*DU$8/12,0)</f>
        <v>0</v>
      </c>
      <c r="DV36" s="44">
        <f>IF(SUM(DM36:DM$298)=0,DM$299*DV$8/12,0)</f>
        <v>0</v>
      </c>
      <c r="DW36" s="44">
        <f>IF(SUM(DN36:DN$298)=0,DN$299*DW$8/12,0)</f>
        <v>0</v>
      </c>
      <c r="DX36" s="44">
        <f t="shared" si="51"/>
        <v>0</v>
      </c>
      <c r="DY36" s="44">
        <f t="shared" si="52"/>
        <v>0</v>
      </c>
      <c r="DZ36" s="44">
        <f t="shared" si="53"/>
        <v>0</v>
      </c>
      <c r="EA36" s="44">
        <f t="shared" si="54"/>
        <v>0</v>
      </c>
      <c r="EB36" s="44">
        <f t="shared" si="55"/>
        <v>0</v>
      </c>
      <c r="EC36" s="44">
        <f t="shared" si="56"/>
        <v>0</v>
      </c>
      <c r="ED36" s="18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</row>
    <row r="37" spans="1:240">
      <c r="A37" s="52"/>
      <c r="B37" s="33">
        <f>IF(SUM(J$9:J36)&gt;0.9,MAX(B$9:B36)+1,0)</f>
        <v>0</v>
      </c>
      <c r="C37" s="39">
        <f t="shared" si="10"/>
        <v>0</v>
      </c>
      <c r="D37" s="35">
        <v>44651</v>
      </c>
      <c r="E37" s="38">
        <f t="shared" si="57"/>
        <v>0</v>
      </c>
      <c r="F37" s="38">
        <f t="shared" si="58"/>
        <v>0</v>
      </c>
      <c r="G37" s="40">
        <f>IF(AND(B37=I$6,K36-I$1/(I$7-I$6+1)&gt;=0),ROUND(I$1/(I$7-I$6+1),0),IF(AND(SUM(G$10:G36)&gt;0,K36-G36&gt;=0),G36,IF(AND(SUM(G$10:G36)&gt;0),I$1-SUM(G$10:G36),0)))</f>
        <v>0</v>
      </c>
      <c r="H37" s="40">
        <f t="shared" si="59"/>
        <v>0</v>
      </c>
      <c r="I37" s="40">
        <f t="shared" si="60"/>
        <v>0</v>
      </c>
      <c r="J37" s="40">
        <f t="shared" si="12"/>
        <v>0</v>
      </c>
      <c r="K37" s="40">
        <f t="shared" si="61"/>
        <v>0</v>
      </c>
      <c r="L37" s="40">
        <f>IF(AND(J37&lt;&gt;0,SUM(J$9:J36)=0),ROUND(I$1*I$3,0),0)</f>
        <v>0</v>
      </c>
      <c r="M37" s="13"/>
      <c r="N37" s="33">
        <f>IF(SUM(V$9:V36)&gt;0.9,MAX(N$9:N36)+1,0)</f>
        <v>0</v>
      </c>
      <c r="O37" s="39">
        <f t="shared" si="13"/>
        <v>0</v>
      </c>
      <c r="P37" s="35">
        <f t="shared" si="14"/>
        <v>44651</v>
      </c>
      <c r="Q37" s="38">
        <f t="shared" si="62"/>
        <v>0</v>
      </c>
      <c r="R37" s="38">
        <f t="shared" si="63"/>
        <v>0</v>
      </c>
      <c r="S37" s="40">
        <f>IF(AND(N37=U$6,W36-U$1/(U$7-U$6+1)&gt;=0),ROUND(U$1/(U$7-U$6+1),0),IF(AND(SUM(S$10:S36)&gt;0,W36-S36&gt;=0),S36,IF(AND(SUM(S$10:S36)&gt;0),U$1-SUM(S$10:S36),0)))</f>
        <v>0</v>
      </c>
      <c r="T37" s="40">
        <f t="shared" si="64"/>
        <v>0</v>
      </c>
      <c r="U37" s="40">
        <f t="shared" si="65"/>
        <v>0</v>
      </c>
      <c r="V37" s="40">
        <f t="shared" si="16"/>
        <v>0</v>
      </c>
      <c r="W37" s="40">
        <f t="shared" si="66"/>
        <v>0</v>
      </c>
      <c r="X37" s="40">
        <f>IF(AND(V37&lt;&gt;0,SUM(V$9:V36)=0),ROUND(U$1*U$3,0),0)</f>
        <v>0</v>
      </c>
      <c r="Y37" s="13"/>
      <c r="Z37" s="33">
        <f>IF(SUM(AH$9:AH36)&gt;0.9,MAX(Z$9:Z36)+1,0)</f>
        <v>0</v>
      </c>
      <c r="AA37" s="39">
        <f t="shared" si="17"/>
        <v>0</v>
      </c>
      <c r="AB37" s="35">
        <f t="shared" si="18"/>
        <v>44651</v>
      </c>
      <c r="AC37" s="38">
        <f t="shared" si="67"/>
        <v>0</v>
      </c>
      <c r="AD37" s="38">
        <f t="shared" si="68"/>
        <v>0</v>
      </c>
      <c r="AE37" s="40">
        <f>IF(AND(Z37=AG$6,AI36-AG$1/(AG$7-AG$6+1)&gt;=0),ROUND(AG$1/(AG$7-AG$6+1),0),IF(AND(SUM(AE$10:AE36)&gt;0,AI36-AE36&gt;=0),AE36,IF(AND(SUM(AE$10:AE36)&gt;0),AG$1-SUM(AE$10:AE36),0)))</f>
        <v>0</v>
      </c>
      <c r="AF37" s="40">
        <f t="shared" si="69"/>
        <v>0</v>
      </c>
      <c r="AG37" s="40">
        <f t="shared" si="70"/>
        <v>0</v>
      </c>
      <c r="AH37" s="40">
        <f t="shared" si="20"/>
        <v>0</v>
      </c>
      <c r="AI37" s="40">
        <f t="shared" si="71"/>
        <v>0</v>
      </c>
      <c r="AJ37" s="40">
        <f>IF(AND(AH37&lt;&gt;0,SUM(AH$9:AH36)=0),ROUND(AG$1*AG$3,0),0)</f>
        <v>0</v>
      </c>
      <c r="AK37" s="13"/>
      <c r="AL37" s="33">
        <f>IF(SUM(AT$9:AT36)&gt;0.9,MAX(AL$9:AL36)+1,0)</f>
        <v>0</v>
      </c>
      <c r="AM37" s="39">
        <f t="shared" si="21"/>
        <v>0</v>
      </c>
      <c r="AN37" s="35">
        <f t="shared" si="22"/>
        <v>44651</v>
      </c>
      <c r="AO37" s="38">
        <f t="shared" si="72"/>
        <v>0</v>
      </c>
      <c r="AP37" s="38">
        <f t="shared" si="73"/>
        <v>0</v>
      </c>
      <c r="AQ37" s="40">
        <f>IF(AND(AL37=AS$6,AU36-AS$1/(AS$7-AS$6+1)&gt;=0),ROUND(AS$1/(AS$7-AS$6+1),0),IF(AND(SUM(AQ$10:AQ36)&gt;0,AU36-AQ36&gt;=0),AQ36,IF(AND(SUM(AQ$10:AQ36)&gt;0),AS$1-SUM(AQ$10:AQ36),0)))</f>
        <v>0</v>
      </c>
      <c r="AR37" s="40">
        <f t="shared" si="74"/>
        <v>0</v>
      </c>
      <c r="AS37" s="40">
        <f t="shared" si="75"/>
        <v>0</v>
      </c>
      <c r="AT37" s="40">
        <f t="shared" si="24"/>
        <v>0</v>
      </c>
      <c r="AU37" s="40">
        <f t="shared" si="76"/>
        <v>0</v>
      </c>
      <c r="AV37" s="40">
        <f>IF(AND(AT37&lt;&gt;0,SUM(AT$9:AT36)=0),ROUND(AS$1*AS$3,0),0)</f>
        <v>0</v>
      </c>
      <c r="AW37" s="13"/>
      <c r="AX37" s="33">
        <f>IF(SUM(BF$9:BF36)&gt;0.9,MAX(AX$9:AX36)+1,0)</f>
        <v>0</v>
      </c>
      <c r="AY37" s="39">
        <f t="shared" si="25"/>
        <v>0</v>
      </c>
      <c r="AZ37" s="35">
        <f t="shared" si="26"/>
        <v>44651</v>
      </c>
      <c r="BA37" s="38">
        <f t="shared" si="77"/>
        <v>0</v>
      </c>
      <c r="BB37" s="38">
        <f t="shared" si="78"/>
        <v>0</v>
      </c>
      <c r="BC37" s="40">
        <f>IF(AND(AX37=BE$6,BG36-BE$1/(BE$7-BE$6+1)&gt;=0),ROUND(BE$1/(BE$7-BE$6+1),0),IF(AND(SUM(BC$10:BC36)&gt;0,BG36-BC36&gt;=0),BC36,IF(AND(SUM(BC$10:BC36)&gt;0),BE$1-SUM(BC$10:BC36),0)))</f>
        <v>0</v>
      </c>
      <c r="BD37" s="40">
        <f t="shared" si="79"/>
        <v>0</v>
      </c>
      <c r="BE37" s="40">
        <f t="shared" si="80"/>
        <v>0</v>
      </c>
      <c r="BF37" s="40">
        <f t="shared" si="28"/>
        <v>0</v>
      </c>
      <c r="BG37" s="40">
        <f t="shared" si="81"/>
        <v>0</v>
      </c>
      <c r="BH37" s="40">
        <f>IF(AND(BF37&lt;&gt;0,SUM(BF$9:BF36)=0),ROUND(BE$1*BE$3,0),0)</f>
        <v>0</v>
      </c>
      <c r="BI37" s="13"/>
      <c r="BJ37" s="33">
        <f>IF(SUM(BR$9:BR36)&gt;0.9,MAX(BJ$9:BJ36)+1,0)</f>
        <v>0</v>
      </c>
      <c r="BK37" s="39">
        <f t="shared" si="29"/>
        <v>0</v>
      </c>
      <c r="BL37" s="35">
        <f t="shared" si="30"/>
        <v>44651</v>
      </c>
      <c r="BM37" s="38">
        <f t="shared" si="82"/>
        <v>0</v>
      </c>
      <c r="BN37" s="38">
        <f t="shared" si="83"/>
        <v>0</v>
      </c>
      <c r="BO37" s="40">
        <f>IF(AND(BJ37=BQ$6,BS36-BQ$1/(BQ$7-BQ$6+1)&gt;=0),ROUND(BQ$1/(BQ$7-BQ$6+1),0),IF(AND(SUM(BO$10:BO36)&gt;0,BS36-BO36&gt;=0),BO36,IF(AND(SUM(BO$10:BO36)&gt;0),BQ$1-SUM(BO$10:BO36),0)))</f>
        <v>0</v>
      </c>
      <c r="BP37" s="40">
        <f t="shared" si="84"/>
        <v>0</v>
      </c>
      <c r="BQ37" s="40">
        <f t="shared" si="85"/>
        <v>0</v>
      </c>
      <c r="BR37" s="40">
        <f t="shared" si="32"/>
        <v>0</v>
      </c>
      <c r="BS37" s="40">
        <f t="shared" si="86"/>
        <v>0</v>
      </c>
      <c r="BT37" s="40">
        <f>IF(AND(BR37&lt;&gt;0,SUM(BR$9:BR36)=0),ROUND(BQ$1*BQ$3,0),0)</f>
        <v>0</v>
      </c>
      <c r="BU37" s="13"/>
      <c r="BV37" s="33">
        <f>IF(SUM(CD$9:CD36)&gt;0.9,MAX(BV$9:BV36)+1,0)</f>
        <v>0</v>
      </c>
      <c r="BW37" s="39">
        <f t="shared" si="33"/>
        <v>0</v>
      </c>
      <c r="BX37" s="35">
        <f t="shared" si="34"/>
        <v>44651</v>
      </c>
      <c r="BY37" s="38">
        <f t="shared" si="87"/>
        <v>0</v>
      </c>
      <c r="BZ37" s="38">
        <f t="shared" si="88"/>
        <v>0</v>
      </c>
      <c r="CA37" s="40">
        <f>IF(AND(BV37=CC$6,CE36-CC$1/(CC$7-CC$6+1)&gt;=0),ROUND(CC$1/(CC$7-CC$6+1),0),IF(AND(SUM(CA$10:CA36)&gt;0,CE36-CA36&gt;=0),CA36,IF(AND(SUM(CA$10:CA36)&gt;0),CC$1-SUM(CA$10:CA36),0)))</f>
        <v>0</v>
      </c>
      <c r="CB37" s="40">
        <f t="shared" si="89"/>
        <v>0</v>
      </c>
      <c r="CC37" s="40">
        <f t="shared" si="90"/>
        <v>0</v>
      </c>
      <c r="CD37" s="40">
        <f t="shared" si="36"/>
        <v>0</v>
      </c>
      <c r="CE37" s="40">
        <f t="shared" si="91"/>
        <v>0</v>
      </c>
      <c r="CF37" s="40">
        <f>IF(AND(CD37&lt;&gt;0,SUM(CD$9:CD36)=0),ROUND(CC$1*CC$3,0),0)</f>
        <v>0</v>
      </c>
      <c r="CG37" s="13"/>
      <c r="CH37" s="33">
        <f>IF(SUM(CP$9:CP36)&gt;0.9,MAX(CH$9:CH36)+1,0)</f>
        <v>0</v>
      </c>
      <c r="CI37" s="39">
        <f t="shared" si="37"/>
        <v>0</v>
      </c>
      <c r="CJ37" s="35">
        <f t="shared" si="38"/>
        <v>44651</v>
      </c>
      <c r="CK37" s="38">
        <f t="shared" si="92"/>
        <v>0</v>
      </c>
      <c r="CL37" s="38">
        <f t="shared" si="93"/>
        <v>0</v>
      </c>
      <c r="CM37" s="40">
        <f>IF(AND(CH37=CO$6,CQ36-CO$1/(CO$7-CO$6+1)&gt;=0),ROUND(CO$1/(CO$7-CO$6+1),0),IF(AND(SUM(CM$10:CM36)&gt;0,CQ36-CM36&gt;=0),CM36,IF(AND(SUM(CM$10:CM36)&gt;0),CO$1-SUM(CM$10:CM36),0)))</f>
        <v>0</v>
      </c>
      <c r="CN37" s="40">
        <f t="shared" si="94"/>
        <v>0</v>
      </c>
      <c r="CO37" s="40">
        <f t="shared" si="95"/>
        <v>0</v>
      </c>
      <c r="CP37" s="40">
        <f t="shared" si="40"/>
        <v>0</v>
      </c>
      <c r="CQ37" s="40">
        <f t="shared" si="96"/>
        <v>0</v>
      </c>
      <c r="CR37" s="40">
        <f>IF(AND(CP37&lt;&gt;0,SUM(CP$9:CP36)=0),ROUND(CO$1*CO$3,0),0)</f>
        <v>0</v>
      </c>
      <c r="CS37" s="13"/>
      <c r="CT37" s="16"/>
      <c r="CU37" s="41">
        <f t="shared" si="98"/>
        <v>27</v>
      </c>
      <c r="CV37" s="42">
        <f t="shared" si="97"/>
        <v>44651</v>
      </c>
      <c r="CW37" s="43">
        <f t="shared" si="1"/>
        <v>0</v>
      </c>
      <c r="CX37" s="43">
        <f t="shared" si="2"/>
        <v>0</v>
      </c>
      <c r="CY37" s="43">
        <f t="shared" si="3"/>
        <v>0</v>
      </c>
      <c r="CZ37" s="43">
        <f t="shared" si="4"/>
        <v>0</v>
      </c>
      <c r="DA37" s="43">
        <f t="shared" si="5"/>
        <v>0</v>
      </c>
      <c r="DB37" s="43">
        <f t="shared" si="6"/>
        <v>0</v>
      </c>
      <c r="DC37" s="43">
        <f t="shared" si="7"/>
        <v>0</v>
      </c>
      <c r="DD37" s="43">
        <f t="shared" si="8"/>
        <v>0</v>
      </c>
      <c r="DE37" s="43">
        <f t="shared" si="9"/>
        <v>0</v>
      </c>
      <c r="DF37" s="44">
        <f t="shared" si="41"/>
        <v>0</v>
      </c>
      <c r="DG37" s="44">
        <f t="shared" si="42"/>
        <v>0</v>
      </c>
      <c r="DH37" s="44">
        <f t="shared" si="43"/>
        <v>0</v>
      </c>
      <c r="DI37" s="44">
        <f t="shared" si="44"/>
        <v>0</v>
      </c>
      <c r="DJ37" s="44">
        <f t="shared" si="45"/>
        <v>0</v>
      </c>
      <c r="DK37" s="44">
        <f t="shared" si="46"/>
        <v>0</v>
      </c>
      <c r="DL37" s="44">
        <f t="shared" si="47"/>
        <v>0</v>
      </c>
      <c r="DM37" s="44">
        <f t="shared" si="48"/>
        <v>0</v>
      </c>
      <c r="DN37" s="44">
        <f t="shared" si="49"/>
        <v>0</v>
      </c>
      <c r="DO37" s="44">
        <f t="shared" si="50"/>
        <v>0</v>
      </c>
      <c r="DP37" s="44">
        <f>IF(SUM(DG37:DG$298)=0,DG$299*DP$8/12,0)</f>
        <v>0</v>
      </c>
      <c r="DQ37" s="44">
        <f>IF(SUM(DH37:DH$298)=0,DH$299*DQ$8/12,0)</f>
        <v>0</v>
      </c>
      <c r="DR37" s="44">
        <f>IF(SUM(DI37:DI$298)=0,DI$299*DR$8/12,0)</f>
        <v>0</v>
      </c>
      <c r="DS37" s="44">
        <f>IF(SUM(DJ37:DJ$298)=0,DJ$299*DS$8/12,0)</f>
        <v>0</v>
      </c>
      <c r="DT37" s="44">
        <f>IF(SUM(DK37:DK$298)=0,DK$299*DT$8/12,0)</f>
        <v>0</v>
      </c>
      <c r="DU37" s="44">
        <f>IF(SUM(DL37:DL$298)=0,DL$299*DU$8/12,0)</f>
        <v>0</v>
      </c>
      <c r="DV37" s="44">
        <f>IF(SUM(DM37:DM$298)=0,DM$299*DV$8/12,0)</f>
        <v>0</v>
      </c>
      <c r="DW37" s="44">
        <f>IF(SUM(DN37:DN$298)=0,DN$299*DW$8/12,0)</f>
        <v>0</v>
      </c>
      <c r="DX37" s="44">
        <f t="shared" si="51"/>
        <v>0</v>
      </c>
      <c r="DY37" s="44">
        <f t="shared" si="52"/>
        <v>0</v>
      </c>
      <c r="DZ37" s="44">
        <f t="shared" si="53"/>
        <v>0</v>
      </c>
      <c r="EA37" s="44">
        <f t="shared" si="54"/>
        <v>0</v>
      </c>
      <c r="EB37" s="44">
        <f t="shared" si="55"/>
        <v>0</v>
      </c>
      <c r="EC37" s="44">
        <f t="shared" si="56"/>
        <v>0</v>
      </c>
      <c r="ED37" s="16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</row>
    <row r="38" spans="1:240">
      <c r="A38" s="52"/>
      <c r="B38" s="33">
        <f>IF(SUM(J$9:J37)&gt;0.9,MAX(B$9:B37)+1,0)</f>
        <v>0</v>
      </c>
      <c r="C38" s="39">
        <f t="shared" si="10"/>
        <v>0</v>
      </c>
      <c r="D38" s="35">
        <v>44681</v>
      </c>
      <c r="E38" s="38">
        <f t="shared" si="57"/>
        <v>0</v>
      </c>
      <c r="F38" s="38">
        <f t="shared" si="58"/>
        <v>0</v>
      </c>
      <c r="G38" s="40">
        <f>IF(AND(B38=I$6,K37-I$1/(I$7-I$6+1)&gt;=0),ROUND(I$1/(I$7-I$6+1),0),IF(AND(SUM(G$10:G37)&gt;0,K37-G37&gt;=0),G37,IF(AND(SUM(G$10:G37)&gt;0),I$1-SUM(G$10:G37),0)))</f>
        <v>0</v>
      </c>
      <c r="H38" s="40">
        <f t="shared" si="59"/>
        <v>0</v>
      </c>
      <c r="I38" s="40">
        <f t="shared" si="60"/>
        <v>0</v>
      </c>
      <c r="J38" s="40">
        <f t="shared" si="12"/>
        <v>0</v>
      </c>
      <c r="K38" s="40">
        <f t="shared" si="61"/>
        <v>0</v>
      </c>
      <c r="L38" s="40">
        <f>IF(AND(J38&lt;&gt;0,SUM(J$9:J37)=0),ROUND(I$1*I$3,0),0)</f>
        <v>0</v>
      </c>
      <c r="M38" s="13"/>
      <c r="N38" s="33">
        <f>IF(SUM(V$9:V37)&gt;0.9,MAX(N$9:N37)+1,0)</f>
        <v>0</v>
      </c>
      <c r="O38" s="39">
        <f t="shared" si="13"/>
        <v>0</v>
      </c>
      <c r="P38" s="35">
        <f t="shared" si="14"/>
        <v>44681</v>
      </c>
      <c r="Q38" s="38">
        <f t="shared" si="62"/>
        <v>0</v>
      </c>
      <c r="R38" s="38">
        <f t="shared" si="63"/>
        <v>0</v>
      </c>
      <c r="S38" s="40">
        <f>IF(AND(N38=U$6,W37-U$1/(U$7-U$6+1)&gt;=0),ROUND(U$1/(U$7-U$6+1),0),IF(AND(SUM(S$10:S37)&gt;0,W37-S37&gt;=0),S37,IF(AND(SUM(S$10:S37)&gt;0),U$1-SUM(S$10:S37),0)))</f>
        <v>0</v>
      </c>
      <c r="T38" s="40">
        <f t="shared" si="64"/>
        <v>0</v>
      </c>
      <c r="U38" s="40">
        <f t="shared" si="65"/>
        <v>0</v>
      </c>
      <c r="V38" s="40">
        <f t="shared" si="16"/>
        <v>0</v>
      </c>
      <c r="W38" s="40">
        <f t="shared" si="66"/>
        <v>0</v>
      </c>
      <c r="X38" s="40">
        <f>IF(AND(V38&lt;&gt;0,SUM(V$9:V37)=0),ROUND(U$1*U$3,0),0)</f>
        <v>0</v>
      </c>
      <c r="Y38" s="13"/>
      <c r="Z38" s="33">
        <f>IF(SUM(AH$9:AH37)&gt;0.9,MAX(Z$9:Z37)+1,0)</f>
        <v>0</v>
      </c>
      <c r="AA38" s="39">
        <f t="shared" si="17"/>
        <v>0</v>
      </c>
      <c r="AB38" s="35">
        <f t="shared" si="18"/>
        <v>44681</v>
      </c>
      <c r="AC38" s="38">
        <f t="shared" si="67"/>
        <v>0</v>
      </c>
      <c r="AD38" s="38">
        <f t="shared" si="68"/>
        <v>0</v>
      </c>
      <c r="AE38" s="40">
        <f>IF(AND(Z38=AG$6,AI37-AG$1/(AG$7-AG$6+1)&gt;=0),ROUND(AG$1/(AG$7-AG$6+1),0),IF(AND(SUM(AE$10:AE37)&gt;0,AI37-AE37&gt;=0),AE37,IF(AND(SUM(AE$10:AE37)&gt;0),AG$1-SUM(AE$10:AE37),0)))</f>
        <v>0</v>
      </c>
      <c r="AF38" s="40">
        <f t="shared" si="69"/>
        <v>0</v>
      </c>
      <c r="AG38" s="40">
        <f t="shared" si="70"/>
        <v>0</v>
      </c>
      <c r="AH38" s="40">
        <f t="shared" si="20"/>
        <v>0</v>
      </c>
      <c r="AI38" s="40">
        <f t="shared" si="71"/>
        <v>0</v>
      </c>
      <c r="AJ38" s="40">
        <f>IF(AND(AH38&lt;&gt;0,SUM(AH$9:AH37)=0),ROUND(AG$1*AG$3,0),0)</f>
        <v>0</v>
      </c>
      <c r="AK38" s="13"/>
      <c r="AL38" s="33">
        <f>IF(SUM(AT$9:AT37)&gt;0.9,MAX(AL$9:AL37)+1,0)</f>
        <v>0</v>
      </c>
      <c r="AM38" s="39">
        <f t="shared" si="21"/>
        <v>0</v>
      </c>
      <c r="AN38" s="35">
        <f t="shared" si="22"/>
        <v>44681</v>
      </c>
      <c r="AO38" s="38">
        <f t="shared" si="72"/>
        <v>0</v>
      </c>
      <c r="AP38" s="38">
        <f t="shared" si="73"/>
        <v>0</v>
      </c>
      <c r="AQ38" s="40">
        <f>IF(AND(AL38=AS$6,AU37-AS$1/(AS$7-AS$6+1)&gt;=0),ROUND(AS$1/(AS$7-AS$6+1),0),IF(AND(SUM(AQ$10:AQ37)&gt;0,AU37-AQ37&gt;=0),AQ37,IF(AND(SUM(AQ$10:AQ37)&gt;0),AS$1-SUM(AQ$10:AQ37),0)))</f>
        <v>0</v>
      </c>
      <c r="AR38" s="40">
        <f t="shared" si="74"/>
        <v>0</v>
      </c>
      <c r="AS38" s="40">
        <f t="shared" si="75"/>
        <v>0</v>
      </c>
      <c r="AT38" s="40">
        <f t="shared" si="24"/>
        <v>0</v>
      </c>
      <c r="AU38" s="40">
        <f t="shared" si="76"/>
        <v>0</v>
      </c>
      <c r="AV38" s="40">
        <f>IF(AND(AT38&lt;&gt;0,SUM(AT$9:AT37)=0),ROUND(AS$1*AS$3,0),0)</f>
        <v>0</v>
      </c>
      <c r="AW38" s="13"/>
      <c r="AX38" s="33">
        <f>IF(SUM(BF$9:BF37)&gt;0.9,MAX(AX$9:AX37)+1,0)</f>
        <v>0</v>
      </c>
      <c r="AY38" s="39">
        <f t="shared" si="25"/>
        <v>0</v>
      </c>
      <c r="AZ38" s="35">
        <f t="shared" si="26"/>
        <v>44681</v>
      </c>
      <c r="BA38" s="38">
        <f t="shared" si="77"/>
        <v>0</v>
      </c>
      <c r="BB38" s="38">
        <f t="shared" si="78"/>
        <v>0</v>
      </c>
      <c r="BC38" s="40">
        <f>IF(AND(AX38=BE$6,BG37-BE$1/(BE$7-BE$6+1)&gt;=0),ROUND(BE$1/(BE$7-BE$6+1),0),IF(AND(SUM(BC$10:BC37)&gt;0,BG37-BC37&gt;=0),BC37,IF(AND(SUM(BC$10:BC37)&gt;0),BE$1-SUM(BC$10:BC37),0)))</f>
        <v>0</v>
      </c>
      <c r="BD38" s="40">
        <f t="shared" si="79"/>
        <v>0</v>
      </c>
      <c r="BE38" s="40">
        <f t="shared" si="80"/>
        <v>0</v>
      </c>
      <c r="BF38" s="40">
        <f t="shared" si="28"/>
        <v>0</v>
      </c>
      <c r="BG38" s="40">
        <f t="shared" si="81"/>
        <v>0</v>
      </c>
      <c r="BH38" s="40">
        <f>IF(AND(BF38&lt;&gt;0,SUM(BF$9:BF37)=0),ROUND(BE$1*BE$3,0),0)</f>
        <v>0</v>
      </c>
      <c r="BI38" s="13"/>
      <c r="BJ38" s="33">
        <f>IF(SUM(BR$9:BR37)&gt;0.9,MAX(BJ$9:BJ37)+1,0)</f>
        <v>0</v>
      </c>
      <c r="BK38" s="39">
        <f t="shared" si="29"/>
        <v>0</v>
      </c>
      <c r="BL38" s="35">
        <f t="shared" si="30"/>
        <v>44681</v>
      </c>
      <c r="BM38" s="38">
        <f t="shared" si="82"/>
        <v>0</v>
      </c>
      <c r="BN38" s="38">
        <f t="shared" si="83"/>
        <v>0</v>
      </c>
      <c r="BO38" s="40">
        <f>IF(AND(BJ38=BQ$6,BS37-BQ$1/(BQ$7-BQ$6+1)&gt;=0),ROUND(BQ$1/(BQ$7-BQ$6+1),0),IF(AND(SUM(BO$10:BO37)&gt;0,BS37-BO37&gt;=0),BO37,IF(AND(SUM(BO$10:BO37)&gt;0),BQ$1-SUM(BO$10:BO37),0)))</f>
        <v>0</v>
      </c>
      <c r="BP38" s="40">
        <f t="shared" si="84"/>
        <v>0</v>
      </c>
      <c r="BQ38" s="40">
        <f t="shared" si="85"/>
        <v>0</v>
      </c>
      <c r="BR38" s="40">
        <f t="shared" si="32"/>
        <v>0</v>
      </c>
      <c r="BS38" s="40">
        <f t="shared" si="86"/>
        <v>0</v>
      </c>
      <c r="BT38" s="40">
        <f>IF(AND(BR38&lt;&gt;0,SUM(BR$9:BR37)=0),ROUND(BQ$1*BQ$3,0),0)</f>
        <v>0</v>
      </c>
      <c r="BU38" s="13"/>
      <c r="BV38" s="33">
        <f>IF(SUM(CD$9:CD37)&gt;0.9,MAX(BV$9:BV37)+1,0)</f>
        <v>0</v>
      </c>
      <c r="BW38" s="39">
        <f t="shared" si="33"/>
        <v>0</v>
      </c>
      <c r="BX38" s="35">
        <f t="shared" si="34"/>
        <v>44681</v>
      </c>
      <c r="BY38" s="38">
        <f t="shared" si="87"/>
        <v>0</v>
      </c>
      <c r="BZ38" s="38">
        <f t="shared" si="88"/>
        <v>0</v>
      </c>
      <c r="CA38" s="40">
        <f>IF(AND(BV38=CC$6,CE37-CC$1/(CC$7-CC$6+1)&gt;=0),ROUND(CC$1/(CC$7-CC$6+1),0),IF(AND(SUM(CA$10:CA37)&gt;0,CE37-CA37&gt;=0),CA37,IF(AND(SUM(CA$10:CA37)&gt;0),CC$1-SUM(CA$10:CA37),0)))</f>
        <v>0</v>
      </c>
      <c r="CB38" s="40">
        <f t="shared" si="89"/>
        <v>0</v>
      </c>
      <c r="CC38" s="40">
        <f t="shared" si="90"/>
        <v>0</v>
      </c>
      <c r="CD38" s="40">
        <f t="shared" si="36"/>
        <v>0</v>
      </c>
      <c r="CE38" s="40">
        <f t="shared" si="91"/>
        <v>0</v>
      </c>
      <c r="CF38" s="40">
        <f>IF(AND(CD38&lt;&gt;0,SUM(CD$9:CD37)=0),ROUND(CC$1*CC$3,0),0)</f>
        <v>0</v>
      </c>
      <c r="CG38" s="13"/>
      <c r="CH38" s="33">
        <f>IF(SUM(CP$9:CP37)&gt;0.9,MAX(CH$9:CH37)+1,0)</f>
        <v>0</v>
      </c>
      <c r="CI38" s="39">
        <f t="shared" si="37"/>
        <v>0</v>
      </c>
      <c r="CJ38" s="35">
        <f t="shared" si="38"/>
        <v>44681</v>
      </c>
      <c r="CK38" s="38">
        <f t="shared" si="92"/>
        <v>0</v>
      </c>
      <c r="CL38" s="38">
        <f t="shared" si="93"/>
        <v>0</v>
      </c>
      <c r="CM38" s="40">
        <f>IF(AND(CH38=CO$6,CQ37-CO$1/(CO$7-CO$6+1)&gt;=0),ROUND(CO$1/(CO$7-CO$6+1),0),IF(AND(SUM(CM$10:CM37)&gt;0,CQ37-CM37&gt;=0),CM37,IF(AND(SUM(CM$10:CM37)&gt;0),CO$1-SUM(CM$10:CM37),0)))</f>
        <v>0</v>
      </c>
      <c r="CN38" s="40">
        <f t="shared" si="94"/>
        <v>0</v>
      </c>
      <c r="CO38" s="40">
        <f t="shared" si="95"/>
        <v>0</v>
      </c>
      <c r="CP38" s="40">
        <f t="shared" si="40"/>
        <v>0</v>
      </c>
      <c r="CQ38" s="40">
        <f t="shared" si="96"/>
        <v>0</v>
      </c>
      <c r="CR38" s="40">
        <f>IF(AND(CP38&lt;&gt;0,SUM(CP$9:CP37)=0),ROUND(CO$1*CO$3,0),0)</f>
        <v>0</v>
      </c>
      <c r="CS38" s="13"/>
      <c r="CT38" s="16"/>
      <c r="CU38" s="41">
        <f t="shared" si="98"/>
        <v>28</v>
      </c>
      <c r="CV38" s="42">
        <f t="shared" si="97"/>
        <v>44681</v>
      </c>
      <c r="CW38" s="43">
        <f t="shared" si="1"/>
        <v>0</v>
      </c>
      <c r="CX38" s="43">
        <f t="shared" si="2"/>
        <v>0</v>
      </c>
      <c r="CY38" s="43">
        <f t="shared" si="3"/>
        <v>0</v>
      </c>
      <c r="CZ38" s="43">
        <f t="shared" si="4"/>
        <v>0</v>
      </c>
      <c r="DA38" s="43">
        <f t="shared" si="5"/>
        <v>0</v>
      </c>
      <c r="DB38" s="43">
        <f t="shared" si="6"/>
        <v>0</v>
      </c>
      <c r="DC38" s="43">
        <f t="shared" si="7"/>
        <v>0</v>
      </c>
      <c r="DD38" s="43">
        <f t="shared" si="8"/>
        <v>0</v>
      </c>
      <c r="DE38" s="43">
        <f t="shared" si="9"/>
        <v>0</v>
      </c>
      <c r="DF38" s="44">
        <f t="shared" si="41"/>
        <v>0</v>
      </c>
      <c r="DG38" s="44">
        <f t="shared" si="42"/>
        <v>0</v>
      </c>
      <c r="DH38" s="44">
        <f t="shared" si="43"/>
        <v>0</v>
      </c>
      <c r="DI38" s="44">
        <f t="shared" si="44"/>
        <v>0</v>
      </c>
      <c r="DJ38" s="44">
        <f t="shared" si="45"/>
        <v>0</v>
      </c>
      <c r="DK38" s="44">
        <f t="shared" si="46"/>
        <v>0</v>
      </c>
      <c r="DL38" s="44">
        <f t="shared" si="47"/>
        <v>0</v>
      </c>
      <c r="DM38" s="44">
        <f t="shared" si="48"/>
        <v>0</v>
      </c>
      <c r="DN38" s="44">
        <f t="shared" si="49"/>
        <v>0</v>
      </c>
      <c r="DO38" s="44">
        <f t="shared" si="50"/>
        <v>0</v>
      </c>
      <c r="DP38" s="44">
        <f>IF(SUM(DG38:DG$298)=0,DG$299*DP$8/12,0)</f>
        <v>0</v>
      </c>
      <c r="DQ38" s="44">
        <f>IF(SUM(DH38:DH$298)=0,DH$299*DQ$8/12,0)</f>
        <v>0</v>
      </c>
      <c r="DR38" s="44">
        <f>IF(SUM(DI38:DI$298)=0,DI$299*DR$8/12,0)</f>
        <v>0</v>
      </c>
      <c r="DS38" s="44">
        <f>IF(SUM(DJ38:DJ$298)=0,DJ$299*DS$8/12,0)</f>
        <v>0</v>
      </c>
      <c r="DT38" s="44">
        <f>IF(SUM(DK38:DK$298)=0,DK$299*DT$8/12,0)</f>
        <v>0</v>
      </c>
      <c r="DU38" s="44">
        <f>IF(SUM(DL38:DL$298)=0,DL$299*DU$8/12,0)</f>
        <v>0</v>
      </c>
      <c r="DV38" s="44">
        <f>IF(SUM(DM38:DM$298)=0,DM$299*DV$8/12,0)</f>
        <v>0</v>
      </c>
      <c r="DW38" s="44">
        <f>IF(SUM(DN38:DN$298)=0,DN$299*DW$8/12,0)</f>
        <v>0</v>
      </c>
      <c r="DX38" s="44">
        <f t="shared" si="51"/>
        <v>0</v>
      </c>
      <c r="DY38" s="44">
        <f t="shared" si="52"/>
        <v>0</v>
      </c>
      <c r="DZ38" s="44">
        <f t="shared" si="53"/>
        <v>0</v>
      </c>
      <c r="EA38" s="44">
        <f t="shared" si="54"/>
        <v>0</v>
      </c>
      <c r="EB38" s="44">
        <f t="shared" si="55"/>
        <v>0</v>
      </c>
      <c r="EC38" s="44">
        <f t="shared" si="56"/>
        <v>0</v>
      </c>
      <c r="ED38" s="16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</row>
    <row r="39" spans="1:240">
      <c r="A39" s="52"/>
      <c r="B39" s="33">
        <f>IF(SUM(J$9:J38)&gt;0.9,MAX(B$9:B38)+1,0)</f>
        <v>0</v>
      </c>
      <c r="C39" s="39">
        <f t="shared" si="10"/>
        <v>0</v>
      </c>
      <c r="D39" s="35">
        <v>44712</v>
      </c>
      <c r="E39" s="38">
        <f t="shared" si="57"/>
        <v>0</v>
      </c>
      <c r="F39" s="38">
        <f t="shared" si="58"/>
        <v>0</v>
      </c>
      <c r="G39" s="40">
        <f>IF(AND(B39=I$6,K38-I$1/(I$7-I$6+1)&gt;=0),ROUND(I$1/(I$7-I$6+1),0),IF(AND(SUM(G$10:G38)&gt;0,K38-G38&gt;=0),G38,IF(AND(SUM(G$10:G38)&gt;0),I$1-SUM(G$10:G38),0)))</f>
        <v>0</v>
      </c>
      <c r="H39" s="40">
        <f t="shared" si="59"/>
        <v>0</v>
      </c>
      <c r="I39" s="40">
        <f t="shared" si="60"/>
        <v>0</v>
      </c>
      <c r="J39" s="40">
        <f t="shared" si="12"/>
        <v>0</v>
      </c>
      <c r="K39" s="40">
        <f t="shared" si="61"/>
        <v>0</v>
      </c>
      <c r="L39" s="40">
        <f>IF(AND(J39&lt;&gt;0,SUM(J$9:J38)=0),ROUND(I$1*I$3,0),0)</f>
        <v>0</v>
      </c>
      <c r="M39" s="13"/>
      <c r="N39" s="33">
        <f>IF(SUM(V$9:V38)&gt;0.9,MAX(N$9:N38)+1,0)</f>
        <v>0</v>
      </c>
      <c r="O39" s="39">
        <f t="shared" si="13"/>
        <v>0</v>
      </c>
      <c r="P39" s="35">
        <f t="shared" si="14"/>
        <v>44712</v>
      </c>
      <c r="Q39" s="38">
        <f t="shared" si="62"/>
        <v>0</v>
      </c>
      <c r="R39" s="38">
        <f t="shared" si="63"/>
        <v>0</v>
      </c>
      <c r="S39" s="40">
        <f>IF(AND(N39=U$6,W38-U$1/(U$7-U$6+1)&gt;=0),ROUND(U$1/(U$7-U$6+1),0),IF(AND(SUM(S$10:S38)&gt;0,W38-S38&gt;=0),S38,IF(AND(SUM(S$10:S38)&gt;0),U$1-SUM(S$10:S38),0)))</f>
        <v>0</v>
      </c>
      <c r="T39" s="40">
        <f t="shared" si="64"/>
        <v>0</v>
      </c>
      <c r="U39" s="40">
        <f t="shared" si="65"/>
        <v>0</v>
      </c>
      <c r="V39" s="40">
        <f t="shared" si="16"/>
        <v>0</v>
      </c>
      <c r="W39" s="40">
        <f t="shared" si="66"/>
        <v>0</v>
      </c>
      <c r="X39" s="40">
        <f>IF(AND(V39&lt;&gt;0,SUM(V$9:V38)=0),ROUND(U$1*U$3,0),0)</f>
        <v>0</v>
      </c>
      <c r="Y39" s="13"/>
      <c r="Z39" s="33">
        <f>IF(SUM(AH$9:AH38)&gt;0.9,MAX(Z$9:Z38)+1,0)</f>
        <v>0</v>
      </c>
      <c r="AA39" s="39">
        <f t="shared" si="17"/>
        <v>0</v>
      </c>
      <c r="AB39" s="35">
        <f t="shared" si="18"/>
        <v>44712</v>
      </c>
      <c r="AC39" s="38">
        <f t="shared" si="67"/>
        <v>0</v>
      </c>
      <c r="AD39" s="38">
        <f t="shared" si="68"/>
        <v>0</v>
      </c>
      <c r="AE39" s="40">
        <f>IF(AND(Z39=AG$6,AI38-AG$1/(AG$7-AG$6+1)&gt;=0),ROUND(AG$1/(AG$7-AG$6+1),0),IF(AND(SUM(AE$10:AE38)&gt;0,AI38-AE38&gt;=0),AE38,IF(AND(SUM(AE$10:AE38)&gt;0),AG$1-SUM(AE$10:AE38),0)))</f>
        <v>0</v>
      </c>
      <c r="AF39" s="40">
        <f t="shared" si="69"/>
        <v>0</v>
      </c>
      <c r="AG39" s="40">
        <f t="shared" si="70"/>
        <v>0</v>
      </c>
      <c r="AH39" s="40">
        <f t="shared" si="20"/>
        <v>0</v>
      </c>
      <c r="AI39" s="40">
        <f t="shared" si="71"/>
        <v>0</v>
      </c>
      <c r="AJ39" s="40">
        <f>IF(AND(AH39&lt;&gt;0,SUM(AH$9:AH38)=0),ROUND(AG$1*AG$3,0),0)</f>
        <v>0</v>
      </c>
      <c r="AK39" s="13"/>
      <c r="AL39" s="33">
        <f>IF(SUM(AT$9:AT38)&gt;0.9,MAX(AL$9:AL38)+1,0)</f>
        <v>0</v>
      </c>
      <c r="AM39" s="39">
        <f t="shared" si="21"/>
        <v>0</v>
      </c>
      <c r="AN39" s="35">
        <f t="shared" si="22"/>
        <v>44712</v>
      </c>
      <c r="AO39" s="38">
        <f t="shared" si="72"/>
        <v>0</v>
      </c>
      <c r="AP39" s="38">
        <f t="shared" si="73"/>
        <v>0</v>
      </c>
      <c r="AQ39" s="40">
        <f>IF(AND(AL39=AS$6,AU38-AS$1/(AS$7-AS$6+1)&gt;=0),ROUND(AS$1/(AS$7-AS$6+1),0),IF(AND(SUM(AQ$10:AQ38)&gt;0,AU38-AQ38&gt;=0),AQ38,IF(AND(SUM(AQ$10:AQ38)&gt;0),AS$1-SUM(AQ$10:AQ38),0)))</f>
        <v>0</v>
      </c>
      <c r="AR39" s="40">
        <f t="shared" si="74"/>
        <v>0</v>
      </c>
      <c r="AS39" s="40">
        <f t="shared" si="75"/>
        <v>0</v>
      </c>
      <c r="AT39" s="40">
        <f t="shared" si="24"/>
        <v>0</v>
      </c>
      <c r="AU39" s="40">
        <f t="shared" si="76"/>
        <v>0</v>
      </c>
      <c r="AV39" s="40">
        <f>IF(AND(AT39&lt;&gt;0,SUM(AT$9:AT38)=0),ROUND(AS$1*AS$3,0),0)</f>
        <v>0</v>
      </c>
      <c r="AW39" s="13"/>
      <c r="AX39" s="33">
        <f>IF(SUM(BF$9:BF38)&gt;0.9,MAX(AX$9:AX38)+1,0)</f>
        <v>0</v>
      </c>
      <c r="AY39" s="39">
        <f t="shared" si="25"/>
        <v>0</v>
      </c>
      <c r="AZ39" s="35">
        <f t="shared" si="26"/>
        <v>44712</v>
      </c>
      <c r="BA39" s="38">
        <f t="shared" si="77"/>
        <v>0</v>
      </c>
      <c r="BB39" s="38">
        <f t="shared" si="78"/>
        <v>0</v>
      </c>
      <c r="BC39" s="40">
        <f>IF(AND(AX39=BE$6,BG38-BE$1/(BE$7-BE$6+1)&gt;=0),ROUND(BE$1/(BE$7-BE$6+1),0),IF(AND(SUM(BC$10:BC38)&gt;0,BG38-BC38&gt;=0),BC38,IF(AND(SUM(BC$10:BC38)&gt;0),BE$1-SUM(BC$10:BC38),0)))</f>
        <v>0</v>
      </c>
      <c r="BD39" s="40">
        <f t="shared" si="79"/>
        <v>0</v>
      </c>
      <c r="BE39" s="40">
        <f t="shared" si="80"/>
        <v>0</v>
      </c>
      <c r="BF39" s="40">
        <f t="shared" si="28"/>
        <v>0</v>
      </c>
      <c r="BG39" s="40">
        <f t="shared" si="81"/>
        <v>0</v>
      </c>
      <c r="BH39" s="40">
        <f>IF(AND(BF39&lt;&gt;0,SUM(BF$9:BF38)=0),ROUND(BE$1*BE$3,0),0)</f>
        <v>0</v>
      </c>
      <c r="BI39" s="13"/>
      <c r="BJ39" s="33">
        <f>IF(SUM(BR$9:BR38)&gt;0.9,MAX(BJ$9:BJ38)+1,0)</f>
        <v>0</v>
      </c>
      <c r="BK39" s="39">
        <f t="shared" si="29"/>
        <v>0</v>
      </c>
      <c r="BL39" s="35">
        <f t="shared" si="30"/>
        <v>44712</v>
      </c>
      <c r="BM39" s="38">
        <f t="shared" si="82"/>
        <v>0</v>
      </c>
      <c r="BN39" s="38">
        <f t="shared" si="83"/>
        <v>0</v>
      </c>
      <c r="BO39" s="40">
        <f>IF(AND(BJ39=BQ$6,BS38-BQ$1/(BQ$7-BQ$6+1)&gt;=0),ROUND(BQ$1/(BQ$7-BQ$6+1),0),IF(AND(SUM(BO$10:BO38)&gt;0,BS38-BO38&gt;=0),BO38,IF(AND(SUM(BO$10:BO38)&gt;0),BQ$1-SUM(BO$10:BO38),0)))</f>
        <v>0</v>
      </c>
      <c r="BP39" s="40">
        <f t="shared" si="84"/>
        <v>0</v>
      </c>
      <c r="BQ39" s="40">
        <f t="shared" si="85"/>
        <v>0</v>
      </c>
      <c r="BR39" s="40">
        <f t="shared" si="32"/>
        <v>0</v>
      </c>
      <c r="BS39" s="40">
        <f t="shared" si="86"/>
        <v>0</v>
      </c>
      <c r="BT39" s="40">
        <f>IF(AND(BR39&lt;&gt;0,SUM(BR$9:BR38)=0),ROUND(BQ$1*BQ$3,0),0)</f>
        <v>0</v>
      </c>
      <c r="BU39" s="13"/>
      <c r="BV39" s="33">
        <f>IF(SUM(CD$9:CD38)&gt;0.9,MAX(BV$9:BV38)+1,0)</f>
        <v>0</v>
      </c>
      <c r="BW39" s="39">
        <f t="shared" si="33"/>
        <v>0</v>
      </c>
      <c r="BX39" s="35">
        <f t="shared" si="34"/>
        <v>44712</v>
      </c>
      <c r="BY39" s="38">
        <f t="shared" si="87"/>
        <v>0</v>
      </c>
      <c r="BZ39" s="38">
        <f t="shared" si="88"/>
        <v>0</v>
      </c>
      <c r="CA39" s="40">
        <f>IF(AND(BV39=CC$6,CE38-CC$1/(CC$7-CC$6+1)&gt;=0),ROUND(CC$1/(CC$7-CC$6+1),0),IF(AND(SUM(CA$10:CA38)&gt;0,CE38-CA38&gt;=0),CA38,IF(AND(SUM(CA$10:CA38)&gt;0),CC$1-SUM(CA$10:CA38),0)))</f>
        <v>0</v>
      </c>
      <c r="CB39" s="40">
        <f t="shared" si="89"/>
        <v>0</v>
      </c>
      <c r="CC39" s="40">
        <f t="shared" si="90"/>
        <v>0</v>
      </c>
      <c r="CD39" s="40">
        <f t="shared" si="36"/>
        <v>0</v>
      </c>
      <c r="CE39" s="40">
        <f t="shared" si="91"/>
        <v>0</v>
      </c>
      <c r="CF39" s="40">
        <f>IF(AND(CD39&lt;&gt;0,SUM(CD$9:CD38)=0),ROUND(CC$1*CC$3,0),0)</f>
        <v>0</v>
      </c>
      <c r="CG39" s="13"/>
      <c r="CH39" s="33">
        <f>IF(SUM(CP$9:CP38)&gt;0.9,MAX(CH$9:CH38)+1,0)</f>
        <v>0</v>
      </c>
      <c r="CI39" s="39">
        <f t="shared" si="37"/>
        <v>0</v>
      </c>
      <c r="CJ39" s="35">
        <f t="shared" si="38"/>
        <v>44712</v>
      </c>
      <c r="CK39" s="38">
        <f t="shared" si="92"/>
        <v>0</v>
      </c>
      <c r="CL39" s="38">
        <f t="shared" si="93"/>
        <v>0</v>
      </c>
      <c r="CM39" s="40">
        <f>IF(AND(CH39=CO$6,CQ38-CO$1/(CO$7-CO$6+1)&gt;=0),ROUND(CO$1/(CO$7-CO$6+1),0),IF(AND(SUM(CM$10:CM38)&gt;0,CQ38-CM38&gt;=0),CM38,IF(AND(SUM(CM$10:CM38)&gt;0),CO$1-SUM(CM$10:CM38),0)))</f>
        <v>0</v>
      </c>
      <c r="CN39" s="40">
        <f t="shared" si="94"/>
        <v>0</v>
      </c>
      <c r="CO39" s="40">
        <f t="shared" si="95"/>
        <v>0</v>
      </c>
      <c r="CP39" s="40">
        <f t="shared" si="40"/>
        <v>0</v>
      </c>
      <c r="CQ39" s="40">
        <f t="shared" si="96"/>
        <v>0</v>
      </c>
      <c r="CR39" s="40">
        <f>IF(AND(CP39&lt;&gt;0,SUM(CP$9:CP38)=0),ROUND(CO$1*CO$3,0),0)</f>
        <v>0</v>
      </c>
      <c r="CS39" s="13"/>
      <c r="CT39" s="16"/>
      <c r="CU39" s="41">
        <f t="shared" si="98"/>
        <v>29</v>
      </c>
      <c r="CV39" s="42">
        <f t="shared" si="97"/>
        <v>44712</v>
      </c>
      <c r="CW39" s="43">
        <f t="shared" si="1"/>
        <v>0</v>
      </c>
      <c r="CX39" s="43">
        <f t="shared" si="2"/>
        <v>0</v>
      </c>
      <c r="CY39" s="43">
        <f t="shared" si="3"/>
        <v>0</v>
      </c>
      <c r="CZ39" s="43">
        <f t="shared" si="4"/>
        <v>0</v>
      </c>
      <c r="DA39" s="43">
        <f t="shared" si="5"/>
        <v>0</v>
      </c>
      <c r="DB39" s="43">
        <f t="shared" si="6"/>
        <v>0</v>
      </c>
      <c r="DC39" s="43">
        <f t="shared" si="7"/>
        <v>0</v>
      </c>
      <c r="DD39" s="43">
        <f t="shared" si="8"/>
        <v>0</v>
      </c>
      <c r="DE39" s="43">
        <f t="shared" si="9"/>
        <v>0</v>
      </c>
      <c r="DF39" s="44">
        <f t="shared" si="41"/>
        <v>0</v>
      </c>
      <c r="DG39" s="44">
        <f t="shared" si="42"/>
        <v>0</v>
      </c>
      <c r="DH39" s="44">
        <f t="shared" si="43"/>
        <v>0</v>
      </c>
      <c r="DI39" s="44">
        <f t="shared" si="44"/>
        <v>0</v>
      </c>
      <c r="DJ39" s="44">
        <f t="shared" si="45"/>
        <v>0</v>
      </c>
      <c r="DK39" s="44">
        <f t="shared" si="46"/>
        <v>0</v>
      </c>
      <c r="DL39" s="44">
        <f t="shared" si="47"/>
        <v>0</v>
      </c>
      <c r="DM39" s="44">
        <f t="shared" si="48"/>
        <v>0</v>
      </c>
      <c r="DN39" s="44">
        <f t="shared" si="49"/>
        <v>0</v>
      </c>
      <c r="DO39" s="44">
        <f t="shared" si="50"/>
        <v>0</v>
      </c>
      <c r="DP39" s="44">
        <f>IF(SUM(DG39:DG$298)=0,DG$299*DP$8/12,0)</f>
        <v>0</v>
      </c>
      <c r="DQ39" s="44">
        <f>IF(SUM(DH39:DH$298)=0,DH$299*DQ$8/12,0)</f>
        <v>0</v>
      </c>
      <c r="DR39" s="44">
        <f>IF(SUM(DI39:DI$298)=0,DI$299*DR$8/12,0)</f>
        <v>0</v>
      </c>
      <c r="DS39" s="44">
        <f>IF(SUM(DJ39:DJ$298)=0,DJ$299*DS$8/12,0)</f>
        <v>0</v>
      </c>
      <c r="DT39" s="44">
        <f>IF(SUM(DK39:DK$298)=0,DK$299*DT$8/12,0)</f>
        <v>0</v>
      </c>
      <c r="DU39" s="44">
        <f>IF(SUM(DL39:DL$298)=0,DL$299*DU$8/12,0)</f>
        <v>0</v>
      </c>
      <c r="DV39" s="44">
        <f>IF(SUM(DM39:DM$298)=0,DM$299*DV$8/12,0)</f>
        <v>0</v>
      </c>
      <c r="DW39" s="44">
        <f>IF(SUM(DN39:DN$298)=0,DN$299*DW$8/12,0)</f>
        <v>0</v>
      </c>
      <c r="DX39" s="44">
        <f t="shared" si="51"/>
        <v>0</v>
      </c>
      <c r="DY39" s="44">
        <f t="shared" si="52"/>
        <v>0</v>
      </c>
      <c r="DZ39" s="44">
        <f t="shared" si="53"/>
        <v>0</v>
      </c>
      <c r="EA39" s="44">
        <f t="shared" si="54"/>
        <v>0</v>
      </c>
      <c r="EB39" s="44">
        <f t="shared" si="55"/>
        <v>0</v>
      </c>
      <c r="EC39" s="44">
        <f t="shared" si="56"/>
        <v>0</v>
      </c>
      <c r="ED39" s="16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</row>
    <row r="40" spans="1:240">
      <c r="A40" s="52"/>
      <c r="B40" s="33">
        <f>IF(SUM(J$9:J39)&gt;0.9,MAX(B$9:B39)+1,0)</f>
        <v>0</v>
      </c>
      <c r="C40" s="39">
        <f t="shared" si="10"/>
        <v>0</v>
      </c>
      <c r="D40" s="35">
        <v>44742</v>
      </c>
      <c r="E40" s="38">
        <f t="shared" si="57"/>
        <v>0</v>
      </c>
      <c r="F40" s="38">
        <f t="shared" si="58"/>
        <v>0</v>
      </c>
      <c r="G40" s="40">
        <f>IF(AND(B40=I$6,K39-I$1/(I$7-I$6+1)&gt;=0),ROUND(I$1/(I$7-I$6+1),0),IF(AND(SUM(G$10:G39)&gt;0,K39-G39&gt;=0),G39,IF(AND(SUM(G$10:G39)&gt;0),I$1-SUM(G$10:G39),0)))</f>
        <v>0</v>
      </c>
      <c r="H40" s="40">
        <f t="shared" si="59"/>
        <v>0</v>
      </c>
      <c r="I40" s="40">
        <f t="shared" si="60"/>
        <v>0</v>
      </c>
      <c r="J40" s="40">
        <f t="shared" si="12"/>
        <v>0</v>
      </c>
      <c r="K40" s="40">
        <f t="shared" si="61"/>
        <v>0</v>
      </c>
      <c r="L40" s="40">
        <f>IF(AND(J40&lt;&gt;0,SUM(J$9:J39)=0),ROUND(I$1*I$3,0),0)</f>
        <v>0</v>
      </c>
      <c r="M40" s="13"/>
      <c r="N40" s="33">
        <f>IF(SUM(V$9:V39)&gt;0.9,MAX(N$9:N39)+1,0)</f>
        <v>0</v>
      </c>
      <c r="O40" s="39">
        <f t="shared" si="13"/>
        <v>0</v>
      </c>
      <c r="P40" s="35">
        <f t="shared" si="14"/>
        <v>44742</v>
      </c>
      <c r="Q40" s="38">
        <f t="shared" si="62"/>
        <v>0</v>
      </c>
      <c r="R40" s="38">
        <f t="shared" si="63"/>
        <v>0</v>
      </c>
      <c r="S40" s="40">
        <f>IF(AND(N40=U$6,W39-U$1/(U$7-U$6+1)&gt;=0),ROUND(U$1/(U$7-U$6+1),0),IF(AND(SUM(S$10:S39)&gt;0,W39-S39&gt;=0),S39,IF(AND(SUM(S$10:S39)&gt;0),U$1-SUM(S$10:S39),0)))</f>
        <v>0</v>
      </c>
      <c r="T40" s="40">
        <f t="shared" si="64"/>
        <v>0</v>
      </c>
      <c r="U40" s="40">
        <f t="shared" si="65"/>
        <v>0</v>
      </c>
      <c r="V40" s="40">
        <f t="shared" si="16"/>
        <v>0</v>
      </c>
      <c r="W40" s="40">
        <f t="shared" si="66"/>
        <v>0</v>
      </c>
      <c r="X40" s="40">
        <f>IF(AND(V40&lt;&gt;0,SUM(V$9:V39)=0),ROUND(U$1*U$3,0),0)</f>
        <v>0</v>
      </c>
      <c r="Y40" s="13"/>
      <c r="Z40" s="33">
        <f>IF(SUM(AH$9:AH39)&gt;0.9,MAX(Z$9:Z39)+1,0)</f>
        <v>0</v>
      </c>
      <c r="AA40" s="39">
        <f t="shared" si="17"/>
        <v>0</v>
      </c>
      <c r="AB40" s="35">
        <f t="shared" si="18"/>
        <v>44742</v>
      </c>
      <c r="AC40" s="38">
        <f t="shared" si="67"/>
        <v>0</v>
      </c>
      <c r="AD40" s="38">
        <f t="shared" si="68"/>
        <v>0</v>
      </c>
      <c r="AE40" s="40">
        <f>IF(AND(Z40=AG$6,AI39-AG$1/(AG$7-AG$6+1)&gt;=0),ROUND(AG$1/(AG$7-AG$6+1),0),IF(AND(SUM(AE$10:AE39)&gt;0,AI39-AE39&gt;=0),AE39,IF(AND(SUM(AE$10:AE39)&gt;0),AG$1-SUM(AE$10:AE39),0)))</f>
        <v>0</v>
      </c>
      <c r="AF40" s="40">
        <f t="shared" si="69"/>
        <v>0</v>
      </c>
      <c r="AG40" s="40">
        <f t="shared" si="70"/>
        <v>0</v>
      </c>
      <c r="AH40" s="40">
        <f t="shared" si="20"/>
        <v>0</v>
      </c>
      <c r="AI40" s="40">
        <f t="shared" si="71"/>
        <v>0</v>
      </c>
      <c r="AJ40" s="40">
        <f>IF(AND(AH40&lt;&gt;0,SUM(AH$9:AH39)=0),ROUND(AG$1*AG$3,0),0)</f>
        <v>0</v>
      </c>
      <c r="AK40" s="13"/>
      <c r="AL40" s="33">
        <f>IF(SUM(AT$9:AT39)&gt;0.9,MAX(AL$9:AL39)+1,0)</f>
        <v>0</v>
      </c>
      <c r="AM40" s="39">
        <f t="shared" si="21"/>
        <v>0</v>
      </c>
      <c r="AN40" s="35">
        <f t="shared" si="22"/>
        <v>44742</v>
      </c>
      <c r="AO40" s="38">
        <f t="shared" si="72"/>
        <v>0</v>
      </c>
      <c r="AP40" s="38">
        <f t="shared" si="73"/>
        <v>0</v>
      </c>
      <c r="AQ40" s="40">
        <f>IF(AND(AL40=AS$6,AU39-AS$1/(AS$7-AS$6+1)&gt;=0),ROUND(AS$1/(AS$7-AS$6+1),0),IF(AND(SUM(AQ$10:AQ39)&gt;0,AU39-AQ39&gt;=0),AQ39,IF(AND(SUM(AQ$10:AQ39)&gt;0),AS$1-SUM(AQ$10:AQ39),0)))</f>
        <v>0</v>
      </c>
      <c r="AR40" s="40">
        <f t="shared" si="74"/>
        <v>0</v>
      </c>
      <c r="AS40" s="40">
        <f t="shared" si="75"/>
        <v>0</v>
      </c>
      <c r="AT40" s="40">
        <f t="shared" si="24"/>
        <v>0</v>
      </c>
      <c r="AU40" s="40">
        <f t="shared" si="76"/>
        <v>0</v>
      </c>
      <c r="AV40" s="40">
        <f>IF(AND(AT40&lt;&gt;0,SUM(AT$9:AT39)=0),ROUND(AS$1*AS$3,0),0)</f>
        <v>0</v>
      </c>
      <c r="AW40" s="13"/>
      <c r="AX40" s="33">
        <f>IF(SUM(BF$9:BF39)&gt;0.9,MAX(AX$9:AX39)+1,0)</f>
        <v>0</v>
      </c>
      <c r="AY40" s="39">
        <f t="shared" si="25"/>
        <v>0</v>
      </c>
      <c r="AZ40" s="35">
        <f t="shared" si="26"/>
        <v>44742</v>
      </c>
      <c r="BA40" s="38">
        <f t="shared" si="77"/>
        <v>0</v>
      </c>
      <c r="BB40" s="38">
        <f t="shared" si="78"/>
        <v>0</v>
      </c>
      <c r="BC40" s="40">
        <f>IF(AND(AX40=BE$6,BG39-BE$1/(BE$7-BE$6+1)&gt;=0),ROUND(BE$1/(BE$7-BE$6+1),0),IF(AND(SUM(BC$10:BC39)&gt;0,BG39-BC39&gt;=0),BC39,IF(AND(SUM(BC$10:BC39)&gt;0),BE$1-SUM(BC$10:BC39),0)))</f>
        <v>0</v>
      </c>
      <c r="BD40" s="40">
        <f t="shared" si="79"/>
        <v>0</v>
      </c>
      <c r="BE40" s="40">
        <f t="shared" si="80"/>
        <v>0</v>
      </c>
      <c r="BF40" s="40">
        <f t="shared" si="28"/>
        <v>0</v>
      </c>
      <c r="BG40" s="40">
        <f t="shared" si="81"/>
        <v>0</v>
      </c>
      <c r="BH40" s="40">
        <f>IF(AND(BF40&lt;&gt;0,SUM(BF$9:BF39)=0),ROUND(BE$1*BE$3,0),0)</f>
        <v>0</v>
      </c>
      <c r="BI40" s="13"/>
      <c r="BJ40" s="33">
        <f>IF(SUM(BR$9:BR39)&gt;0.9,MAX(BJ$9:BJ39)+1,0)</f>
        <v>0</v>
      </c>
      <c r="BK40" s="39">
        <f t="shared" si="29"/>
        <v>0</v>
      </c>
      <c r="BL40" s="35">
        <f t="shared" si="30"/>
        <v>44742</v>
      </c>
      <c r="BM40" s="38">
        <f t="shared" si="82"/>
        <v>0</v>
      </c>
      <c r="BN40" s="38">
        <f t="shared" si="83"/>
        <v>0</v>
      </c>
      <c r="BO40" s="40">
        <f>IF(AND(BJ40=BQ$6,BS39-BQ$1/(BQ$7-BQ$6+1)&gt;=0),ROUND(BQ$1/(BQ$7-BQ$6+1),0),IF(AND(SUM(BO$10:BO39)&gt;0,BS39-BO39&gt;=0),BO39,IF(AND(SUM(BO$10:BO39)&gt;0),BQ$1-SUM(BO$10:BO39),0)))</f>
        <v>0</v>
      </c>
      <c r="BP40" s="40">
        <f t="shared" si="84"/>
        <v>0</v>
      </c>
      <c r="BQ40" s="40">
        <f t="shared" si="85"/>
        <v>0</v>
      </c>
      <c r="BR40" s="40">
        <f t="shared" si="32"/>
        <v>0</v>
      </c>
      <c r="BS40" s="40">
        <f t="shared" si="86"/>
        <v>0</v>
      </c>
      <c r="BT40" s="40">
        <f>IF(AND(BR40&lt;&gt;0,SUM(BR$9:BR39)=0),ROUND(BQ$1*BQ$3,0),0)</f>
        <v>0</v>
      </c>
      <c r="BU40" s="13"/>
      <c r="BV40" s="33">
        <f>IF(SUM(CD$9:CD39)&gt;0.9,MAX(BV$9:BV39)+1,0)</f>
        <v>0</v>
      </c>
      <c r="BW40" s="39">
        <f t="shared" si="33"/>
        <v>0</v>
      </c>
      <c r="BX40" s="35">
        <f t="shared" si="34"/>
        <v>44742</v>
      </c>
      <c r="BY40" s="38">
        <f t="shared" si="87"/>
        <v>0</v>
      </c>
      <c r="BZ40" s="38">
        <f t="shared" si="88"/>
        <v>0</v>
      </c>
      <c r="CA40" s="40">
        <f>IF(AND(BV40=CC$6,CE39-CC$1/(CC$7-CC$6+1)&gt;=0),ROUND(CC$1/(CC$7-CC$6+1),0),IF(AND(SUM(CA$10:CA39)&gt;0,CE39-CA39&gt;=0),CA39,IF(AND(SUM(CA$10:CA39)&gt;0),CC$1-SUM(CA$10:CA39),0)))</f>
        <v>0</v>
      </c>
      <c r="CB40" s="40">
        <f t="shared" si="89"/>
        <v>0</v>
      </c>
      <c r="CC40" s="40">
        <f t="shared" si="90"/>
        <v>0</v>
      </c>
      <c r="CD40" s="40">
        <f t="shared" si="36"/>
        <v>0</v>
      </c>
      <c r="CE40" s="40">
        <f t="shared" si="91"/>
        <v>0</v>
      </c>
      <c r="CF40" s="40">
        <f>IF(AND(CD40&lt;&gt;0,SUM(CD$9:CD39)=0),ROUND(CC$1*CC$3,0),0)</f>
        <v>0</v>
      </c>
      <c r="CG40" s="13"/>
      <c r="CH40" s="33">
        <f>IF(SUM(CP$9:CP39)&gt;0.9,MAX(CH$9:CH39)+1,0)</f>
        <v>0</v>
      </c>
      <c r="CI40" s="39">
        <f t="shared" si="37"/>
        <v>0</v>
      </c>
      <c r="CJ40" s="35">
        <f t="shared" si="38"/>
        <v>44742</v>
      </c>
      <c r="CK40" s="38">
        <f t="shared" si="92"/>
        <v>0</v>
      </c>
      <c r="CL40" s="38">
        <f t="shared" si="93"/>
        <v>0</v>
      </c>
      <c r="CM40" s="40">
        <f>IF(AND(CH40=CO$6,CQ39-CO$1/(CO$7-CO$6+1)&gt;=0),ROUND(CO$1/(CO$7-CO$6+1),0),IF(AND(SUM(CM$10:CM39)&gt;0,CQ39-CM39&gt;=0),CM39,IF(AND(SUM(CM$10:CM39)&gt;0),CO$1-SUM(CM$10:CM39),0)))</f>
        <v>0</v>
      </c>
      <c r="CN40" s="40">
        <f t="shared" si="94"/>
        <v>0</v>
      </c>
      <c r="CO40" s="40">
        <f t="shared" si="95"/>
        <v>0</v>
      </c>
      <c r="CP40" s="40">
        <f t="shared" si="40"/>
        <v>0</v>
      </c>
      <c r="CQ40" s="40">
        <f t="shared" si="96"/>
        <v>0</v>
      </c>
      <c r="CR40" s="40">
        <f>IF(AND(CP40&lt;&gt;0,SUM(CP$9:CP39)=0),ROUND(CO$1*CO$3,0),0)</f>
        <v>0</v>
      </c>
      <c r="CS40" s="13"/>
      <c r="CT40" s="16"/>
      <c r="CU40" s="41">
        <f t="shared" si="98"/>
        <v>30</v>
      </c>
      <c r="CV40" s="42">
        <f t="shared" si="97"/>
        <v>44742</v>
      </c>
      <c r="CW40" s="43">
        <f t="shared" si="1"/>
        <v>0</v>
      </c>
      <c r="CX40" s="43">
        <f t="shared" si="2"/>
        <v>0</v>
      </c>
      <c r="CY40" s="43">
        <f t="shared" si="3"/>
        <v>0</v>
      </c>
      <c r="CZ40" s="43">
        <f t="shared" si="4"/>
        <v>0</v>
      </c>
      <c r="DA40" s="43">
        <f t="shared" si="5"/>
        <v>0</v>
      </c>
      <c r="DB40" s="43">
        <f t="shared" si="6"/>
        <v>0</v>
      </c>
      <c r="DC40" s="43">
        <f t="shared" si="7"/>
        <v>0</v>
      </c>
      <c r="DD40" s="43">
        <f t="shared" si="8"/>
        <v>0</v>
      </c>
      <c r="DE40" s="43">
        <f t="shared" si="9"/>
        <v>0</v>
      </c>
      <c r="DF40" s="44">
        <f t="shared" si="41"/>
        <v>0</v>
      </c>
      <c r="DG40" s="44">
        <f t="shared" si="42"/>
        <v>0</v>
      </c>
      <c r="DH40" s="44">
        <f t="shared" si="43"/>
        <v>0</v>
      </c>
      <c r="DI40" s="44">
        <f t="shared" si="44"/>
        <v>0</v>
      </c>
      <c r="DJ40" s="44">
        <f t="shared" si="45"/>
        <v>0</v>
      </c>
      <c r="DK40" s="44">
        <f t="shared" si="46"/>
        <v>0</v>
      </c>
      <c r="DL40" s="44">
        <f t="shared" si="47"/>
        <v>0</v>
      </c>
      <c r="DM40" s="44">
        <f t="shared" si="48"/>
        <v>0</v>
      </c>
      <c r="DN40" s="44">
        <f t="shared" si="49"/>
        <v>0</v>
      </c>
      <c r="DO40" s="44">
        <f t="shared" si="50"/>
        <v>0</v>
      </c>
      <c r="DP40" s="44">
        <f>IF(SUM(DG40:DG$298)=0,DG$299*DP$8/12,0)</f>
        <v>0</v>
      </c>
      <c r="DQ40" s="44">
        <f>IF(SUM(DH40:DH$298)=0,DH$299*DQ$8/12,0)</f>
        <v>0</v>
      </c>
      <c r="DR40" s="44">
        <f>IF(SUM(DI40:DI$298)=0,DI$299*DR$8/12,0)</f>
        <v>0</v>
      </c>
      <c r="DS40" s="44">
        <f>IF(SUM(DJ40:DJ$298)=0,DJ$299*DS$8/12,0)</f>
        <v>0</v>
      </c>
      <c r="DT40" s="44">
        <f>IF(SUM(DK40:DK$298)=0,DK$299*DT$8/12,0)</f>
        <v>0</v>
      </c>
      <c r="DU40" s="44">
        <f>IF(SUM(DL40:DL$298)=0,DL$299*DU$8/12,0)</f>
        <v>0</v>
      </c>
      <c r="DV40" s="44">
        <f>IF(SUM(DM40:DM$298)=0,DM$299*DV$8/12,0)</f>
        <v>0</v>
      </c>
      <c r="DW40" s="44">
        <f>IF(SUM(DN40:DN$298)=0,DN$299*DW$8/12,0)</f>
        <v>0</v>
      </c>
      <c r="DX40" s="44">
        <f t="shared" si="51"/>
        <v>0</v>
      </c>
      <c r="DY40" s="44">
        <f t="shared" si="52"/>
        <v>0</v>
      </c>
      <c r="DZ40" s="44">
        <f t="shared" si="53"/>
        <v>0</v>
      </c>
      <c r="EA40" s="44">
        <f t="shared" si="54"/>
        <v>0</v>
      </c>
      <c r="EB40" s="44">
        <f t="shared" si="55"/>
        <v>0</v>
      </c>
      <c r="EC40" s="44">
        <f t="shared" si="56"/>
        <v>0</v>
      </c>
      <c r="ED40" s="16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</row>
    <row r="41" spans="1:240">
      <c r="A41" s="52"/>
      <c r="B41" s="33">
        <f>IF(SUM(J$9:J40)&gt;0.9,MAX(B$9:B40)+1,0)</f>
        <v>0</v>
      </c>
      <c r="C41" s="39">
        <f t="shared" si="10"/>
        <v>0</v>
      </c>
      <c r="D41" s="35">
        <v>44773</v>
      </c>
      <c r="E41" s="38">
        <f t="shared" si="57"/>
        <v>0</v>
      </c>
      <c r="F41" s="38">
        <f t="shared" si="58"/>
        <v>0</v>
      </c>
      <c r="G41" s="40">
        <f>IF(AND(B41=I$6,K40-I$1/(I$7-I$6+1)&gt;=0),ROUND(I$1/(I$7-I$6+1),0),IF(AND(SUM(G$10:G40)&gt;0,K40-G40&gt;=0),G40,IF(AND(SUM(G$10:G40)&gt;0),I$1-SUM(G$10:G40),0)))</f>
        <v>0</v>
      </c>
      <c r="H41" s="40">
        <f t="shared" si="59"/>
        <v>0</v>
      </c>
      <c r="I41" s="40">
        <f t="shared" si="60"/>
        <v>0</v>
      </c>
      <c r="J41" s="40">
        <f t="shared" si="12"/>
        <v>0</v>
      </c>
      <c r="K41" s="40">
        <f t="shared" si="61"/>
        <v>0</v>
      </c>
      <c r="L41" s="40">
        <f>IF(AND(J41&lt;&gt;0,SUM(J$9:J40)=0),ROUND(I$1*I$3,0),0)</f>
        <v>0</v>
      </c>
      <c r="M41" s="13"/>
      <c r="N41" s="33">
        <f>IF(SUM(V$9:V40)&gt;0.9,MAX(N$9:N40)+1,0)</f>
        <v>0</v>
      </c>
      <c r="O41" s="39">
        <f t="shared" si="13"/>
        <v>0</v>
      </c>
      <c r="P41" s="35">
        <f t="shared" si="14"/>
        <v>44773</v>
      </c>
      <c r="Q41" s="38">
        <f t="shared" si="62"/>
        <v>0</v>
      </c>
      <c r="R41" s="38">
        <f t="shared" si="63"/>
        <v>0</v>
      </c>
      <c r="S41" s="40">
        <f>IF(AND(N41=U$6,W40-U$1/(U$7-U$6+1)&gt;=0),ROUND(U$1/(U$7-U$6+1),0),IF(AND(SUM(S$10:S40)&gt;0,W40-S40&gt;=0),S40,IF(AND(SUM(S$10:S40)&gt;0),U$1-SUM(S$10:S40),0)))</f>
        <v>0</v>
      </c>
      <c r="T41" s="40">
        <f t="shared" si="64"/>
        <v>0</v>
      </c>
      <c r="U41" s="40">
        <f t="shared" si="65"/>
        <v>0</v>
      </c>
      <c r="V41" s="40">
        <f t="shared" si="16"/>
        <v>0</v>
      </c>
      <c r="W41" s="40">
        <f t="shared" si="66"/>
        <v>0</v>
      </c>
      <c r="X41" s="40">
        <f>IF(AND(V41&lt;&gt;0,SUM(V$9:V40)=0),ROUND(U$1*U$3,0),0)</f>
        <v>0</v>
      </c>
      <c r="Y41" s="13"/>
      <c r="Z41" s="33">
        <f>IF(SUM(AH$9:AH40)&gt;0.9,MAX(Z$9:Z40)+1,0)</f>
        <v>0</v>
      </c>
      <c r="AA41" s="39">
        <f t="shared" si="17"/>
        <v>0</v>
      </c>
      <c r="AB41" s="35">
        <f t="shared" si="18"/>
        <v>44773</v>
      </c>
      <c r="AC41" s="38">
        <f t="shared" si="67"/>
        <v>0</v>
      </c>
      <c r="AD41" s="38">
        <f t="shared" si="68"/>
        <v>0</v>
      </c>
      <c r="AE41" s="40">
        <f>IF(AND(Z41=AG$6,AI40-AG$1/(AG$7-AG$6+1)&gt;=0),ROUND(AG$1/(AG$7-AG$6+1),0),IF(AND(SUM(AE$10:AE40)&gt;0,AI40-AE40&gt;=0),AE40,IF(AND(SUM(AE$10:AE40)&gt;0),AG$1-SUM(AE$10:AE40),0)))</f>
        <v>0</v>
      </c>
      <c r="AF41" s="40">
        <f t="shared" si="69"/>
        <v>0</v>
      </c>
      <c r="AG41" s="40">
        <f t="shared" si="70"/>
        <v>0</v>
      </c>
      <c r="AH41" s="40">
        <f t="shared" si="20"/>
        <v>0</v>
      </c>
      <c r="AI41" s="40">
        <f t="shared" si="71"/>
        <v>0</v>
      </c>
      <c r="AJ41" s="40">
        <f>IF(AND(AH41&lt;&gt;0,SUM(AH$9:AH40)=0),ROUND(AG$1*AG$3,0),0)</f>
        <v>0</v>
      </c>
      <c r="AK41" s="13"/>
      <c r="AL41" s="33">
        <f>IF(SUM(AT$9:AT40)&gt;0.9,MAX(AL$9:AL40)+1,0)</f>
        <v>0</v>
      </c>
      <c r="AM41" s="39">
        <f t="shared" si="21"/>
        <v>0</v>
      </c>
      <c r="AN41" s="35">
        <f t="shared" si="22"/>
        <v>44773</v>
      </c>
      <c r="AO41" s="38">
        <f t="shared" si="72"/>
        <v>0</v>
      </c>
      <c r="AP41" s="38">
        <f t="shared" si="73"/>
        <v>0</v>
      </c>
      <c r="AQ41" s="40">
        <f>IF(AND(AL41=AS$6,AU40-AS$1/(AS$7-AS$6+1)&gt;=0),ROUND(AS$1/(AS$7-AS$6+1),0),IF(AND(SUM(AQ$10:AQ40)&gt;0,AU40-AQ40&gt;=0),AQ40,IF(AND(SUM(AQ$10:AQ40)&gt;0),AS$1-SUM(AQ$10:AQ40),0)))</f>
        <v>0</v>
      </c>
      <c r="AR41" s="40">
        <f t="shared" si="74"/>
        <v>0</v>
      </c>
      <c r="AS41" s="40">
        <f t="shared" si="75"/>
        <v>0</v>
      </c>
      <c r="AT41" s="40">
        <f t="shared" si="24"/>
        <v>0</v>
      </c>
      <c r="AU41" s="40">
        <f t="shared" si="76"/>
        <v>0</v>
      </c>
      <c r="AV41" s="40">
        <f>IF(AND(AT41&lt;&gt;0,SUM(AT$9:AT40)=0),ROUND(AS$1*AS$3,0),0)</f>
        <v>0</v>
      </c>
      <c r="AW41" s="13"/>
      <c r="AX41" s="33">
        <f>IF(SUM(BF$9:BF40)&gt;0.9,MAX(AX$9:AX40)+1,0)</f>
        <v>0</v>
      </c>
      <c r="AY41" s="39">
        <f t="shared" si="25"/>
        <v>0</v>
      </c>
      <c r="AZ41" s="35">
        <f t="shared" si="26"/>
        <v>44773</v>
      </c>
      <c r="BA41" s="38">
        <f t="shared" si="77"/>
        <v>0</v>
      </c>
      <c r="BB41" s="38">
        <f t="shared" si="78"/>
        <v>0</v>
      </c>
      <c r="BC41" s="40">
        <f>IF(AND(AX41=BE$6,BG40-BE$1/(BE$7-BE$6+1)&gt;=0),ROUND(BE$1/(BE$7-BE$6+1),0),IF(AND(SUM(BC$10:BC40)&gt;0,BG40-BC40&gt;=0),BC40,IF(AND(SUM(BC$10:BC40)&gt;0),BE$1-SUM(BC$10:BC40),0)))</f>
        <v>0</v>
      </c>
      <c r="BD41" s="40">
        <f t="shared" si="79"/>
        <v>0</v>
      </c>
      <c r="BE41" s="40">
        <f t="shared" si="80"/>
        <v>0</v>
      </c>
      <c r="BF41" s="40">
        <f t="shared" si="28"/>
        <v>0</v>
      </c>
      <c r="BG41" s="40">
        <f t="shared" si="81"/>
        <v>0</v>
      </c>
      <c r="BH41" s="40">
        <f>IF(AND(BF41&lt;&gt;0,SUM(BF$9:BF40)=0),ROUND(BE$1*BE$3,0),0)</f>
        <v>0</v>
      </c>
      <c r="BI41" s="13"/>
      <c r="BJ41" s="33">
        <f>IF(SUM(BR$9:BR40)&gt;0.9,MAX(BJ$9:BJ40)+1,0)</f>
        <v>0</v>
      </c>
      <c r="BK41" s="39">
        <f t="shared" si="29"/>
        <v>0</v>
      </c>
      <c r="BL41" s="35">
        <f t="shared" si="30"/>
        <v>44773</v>
      </c>
      <c r="BM41" s="38">
        <f t="shared" si="82"/>
        <v>0</v>
      </c>
      <c r="BN41" s="38">
        <f t="shared" si="83"/>
        <v>0</v>
      </c>
      <c r="BO41" s="40">
        <f>IF(AND(BJ41=BQ$6,BS40-BQ$1/(BQ$7-BQ$6+1)&gt;=0),ROUND(BQ$1/(BQ$7-BQ$6+1),0),IF(AND(SUM(BO$10:BO40)&gt;0,BS40-BO40&gt;=0),BO40,IF(AND(SUM(BO$10:BO40)&gt;0),BQ$1-SUM(BO$10:BO40),0)))</f>
        <v>0</v>
      </c>
      <c r="BP41" s="40">
        <f t="shared" si="84"/>
        <v>0</v>
      </c>
      <c r="BQ41" s="40">
        <f t="shared" si="85"/>
        <v>0</v>
      </c>
      <c r="BR41" s="40">
        <f t="shared" si="32"/>
        <v>0</v>
      </c>
      <c r="BS41" s="40">
        <f t="shared" si="86"/>
        <v>0</v>
      </c>
      <c r="BT41" s="40">
        <f>IF(AND(BR41&lt;&gt;0,SUM(BR$9:BR40)=0),ROUND(BQ$1*BQ$3,0),0)</f>
        <v>0</v>
      </c>
      <c r="BU41" s="13"/>
      <c r="BV41" s="33">
        <f>IF(SUM(CD$9:CD40)&gt;0.9,MAX(BV$9:BV40)+1,0)</f>
        <v>0</v>
      </c>
      <c r="BW41" s="39">
        <f t="shared" si="33"/>
        <v>0</v>
      </c>
      <c r="BX41" s="35">
        <f t="shared" si="34"/>
        <v>44773</v>
      </c>
      <c r="BY41" s="38">
        <f t="shared" si="87"/>
        <v>0</v>
      </c>
      <c r="BZ41" s="38">
        <f t="shared" si="88"/>
        <v>0</v>
      </c>
      <c r="CA41" s="40">
        <f>IF(AND(BV41=CC$6,CE40-CC$1/(CC$7-CC$6+1)&gt;=0),ROUND(CC$1/(CC$7-CC$6+1),0),IF(AND(SUM(CA$10:CA40)&gt;0,CE40-CA40&gt;=0),CA40,IF(AND(SUM(CA$10:CA40)&gt;0),CC$1-SUM(CA$10:CA40),0)))</f>
        <v>0</v>
      </c>
      <c r="CB41" s="40">
        <f t="shared" si="89"/>
        <v>0</v>
      </c>
      <c r="CC41" s="40">
        <f t="shared" si="90"/>
        <v>0</v>
      </c>
      <c r="CD41" s="40">
        <f t="shared" si="36"/>
        <v>0</v>
      </c>
      <c r="CE41" s="40">
        <f t="shared" si="91"/>
        <v>0</v>
      </c>
      <c r="CF41" s="40">
        <f>IF(AND(CD41&lt;&gt;0,SUM(CD$9:CD40)=0),ROUND(CC$1*CC$3,0),0)</f>
        <v>0</v>
      </c>
      <c r="CG41" s="13"/>
      <c r="CH41" s="33">
        <f>IF(SUM(CP$9:CP40)&gt;0.9,MAX(CH$9:CH40)+1,0)</f>
        <v>0</v>
      </c>
      <c r="CI41" s="39">
        <f t="shared" si="37"/>
        <v>0</v>
      </c>
      <c r="CJ41" s="35">
        <f t="shared" si="38"/>
        <v>44773</v>
      </c>
      <c r="CK41" s="38">
        <f t="shared" si="92"/>
        <v>0</v>
      </c>
      <c r="CL41" s="38">
        <f t="shared" si="93"/>
        <v>0</v>
      </c>
      <c r="CM41" s="40">
        <f>IF(AND(CH41=CO$6,CQ40-CO$1/(CO$7-CO$6+1)&gt;=0),ROUND(CO$1/(CO$7-CO$6+1),0),IF(AND(SUM(CM$10:CM40)&gt;0,CQ40-CM40&gt;=0),CM40,IF(AND(SUM(CM$10:CM40)&gt;0),CO$1-SUM(CM$10:CM40),0)))</f>
        <v>0</v>
      </c>
      <c r="CN41" s="40">
        <f t="shared" si="94"/>
        <v>0</v>
      </c>
      <c r="CO41" s="40">
        <f t="shared" si="95"/>
        <v>0</v>
      </c>
      <c r="CP41" s="40">
        <f t="shared" si="40"/>
        <v>0</v>
      </c>
      <c r="CQ41" s="40">
        <f t="shared" si="96"/>
        <v>0</v>
      </c>
      <c r="CR41" s="40">
        <f>IF(AND(CP41&lt;&gt;0,SUM(CP$9:CP40)=0),ROUND(CO$1*CO$3,0),0)</f>
        <v>0</v>
      </c>
      <c r="CS41" s="13"/>
      <c r="CT41" s="16"/>
      <c r="CU41" s="41">
        <f t="shared" si="98"/>
        <v>31</v>
      </c>
      <c r="CV41" s="42">
        <f t="shared" si="97"/>
        <v>44773</v>
      </c>
      <c r="CW41" s="43">
        <f t="shared" ref="CW41:CW72" si="111">SUM(G42:G53)</f>
        <v>0</v>
      </c>
      <c r="CX41" s="43">
        <f t="shared" ref="CX41:CX72" si="112">SUM(S42:S53)</f>
        <v>0</v>
      </c>
      <c r="CY41" s="43">
        <f t="shared" ref="CY41:CY72" si="113">SUM(AE42:AE53)</f>
        <v>0</v>
      </c>
      <c r="CZ41" s="43">
        <f t="shared" ref="CZ41:CZ72" si="114">SUM(AQ42:AQ53)</f>
        <v>0</v>
      </c>
      <c r="DA41" s="43">
        <f t="shared" ref="DA41:DA72" si="115">SUM(BC42:BC53)</f>
        <v>0</v>
      </c>
      <c r="DB41" s="43">
        <f t="shared" ref="DB41:DB72" si="116">SUM(BO42:BO53)</f>
        <v>0</v>
      </c>
      <c r="DC41" s="43">
        <f t="shared" ref="DC41:DC72" si="117">SUM(CA42:CA53)</f>
        <v>0</v>
      </c>
      <c r="DD41" s="43">
        <f t="shared" ref="DD41:DD72" si="118">SUM(CM42:CM53)</f>
        <v>0</v>
      </c>
      <c r="DE41" s="43">
        <f t="shared" si="9"/>
        <v>0</v>
      </c>
      <c r="DF41" s="44">
        <f t="shared" si="41"/>
        <v>0</v>
      </c>
      <c r="DG41" s="44">
        <f t="shared" si="42"/>
        <v>0</v>
      </c>
      <c r="DH41" s="44">
        <f t="shared" si="43"/>
        <v>0</v>
      </c>
      <c r="DI41" s="44">
        <f t="shared" si="44"/>
        <v>0</v>
      </c>
      <c r="DJ41" s="44">
        <f t="shared" si="45"/>
        <v>0</v>
      </c>
      <c r="DK41" s="44">
        <f t="shared" si="46"/>
        <v>0</v>
      </c>
      <c r="DL41" s="44">
        <f t="shared" si="47"/>
        <v>0</v>
      </c>
      <c r="DM41" s="44">
        <f t="shared" si="48"/>
        <v>0</v>
      </c>
      <c r="DN41" s="44">
        <f t="shared" si="49"/>
        <v>0</v>
      </c>
      <c r="DO41" s="44">
        <f t="shared" si="50"/>
        <v>0</v>
      </c>
      <c r="DP41" s="44">
        <f>IF(SUM(DG41:DG$298)=0,DG$299*DP$8/12,0)</f>
        <v>0</v>
      </c>
      <c r="DQ41" s="44">
        <f>IF(SUM(DH41:DH$298)=0,DH$299*DQ$8/12,0)</f>
        <v>0</v>
      </c>
      <c r="DR41" s="44">
        <f>IF(SUM(DI41:DI$298)=0,DI$299*DR$8/12,0)</f>
        <v>0</v>
      </c>
      <c r="DS41" s="44">
        <f>IF(SUM(DJ41:DJ$298)=0,DJ$299*DS$8/12,0)</f>
        <v>0</v>
      </c>
      <c r="DT41" s="44">
        <f>IF(SUM(DK41:DK$298)=0,DK$299*DT$8/12,0)</f>
        <v>0</v>
      </c>
      <c r="DU41" s="44">
        <f>IF(SUM(DL41:DL$298)=0,DL$299*DU$8/12,0)</f>
        <v>0</v>
      </c>
      <c r="DV41" s="44">
        <f>IF(SUM(DM41:DM$298)=0,DM$299*DV$8/12,0)</f>
        <v>0</v>
      </c>
      <c r="DW41" s="44">
        <f>IF(SUM(DN41:DN$298)=0,DN$299*DW$8/12,0)</f>
        <v>0</v>
      </c>
      <c r="DX41" s="44">
        <f t="shared" si="51"/>
        <v>0</v>
      </c>
      <c r="DY41" s="44">
        <f t="shared" si="52"/>
        <v>0</v>
      </c>
      <c r="DZ41" s="44">
        <f t="shared" si="53"/>
        <v>0</v>
      </c>
      <c r="EA41" s="44">
        <f t="shared" si="54"/>
        <v>0</v>
      </c>
      <c r="EB41" s="44">
        <f t="shared" si="55"/>
        <v>0</v>
      </c>
      <c r="EC41" s="44">
        <f t="shared" si="56"/>
        <v>0</v>
      </c>
      <c r="ED41" s="16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</row>
    <row r="42" spans="1:240">
      <c r="A42" s="52"/>
      <c r="B42" s="33">
        <f>IF(SUM(J$9:J41)&gt;0.9,MAX(B$9:B41)+1,0)</f>
        <v>0</v>
      </c>
      <c r="C42" s="39">
        <f t="shared" si="10"/>
        <v>0</v>
      </c>
      <c r="D42" s="35">
        <v>44804</v>
      </c>
      <c r="E42" s="38">
        <f t="shared" si="57"/>
        <v>0</v>
      </c>
      <c r="F42" s="38">
        <f>IF(AND(C42&gt;0,C37=0),D42,0)</f>
        <v>0</v>
      </c>
      <c r="G42" s="40">
        <f>IF(AND(B42=I$6,K41-I$1/(I$7-I$6+1)&gt;=0),ROUND(I$1/(I$7-I$6+1),0),IF(AND(SUM(G$10:G41)&gt;0,K41-G41&gt;=0),G41,IF(AND(SUM(G$10:G41)&gt;0),I$1-SUM(G$10:G41),0)))</f>
        <v>0</v>
      </c>
      <c r="H42" s="40">
        <f t="shared" si="59"/>
        <v>0</v>
      </c>
      <c r="I42" s="40">
        <f t="shared" si="60"/>
        <v>0</v>
      </c>
      <c r="J42" s="40">
        <f t="shared" si="12"/>
        <v>0</v>
      </c>
      <c r="K42" s="40">
        <f t="shared" si="61"/>
        <v>0</v>
      </c>
      <c r="L42" s="40">
        <f>IF(AND(J42&lt;&gt;0,SUM(J$9:J41)=0),ROUND(I$1*I$3,0),0)</f>
        <v>0</v>
      </c>
      <c r="M42" s="13"/>
      <c r="N42" s="33">
        <f>IF(SUM(V$9:V41)&gt;0.9,MAX(N$9:N41)+1,0)</f>
        <v>0</v>
      </c>
      <c r="O42" s="39">
        <f t="shared" si="13"/>
        <v>0</v>
      </c>
      <c r="P42" s="35">
        <f t="shared" si="14"/>
        <v>44804</v>
      </c>
      <c r="Q42" s="38">
        <f t="shared" si="62"/>
        <v>0</v>
      </c>
      <c r="R42" s="38">
        <f>IF(AND(O42&gt;0,O37=0),P42,0)</f>
        <v>0</v>
      </c>
      <c r="S42" s="40">
        <f>IF(AND(N42=U$6,W41-U$1/(U$7-U$6+1)&gt;=0),ROUND(U$1/(U$7-U$6+1),0),IF(AND(SUM(S$10:S41)&gt;0,W41-S41&gt;=0),S41,IF(AND(SUM(S$10:S41)&gt;0),U$1-SUM(S$10:S41),0)))</f>
        <v>0</v>
      </c>
      <c r="T42" s="40">
        <f t="shared" si="64"/>
        <v>0</v>
      </c>
      <c r="U42" s="40">
        <f t="shared" si="65"/>
        <v>0</v>
      </c>
      <c r="V42" s="40">
        <f t="shared" si="16"/>
        <v>0</v>
      </c>
      <c r="W42" s="40">
        <f t="shared" si="66"/>
        <v>0</v>
      </c>
      <c r="X42" s="40">
        <f>IF(AND(V42&lt;&gt;0,SUM(V$9:V41)=0),ROUND(U$1*U$3,0),0)</f>
        <v>0</v>
      </c>
      <c r="Y42" s="13"/>
      <c r="Z42" s="33">
        <f>IF(SUM(AH$9:AH41)&gt;0.9,MAX(Z$9:Z41)+1,0)</f>
        <v>0</v>
      </c>
      <c r="AA42" s="39">
        <f t="shared" si="17"/>
        <v>0</v>
      </c>
      <c r="AB42" s="35">
        <f t="shared" si="18"/>
        <v>44804</v>
      </c>
      <c r="AC42" s="38">
        <f t="shared" si="67"/>
        <v>0</v>
      </c>
      <c r="AD42" s="38">
        <f>IF(AND(AA42&gt;0,AA37=0),AB42,0)</f>
        <v>0</v>
      </c>
      <c r="AE42" s="40">
        <f>IF(AND(Z42=AG$6,AI41-AG$1/(AG$7-AG$6+1)&gt;=0),ROUND(AG$1/(AG$7-AG$6+1),0),IF(AND(SUM(AE$10:AE41)&gt;0,AI41-AE41&gt;=0),AE41,IF(AND(SUM(AE$10:AE41)&gt;0),AG$1-SUM(AE$10:AE41),0)))</f>
        <v>0</v>
      </c>
      <c r="AF42" s="40">
        <f t="shared" si="69"/>
        <v>0</v>
      </c>
      <c r="AG42" s="40">
        <f t="shared" si="70"/>
        <v>0</v>
      </c>
      <c r="AH42" s="40">
        <f t="shared" si="20"/>
        <v>0</v>
      </c>
      <c r="AI42" s="40">
        <f t="shared" si="71"/>
        <v>0</v>
      </c>
      <c r="AJ42" s="40">
        <f>IF(AND(AH42&lt;&gt;0,SUM(AH$9:AH41)=0),ROUND(AG$1*AG$3,0),0)</f>
        <v>0</v>
      </c>
      <c r="AK42" s="13"/>
      <c r="AL42" s="33">
        <f>IF(SUM(AT$9:AT41)&gt;0.9,MAX(AL$9:AL41)+1,0)</f>
        <v>0</v>
      </c>
      <c r="AM42" s="39">
        <f t="shared" si="21"/>
        <v>0</v>
      </c>
      <c r="AN42" s="35">
        <f t="shared" si="22"/>
        <v>44804</v>
      </c>
      <c r="AO42" s="38">
        <f t="shared" si="72"/>
        <v>0</v>
      </c>
      <c r="AP42" s="38">
        <f>IF(AND(AM42&gt;0,AM37=0),AN42,0)</f>
        <v>0</v>
      </c>
      <c r="AQ42" s="40">
        <f>IF(AND(AL42=AS$6,AU41-AS$1/(AS$7-AS$6+1)&gt;=0),ROUND(AS$1/(AS$7-AS$6+1),0),IF(AND(SUM(AQ$10:AQ41)&gt;0,AU41-AQ41&gt;=0),AQ41,IF(AND(SUM(AQ$10:AQ41)&gt;0),AS$1-SUM(AQ$10:AQ41),0)))</f>
        <v>0</v>
      </c>
      <c r="AR42" s="40">
        <f t="shared" si="74"/>
        <v>0</v>
      </c>
      <c r="AS42" s="40">
        <f t="shared" si="75"/>
        <v>0</v>
      </c>
      <c r="AT42" s="40">
        <f t="shared" si="24"/>
        <v>0</v>
      </c>
      <c r="AU42" s="40">
        <f t="shared" si="76"/>
        <v>0</v>
      </c>
      <c r="AV42" s="40">
        <f>IF(AND(AT42&lt;&gt;0,SUM(AT$9:AT41)=0),ROUND(AS$1*AS$3,0),0)</f>
        <v>0</v>
      </c>
      <c r="AW42" s="13"/>
      <c r="AX42" s="33">
        <f>IF(SUM(BF$9:BF41)&gt;0.9,MAX(AX$9:AX41)+1,0)</f>
        <v>0</v>
      </c>
      <c r="AY42" s="39">
        <f t="shared" si="25"/>
        <v>0</v>
      </c>
      <c r="AZ42" s="35">
        <f t="shared" si="26"/>
        <v>44804</v>
      </c>
      <c r="BA42" s="38">
        <f t="shared" si="77"/>
        <v>0</v>
      </c>
      <c r="BB42" s="38">
        <f>IF(AND(AY42&gt;0,AY37=0),AZ42,0)</f>
        <v>0</v>
      </c>
      <c r="BC42" s="40">
        <f>IF(AND(AX42=BE$6,BG41-BE$1/(BE$7-BE$6+1)&gt;=0),ROUND(BE$1/(BE$7-BE$6+1),0),IF(AND(SUM(BC$10:BC41)&gt;0,BG41-BC41&gt;=0),BC41,IF(AND(SUM(BC$10:BC41)&gt;0),BE$1-SUM(BC$10:BC41),0)))</f>
        <v>0</v>
      </c>
      <c r="BD42" s="40">
        <f t="shared" si="79"/>
        <v>0</v>
      </c>
      <c r="BE42" s="40">
        <f t="shared" si="80"/>
        <v>0</v>
      </c>
      <c r="BF42" s="40">
        <f t="shared" si="28"/>
        <v>0</v>
      </c>
      <c r="BG42" s="40">
        <f t="shared" si="81"/>
        <v>0</v>
      </c>
      <c r="BH42" s="40">
        <f>IF(AND(BF42&lt;&gt;0,SUM(BF$9:BF41)=0),ROUND(BE$1*BE$3,0),0)</f>
        <v>0</v>
      </c>
      <c r="BI42" s="13"/>
      <c r="BJ42" s="33">
        <f>IF(SUM(BR$9:BR41)&gt;0.9,MAX(BJ$9:BJ41)+1,0)</f>
        <v>0</v>
      </c>
      <c r="BK42" s="39">
        <f t="shared" si="29"/>
        <v>0</v>
      </c>
      <c r="BL42" s="35">
        <f t="shared" si="30"/>
        <v>44804</v>
      </c>
      <c r="BM42" s="38">
        <f t="shared" si="82"/>
        <v>0</v>
      </c>
      <c r="BN42" s="38">
        <f>IF(AND(BK42&gt;0,BK37=0),BL42,0)</f>
        <v>0</v>
      </c>
      <c r="BO42" s="40">
        <f>IF(AND(BJ42=BQ$6,BS41-BQ$1/(BQ$7-BQ$6+1)&gt;=0),ROUND(BQ$1/(BQ$7-BQ$6+1),0),IF(AND(SUM(BO$10:BO41)&gt;0,BS41-BO41&gt;=0),BO41,IF(AND(SUM(BO$10:BO41)&gt;0),BQ$1-SUM(BO$10:BO41),0)))</f>
        <v>0</v>
      </c>
      <c r="BP42" s="40">
        <f t="shared" si="84"/>
        <v>0</v>
      </c>
      <c r="BQ42" s="40">
        <f t="shared" si="85"/>
        <v>0</v>
      </c>
      <c r="BR42" s="40">
        <f t="shared" si="32"/>
        <v>0</v>
      </c>
      <c r="BS42" s="40">
        <f t="shared" si="86"/>
        <v>0</v>
      </c>
      <c r="BT42" s="40">
        <f>IF(AND(BR42&lt;&gt;0,SUM(BR$9:BR41)=0),ROUND(BQ$1*BQ$3,0),0)</f>
        <v>0</v>
      </c>
      <c r="BU42" s="13"/>
      <c r="BV42" s="33">
        <f>IF(SUM(CD$9:CD41)&gt;0.9,MAX(BV$9:BV41)+1,0)</f>
        <v>0</v>
      </c>
      <c r="BW42" s="39">
        <f t="shared" si="33"/>
        <v>0</v>
      </c>
      <c r="BX42" s="35">
        <f t="shared" si="34"/>
        <v>44804</v>
      </c>
      <c r="BY42" s="38">
        <f t="shared" si="87"/>
        <v>0</v>
      </c>
      <c r="BZ42" s="38">
        <f>IF(AND(BW42&gt;0,BW37=0),BX42,0)</f>
        <v>0</v>
      </c>
      <c r="CA42" s="40">
        <f>IF(AND(BV42=CC$6,CE41-CC$1/(CC$7-CC$6+1)&gt;=0),ROUND(CC$1/(CC$7-CC$6+1),0),IF(AND(SUM(CA$10:CA41)&gt;0,CE41-CA41&gt;=0),CA41,IF(AND(SUM(CA$10:CA41)&gt;0),CC$1-SUM(CA$10:CA41),0)))</f>
        <v>0</v>
      </c>
      <c r="CB42" s="40">
        <f t="shared" si="89"/>
        <v>0</v>
      </c>
      <c r="CC42" s="40">
        <f t="shared" si="90"/>
        <v>0</v>
      </c>
      <c r="CD42" s="40">
        <f t="shared" si="36"/>
        <v>0</v>
      </c>
      <c r="CE42" s="40">
        <f t="shared" si="91"/>
        <v>0</v>
      </c>
      <c r="CF42" s="40">
        <f>IF(AND(CD42&lt;&gt;0,SUM(CD$9:CD41)=0),ROUND(CC$1*CC$3,0),0)</f>
        <v>0</v>
      </c>
      <c r="CG42" s="13"/>
      <c r="CH42" s="33">
        <f>IF(SUM(CP$9:CP41)&gt;0.9,MAX(CH$9:CH41)+1,0)</f>
        <v>0</v>
      </c>
      <c r="CI42" s="39">
        <f t="shared" si="37"/>
        <v>0</v>
      </c>
      <c r="CJ42" s="35">
        <f t="shared" si="38"/>
        <v>44804</v>
      </c>
      <c r="CK42" s="38">
        <f t="shared" si="92"/>
        <v>0</v>
      </c>
      <c r="CL42" s="38">
        <f>IF(AND(CI42&gt;0,CI37=0),CJ42,0)</f>
        <v>0</v>
      </c>
      <c r="CM42" s="40">
        <f>IF(AND(CH42=CO$6,CQ41-CO$1/(CO$7-CO$6+1)&gt;=0),ROUND(CO$1/(CO$7-CO$6+1),0),IF(AND(SUM(CM$10:CM41)&gt;0,CQ41-CM41&gt;=0),CM41,IF(AND(SUM(CM$10:CM41)&gt;0),CO$1-SUM(CM$10:CM41),0)))</f>
        <v>0</v>
      </c>
      <c r="CN42" s="40">
        <f t="shared" si="94"/>
        <v>0</v>
      </c>
      <c r="CO42" s="40">
        <f t="shared" si="95"/>
        <v>0</v>
      </c>
      <c r="CP42" s="40">
        <f t="shared" si="40"/>
        <v>0</v>
      </c>
      <c r="CQ42" s="40">
        <f t="shared" si="96"/>
        <v>0</v>
      </c>
      <c r="CR42" s="40">
        <f>IF(AND(CP42&lt;&gt;0,SUM(CP$9:CP41)=0),ROUND(CO$1*CO$3,0),0)</f>
        <v>0</v>
      </c>
      <c r="CS42" s="13"/>
      <c r="CT42" s="16"/>
      <c r="CU42" s="41">
        <f t="shared" si="98"/>
        <v>32</v>
      </c>
      <c r="CV42" s="42">
        <f t="shared" si="97"/>
        <v>44804</v>
      </c>
      <c r="CW42" s="43">
        <f t="shared" si="111"/>
        <v>0</v>
      </c>
      <c r="CX42" s="43">
        <f t="shared" si="112"/>
        <v>0</v>
      </c>
      <c r="CY42" s="43">
        <f t="shared" si="113"/>
        <v>0</v>
      </c>
      <c r="CZ42" s="43">
        <f t="shared" si="114"/>
        <v>0</v>
      </c>
      <c r="DA42" s="43">
        <f t="shared" si="115"/>
        <v>0</v>
      </c>
      <c r="DB42" s="43">
        <f t="shared" si="116"/>
        <v>0</v>
      </c>
      <c r="DC42" s="43">
        <f t="shared" si="117"/>
        <v>0</v>
      </c>
      <c r="DD42" s="43">
        <f t="shared" si="118"/>
        <v>0</v>
      </c>
      <c r="DE42" s="43">
        <f t="shared" si="9"/>
        <v>0</v>
      </c>
      <c r="DF42" s="44">
        <f t="shared" si="41"/>
        <v>0</v>
      </c>
      <c r="DG42" s="44">
        <f t="shared" si="42"/>
        <v>0</v>
      </c>
      <c r="DH42" s="44">
        <f t="shared" si="43"/>
        <v>0</v>
      </c>
      <c r="DI42" s="44">
        <f t="shared" si="44"/>
        <v>0</v>
      </c>
      <c r="DJ42" s="44">
        <f t="shared" si="45"/>
        <v>0</v>
      </c>
      <c r="DK42" s="44">
        <f t="shared" si="46"/>
        <v>0</v>
      </c>
      <c r="DL42" s="44">
        <f t="shared" si="47"/>
        <v>0</v>
      </c>
      <c r="DM42" s="44">
        <f t="shared" si="48"/>
        <v>0</v>
      </c>
      <c r="DN42" s="44">
        <f t="shared" si="49"/>
        <v>0</v>
      </c>
      <c r="DO42" s="44">
        <f t="shared" si="50"/>
        <v>0</v>
      </c>
      <c r="DP42" s="44">
        <f>IF(SUM(DG42:DG$298)=0,DG$299*DP$8/12,0)</f>
        <v>0</v>
      </c>
      <c r="DQ42" s="44">
        <f>IF(SUM(DH42:DH$298)=0,DH$299*DQ$8/12,0)</f>
        <v>0</v>
      </c>
      <c r="DR42" s="44">
        <f>IF(SUM(DI42:DI$298)=0,DI$299*DR$8/12,0)</f>
        <v>0</v>
      </c>
      <c r="DS42" s="44">
        <f>IF(SUM(DJ42:DJ$298)=0,DJ$299*DS$8/12,0)</f>
        <v>0</v>
      </c>
      <c r="DT42" s="44">
        <f>IF(SUM(DK42:DK$298)=0,DK$299*DT$8/12,0)</f>
        <v>0</v>
      </c>
      <c r="DU42" s="44">
        <f>IF(SUM(DL42:DL$298)=0,DL$299*DU$8/12,0)</f>
        <v>0</v>
      </c>
      <c r="DV42" s="44">
        <f>IF(SUM(DM42:DM$298)=0,DM$299*DV$8/12,0)</f>
        <v>0</v>
      </c>
      <c r="DW42" s="44">
        <f>IF(SUM(DN42:DN$298)=0,DN$299*DW$8/12,0)</f>
        <v>0</v>
      </c>
      <c r="DX42" s="44">
        <f t="shared" si="51"/>
        <v>0</v>
      </c>
      <c r="DY42" s="44">
        <f t="shared" si="52"/>
        <v>0</v>
      </c>
      <c r="DZ42" s="44">
        <f t="shared" si="53"/>
        <v>0</v>
      </c>
      <c r="EA42" s="44">
        <f t="shared" si="54"/>
        <v>0</v>
      </c>
      <c r="EB42" s="44">
        <f t="shared" si="55"/>
        <v>0</v>
      </c>
      <c r="EC42" s="44">
        <f t="shared" si="56"/>
        <v>0</v>
      </c>
      <c r="ED42" s="16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</row>
    <row r="43" spans="1:240">
      <c r="A43" s="52"/>
      <c r="B43" s="33">
        <f>IF(SUM(J$9:J42)&gt;0.9,MAX(B$9:B42)+1,0)</f>
        <v>0</v>
      </c>
      <c r="C43" s="39">
        <f t="shared" si="10"/>
        <v>0</v>
      </c>
      <c r="D43" s="35">
        <v>44834</v>
      </c>
      <c r="E43" s="38">
        <f>IF(AND(C37&gt;0,C42=0),D37,0)</f>
        <v>0</v>
      </c>
      <c r="F43" s="38">
        <f>IF(AND(C37&gt;0,C44=0),D37,0)</f>
        <v>0</v>
      </c>
      <c r="G43" s="40">
        <f>IF(AND(B43=I$6,K42-I$1/(I$7-I$6+1)&gt;=0),ROUND(I$1/(I$7-I$6+1),0),IF(AND(SUM(G$10:G42)&gt;0,K42-G42&gt;=0),G42,IF(AND(SUM(G$10:G42)&gt;0),I$1-SUM(G$10:G42),0)))</f>
        <v>0</v>
      </c>
      <c r="H43" s="40">
        <f t="shared" si="59"/>
        <v>0</v>
      </c>
      <c r="I43" s="40">
        <f t="shared" si="60"/>
        <v>0</v>
      </c>
      <c r="J43" s="40">
        <f>IF(D37=I$4,I$1,0)</f>
        <v>0</v>
      </c>
      <c r="K43" s="40">
        <f t="shared" si="61"/>
        <v>0</v>
      </c>
      <c r="L43" s="40">
        <f>IF(AND(J37&lt;&gt;0,SUM(J$9:J42)=0),ROUND(I$1*I$3,0),0)</f>
        <v>0</v>
      </c>
      <c r="M43" s="13"/>
      <c r="N43" s="33">
        <f>IF(SUM(V$9:V42)&gt;0.9,MAX(N$9:N42)+1,0)</f>
        <v>0</v>
      </c>
      <c r="O43" s="39">
        <f t="shared" si="13"/>
        <v>0</v>
      </c>
      <c r="P43" s="35">
        <f t="shared" si="14"/>
        <v>44834</v>
      </c>
      <c r="Q43" s="38">
        <f>IF(AND(O37&gt;0,O42=0),P37,0)</f>
        <v>0</v>
      </c>
      <c r="R43" s="38">
        <f>IF(AND(O37&gt;0,O44=0),P37,0)</f>
        <v>0</v>
      </c>
      <c r="S43" s="40">
        <f>IF(AND(N43=U$6,W42-U$1/(U$7-U$6+1)&gt;=0),ROUND(U$1/(U$7-U$6+1),0),IF(AND(SUM(S$10:S42)&gt;0,W42-S42&gt;=0),S42,IF(AND(SUM(S$10:S42)&gt;0),U$1-SUM(S$10:S42),0)))</f>
        <v>0</v>
      </c>
      <c r="T43" s="40">
        <f t="shared" si="64"/>
        <v>0</v>
      </c>
      <c r="U43" s="40">
        <f t="shared" si="65"/>
        <v>0</v>
      </c>
      <c r="V43" s="40">
        <f>IF(P37=U$4,U$1,0)</f>
        <v>0</v>
      </c>
      <c r="W43" s="40">
        <f t="shared" si="66"/>
        <v>0</v>
      </c>
      <c r="X43" s="40">
        <f>IF(AND(V37&lt;&gt;0,SUM(V$9:V42)=0),ROUND(U$1*U$3,0),0)</f>
        <v>0</v>
      </c>
      <c r="Y43" s="13"/>
      <c r="Z43" s="33">
        <f>IF(SUM(AH$9:AH42)&gt;0.9,MAX(Z$9:Z42)+1,0)</f>
        <v>0</v>
      </c>
      <c r="AA43" s="39">
        <f t="shared" si="17"/>
        <v>0</v>
      </c>
      <c r="AB43" s="35">
        <f t="shared" si="18"/>
        <v>44834</v>
      </c>
      <c r="AC43" s="38">
        <f>IF(AND(AA37&gt;0,AA42=0),AB37,0)</f>
        <v>0</v>
      </c>
      <c r="AD43" s="38">
        <f>IF(AND(AA37&gt;0,AA44=0),AB37,0)</f>
        <v>0</v>
      </c>
      <c r="AE43" s="40">
        <f>IF(AND(Z43=AG$6,AI42-AG$1/(AG$7-AG$6+1)&gt;=0),ROUND(AG$1/(AG$7-AG$6+1),0),IF(AND(SUM(AE$10:AE42)&gt;0,AI42-AE42&gt;=0),AE42,IF(AND(SUM(AE$10:AE42)&gt;0),AG$1-SUM(AE$10:AE42),0)))</f>
        <v>0</v>
      </c>
      <c r="AF43" s="40">
        <f t="shared" si="69"/>
        <v>0</v>
      </c>
      <c r="AG43" s="40">
        <f t="shared" si="70"/>
        <v>0</v>
      </c>
      <c r="AH43" s="40">
        <f>IF(AB37=AG$4,AG$1,0)</f>
        <v>0</v>
      </c>
      <c r="AI43" s="40">
        <f t="shared" si="71"/>
        <v>0</v>
      </c>
      <c r="AJ43" s="40">
        <f>IF(AND(AH37&lt;&gt;0,SUM(AH$9:AH42)=0),ROUND(AG$1*AG$3,0),0)</f>
        <v>0</v>
      </c>
      <c r="AK43" s="13"/>
      <c r="AL43" s="33">
        <f>IF(SUM(AT$9:AT42)&gt;0.9,MAX(AL$9:AL42)+1,0)</f>
        <v>0</v>
      </c>
      <c r="AM43" s="39">
        <f t="shared" si="21"/>
        <v>0</v>
      </c>
      <c r="AN43" s="35">
        <f t="shared" si="22"/>
        <v>44834</v>
      </c>
      <c r="AO43" s="38">
        <f>IF(AND(AM37&gt;0,AM42=0),AN37,0)</f>
        <v>0</v>
      </c>
      <c r="AP43" s="38">
        <f>IF(AND(AM37&gt;0,AM44=0),AN37,0)</f>
        <v>0</v>
      </c>
      <c r="AQ43" s="40">
        <f>IF(AND(AL43=AS$6,AU42-AS$1/(AS$7-AS$6+1)&gt;=0),ROUND(AS$1/(AS$7-AS$6+1),0),IF(AND(SUM(AQ$10:AQ42)&gt;0,AU42-AQ42&gt;=0),AQ42,IF(AND(SUM(AQ$10:AQ42)&gt;0),AS$1-SUM(AQ$10:AQ42),0)))</f>
        <v>0</v>
      </c>
      <c r="AR43" s="40">
        <f t="shared" si="74"/>
        <v>0</v>
      </c>
      <c r="AS43" s="40">
        <f t="shared" si="75"/>
        <v>0</v>
      </c>
      <c r="AT43" s="40">
        <f>IF(AN37=AS$4,AS$1,0)</f>
        <v>0</v>
      </c>
      <c r="AU43" s="40">
        <f t="shared" si="76"/>
        <v>0</v>
      </c>
      <c r="AV43" s="40">
        <f>IF(AND(AT37&lt;&gt;0,SUM(AT$9:AT42)=0),ROUND(AS$1*AS$3,0),0)</f>
        <v>0</v>
      </c>
      <c r="AW43" s="13"/>
      <c r="AX43" s="33">
        <f>IF(SUM(BF$9:BF42)&gt;0.9,MAX(AX$9:AX42)+1,0)</f>
        <v>0</v>
      </c>
      <c r="AY43" s="39">
        <f t="shared" si="25"/>
        <v>0</v>
      </c>
      <c r="AZ43" s="35">
        <f t="shared" si="26"/>
        <v>44834</v>
      </c>
      <c r="BA43" s="38">
        <f>IF(AND(AY37&gt;0,AY42=0),AZ37,0)</f>
        <v>0</v>
      </c>
      <c r="BB43" s="38">
        <f>IF(AND(AY37&gt;0,AY44=0),AZ37,0)</f>
        <v>0</v>
      </c>
      <c r="BC43" s="40">
        <f>IF(AND(AX43=BE$6,BG42-BE$1/(BE$7-BE$6+1)&gt;=0),ROUND(BE$1/(BE$7-BE$6+1),0),IF(AND(SUM(BC$10:BC42)&gt;0,BG42-BC42&gt;=0),BC42,IF(AND(SUM(BC$10:BC42)&gt;0),BE$1-SUM(BC$10:BC42),0)))</f>
        <v>0</v>
      </c>
      <c r="BD43" s="40">
        <f t="shared" si="79"/>
        <v>0</v>
      </c>
      <c r="BE43" s="40">
        <f t="shared" si="80"/>
        <v>0</v>
      </c>
      <c r="BF43" s="40">
        <f>IF(AZ37=BE$4,BE$1,0)</f>
        <v>0</v>
      </c>
      <c r="BG43" s="40">
        <f t="shared" si="81"/>
        <v>0</v>
      </c>
      <c r="BH43" s="40">
        <f>IF(AND(BF37&lt;&gt;0,SUM(BF$9:BF42)=0),ROUND(BE$1*BE$3,0),0)</f>
        <v>0</v>
      </c>
      <c r="BI43" s="13"/>
      <c r="BJ43" s="33">
        <f>IF(SUM(BR$9:BR42)&gt;0.9,MAX(BJ$9:BJ42)+1,0)</f>
        <v>0</v>
      </c>
      <c r="BK43" s="39">
        <f t="shared" si="29"/>
        <v>0</v>
      </c>
      <c r="BL43" s="35">
        <f t="shared" si="30"/>
        <v>44834</v>
      </c>
      <c r="BM43" s="38">
        <f>IF(AND(BK37&gt;0,BK42=0),BL37,0)</f>
        <v>0</v>
      </c>
      <c r="BN43" s="38">
        <f>IF(AND(BK37&gt;0,BK44=0),BL37,0)</f>
        <v>0</v>
      </c>
      <c r="BO43" s="40">
        <f>IF(AND(BJ43=BQ$6,BS42-BQ$1/(BQ$7-BQ$6+1)&gt;=0),ROUND(BQ$1/(BQ$7-BQ$6+1),0),IF(AND(SUM(BO$10:BO42)&gt;0,BS42-BO42&gt;=0),BO42,IF(AND(SUM(BO$10:BO42)&gt;0),BQ$1-SUM(BO$10:BO42),0)))</f>
        <v>0</v>
      </c>
      <c r="BP43" s="40">
        <f t="shared" si="84"/>
        <v>0</v>
      </c>
      <c r="BQ43" s="40">
        <f t="shared" si="85"/>
        <v>0</v>
      </c>
      <c r="BR43" s="40">
        <f>IF(BL37=BQ$4,BQ$1,0)</f>
        <v>0</v>
      </c>
      <c r="BS43" s="40">
        <f t="shared" si="86"/>
        <v>0</v>
      </c>
      <c r="BT43" s="40">
        <f>IF(AND(BR37&lt;&gt;0,SUM(BR$9:BR42)=0),ROUND(BQ$1*BQ$3,0),0)</f>
        <v>0</v>
      </c>
      <c r="BU43" s="13"/>
      <c r="BV43" s="33">
        <f>IF(SUM(CD$9:CD42)&gt;0.9,MAX(BV$9:BV42)+1,0)</f>
        <v>0</v>
      </c>
      <c r="BW43" s="39">
        <f t="shared" si="33"/>
        <v>0</v>
      </c>
      <c r="BX43" s="35">
        <f t="shared" si="34"/>
        <v>44834</v>
      </c>
      <c r="BY43" s="38">
        <f>IF(AND(BW37&gt;0,BW42=0),BX37,0)</f>
        <v>0</v>
      </c>
      <c r="BZ43" s="38">
        <f>IF(AND(BW37&gt;0,BW44=0),BX37,0)</f>
        <v>0</v>
      </c>
      <c r="CA43" s="40">
        <f>IF(AND(BV43=CC$6,CE42-CC$1/(CC$7-CC$6+1)&gt;=0),ROUND(CC$1/(CC$7-CC$6+1),0),IF(AND(SUM(CA$10:CA42)&gt;0,CE42-CA42&gt;=0),CA42,IF(AND(SUM(CA$10:CA42)&gt;0),CC$1-SUM(CA$10:CA42),0)))</f>
        <v>0</v>
      </c>
      <c r="CB43" s="40">
        <f t="shared" si="89"/>
        <v>0</v>
      </c>
      <c r="CC43" s="40">
        <f t="shared" si="90"/>
        <v>0</v>
      </c>
      <c r="CD43" s="40">
        <f>IF(BX37=CC$4,CC$1,0)</f>
        <v>0</v>
      </c>
      <c r="CE43" s="40">
        <f t="shared" si="91"/>
        <v>0</v>
      </c>
      <c r="CF43" s="40">
        <f>IF(AND(CD37&lt;&gt;0,SUM(CD$9:CD42)=0),ROUND(CC$1*CC$3,0),0)</f>
        <v>0</v>
      </c>
      <c r="CG43" s="13"/>
      <c r="CH43" s="33">
        <f>IF(SUM(CP$9:CP42)&gt;0.9,MAX(CH$9:CH42)+1,0)</f>
        <v>0</v>
      </c>
      <c r="CI43" s="39">
        <f t="shared" si="37"/>
        <v>0</v>
      </c>
      <c r="CJ43" s="35">
        <f t="shared" si="38"/>
        <v>44834</v>
      </c>
      <c r="CK43" s="38">
        <f>IF(AND(CI37&gt;0,CI42=0),CJ37,0)</f>
        <v>0</v>
      </c>
      <c r="CL43" s="38">
        <f>IF(AND(CI37&gt;0,CI44=0),CJ37,0)</f>
        <v>0</v>
      </c>
      <c r="CM43" s="40">
        <f>IF(AND(CH43=CO$6,CQ42-CO$1/(CO$7-CO$6+1)&gt;=0),ROUND(CO$1/(CO$7-CO$6+1),0),IF(AND(SUM(CM$10:CM42)&gt;0,CQ42-CM42&gt;=0),CM42,IF(AND(SUM(CM$10:CM42)&gt;0),CO$1-SUM(CM$10:CM42),0)))</f>
        <v>0</v>
      </c>
      <c r="CN43" s="40">
        <f t="shared" si="94"/>
        <v>0</v>
      </c>
      <c r="CO43" s="40">
        <f t="shared" si="95"/>
        <v>0</v>
      </c>
      <c r="CP43" s="40">
        <f>IF(CJ37=CO$4,CO$1,0)</f>
        <v>0</v>
      </c>
      <c r="CQ43" s="40">
        <f t="shared" si="96"/>
        <v>0</v>
      </c>
      <c r="CR43" s="40">
        <f>IF(AND(CP37&lt;&gt;0,SUM(CP$9:CP42)=0),ROUND(CO$1*CO$3,0),0)</f>
        <v>0</v>
      </c>
      <c r="CS43" s="13"/>
      <c r="CT43" s="16"/>
      <c r="CU43" s="41">
        <f t="shared" si="98"/>
        <v>33</v>
      </c>
      <c r="CV43" s="42">
        <f t="shared" si="97"/>
        <v>44834</v>
      </c>
      <c r="CW43" s="43">
        <f t="shared" si="111"/>
        <v>0</v>
      </c>
      <c r="CX43" s="43">
        <f t="shared" si="112"/>
        <v>0</v>
      </c>
      <c r="CY43" s="43">
        <f t="shared" si="113"/>
        <v>0</v>
      </c>
      <c r="CZ43" s="43">
        <f t="shared" si="114"/>
        <v>0</v>
      </c>
      <c r="DA43" s="43">
        <f t="shared" si="115"/>
        <v>0</v>
      </c>
      <c r="DB43" s="43">
        <f t="shared" si="116"/>
        <v>0</v>
      </c>
      <c r="DC43" s="43">
        <f t="shared" si="117"/>
        <v>0</v>
      </c>
      <c r="DD43" s="43">
        <f t="shared" si="118"/>
        <v>0</v>
      </c>
      <c r="DE43" s="43">
        <f t="shared" si="9"/>
        <v>0</v>
      </c>
      <c r="DF43" s="44">
        <f t="shared" si="41"/>
        <v>0</v>
      </c>
      <c r="DG43" s="44">
        <f t="shared" si="42"/>
        <v>0</v>
      </c>
      <c r="DH43" s="44">
        <f t="shared" si="43"/>
        <v>0</v>
      </c>
      <c r="DI43" s="44">
        <f t="shared" si="44"/>
        <v>0</v>
      </c>
      <c r="DJ43" s="44">
        <f t="shared" si="45"/>
        <v>0</v>
      </c>
      <c r="DK43" s="44">
        <f t="shared" si="46"/>
        <v>0</v>
      </c>
      <c r="DL43" s="44">
        <f t="shared" si="47"/>
        <v>0</v>
      </c>
      <c r="DM43" s="44">
        <f t="shared" si="48"/>
        <v>0</v>
      </c>
      <c r="DN43" s="44">
        <f t="shared" si="49"/>
        <v>0</v>
      </c>
      <c r="DO43" s="44">
        <f t="shared" si="50"/>
        <v>0</v>
      </c>
      <c r="DP43" s="44">
        <f>IF(SUM(DG43:DG$298)=0,DG$299*DP$8/12,0)</f>
        <v>0</v>
      </c>
      <c r="DQ43" s="44">
        <f>IF(SUM(DH43:DH$298)=0,DH$299*DQ$8/12,0)</f>
        <v>0</v>
      </c>
      <c r="DR43" s="44">
        <f>IF(SUM(DI43:DI$298)=0,DI$299*DR$8/12,0)</f>
        <v>0</v>
      </c>
      <c r="DS43" s="44">
        <f>IF(SUM(DJ43:DJ$298)=0,DJ$299*DS$8/12,0)</f>
        <v>0</v>
      </c>
      <c r="DT43" s="44">
        <f>IF(SUM(DK43:DK$298)=0,DK$299*DT$8/12,0)</f>
        <v>0</v>
      </c>
      <c r="DU43" s="44">
        <f>IF(SUM(DL43:DL$298)=0,DL$299*DU$8/12,0)</f>
        <v>0</v>
      </c>
      <c r="DV43" s="44">
        <f>IF(SUM(DM43:DM$298)=0,DM$299*DV$8/12,0)</f>
        <v>0</v>
      </c>
      <c r="DW43" s="44">
        <f>IF(SUM(DN43:DN$298)=0,DN$299*DW$8/12,0)</f>
        <v>0</v>
      </c>
      <c r="DX43" s="44">
        <f t="shared" si="51"/>
        <v>0</v>
      </c>
      <c r="DY43" s="44">
        <f t="shared" si="52"/>
        <v>0</v>
      </c>
      <c r="DZ43" s="44">
        <f t="shared" si="53"/>
        <v>0</v>
      </c>
      <c r="EA43" s="44">
        <f t="shared" si="54"/>
        <v>0</v>
      </c>
      <c r="EB43" s="44">
        <f t="shared" si="55"/>
        <v>0</v>
      </c>
      <c r="EC43" s="44">
        <f t="shared" si="56"/>
        <v>0</v>
      </c>
      <c r="ED43" s="16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</row>
    <row r="44" spans="1:240">
      <c r="A44" s="52"/>
      <c r="B44" s="33">
        <f>IF(SUM(J$9:J43)&gt;0.9,MAX(B$9:B43)+1,0)</f>
        <v>0</v>
      </c>
      <c r="C44" s="39">
        <f t="shared" si="10"/>
        <v>0</v>
      </c>
      <c r="D44" s="35">
        <v>44865</v>
      </c>
      <c r="E44" s="38">
        <f>IF(AND(C44&gt;0,C37=0),D44,0)</f>
        <v>0</v>
      </c>
      <c r="F44" s="38">
        <f t="shared" si="58"/>
        <v>0</v>
      </c>
      <c r="G44" s="40">
        <f>IF(AND(B44=I$6,K43-I$1/(I$7-I$6+1)&gt;=0),ROUND(I$1/(I$7-I$6+1),0),IF(AND(SUM(G$10:G43)&gt;0,K43-G43&gt;=0),G43,IF(AND(SUM(G$10:G43)&gt;0),I$1-SUM(G$10:G43),0)))</f>
        <v>0</v>
      </c>
      <c r="H44" s="40">
        <f t="shared" si="59"/>
        <v>0</v>
      </c>
      <c r="I44" s="40">
        <f t="shared" si="60"/>
        <v>0</v>
      </c>
      <c r="J44" s="40">
        <f t="shared" ref="J44:J75" si="119">IF(D44=I$4,I$1,0)</f>
        <v>0</v>
      </c>
      <c r="K44" s="40">
        <f t="shared" si="61"/>
        <v>0</v>
      </c>
      <c r="L44" s="40">
        <f>IF(AND(J44&lt;&gt;0,SUM(J$9:J37)=0),ROUND(I$1*I$3,0),0)</f>
        <v>0</v>
      </c>
      <c r="M44" s="13"/>
      <c r="N44" s="33">
        <f>IF(SUM(V$9:V43)&gt;0.9,MAX(N$9:N43)+1,0)</f>
        <v>0</v>
      </c>
      <c r="O44" s="39">
        <f t="shared" si="13"/>
        <v>0</v>
      </c>
      <c r="P44" s="35">
        <f t="shared" si="14"/>
        <v>44865</v>
      </c>
      <c r="Q44" s="38">
        <f>IF(AND(O44&gt;0,O37=0),P44,0)</f>
        <v>0</v>
      </c>
      <c r="R44" s="38">
        <f t="shared" ref="R44:R107" si="120">IF(AND(O44&gt;0,O45=0),P44,0)</f>
        <v>0</v>
      </c>
      <c r="S44" s="40">
        <f>IF(AND(N44=U$6,W43-U$1/(U$7-U$6+1)&gt;=0),ROUND(U$1/(U$7-U$6+1),0),IF(AND(SUM(S$10:S43)&gt;0,W43-S43&gt;=0),S43,IF(AND(SUM(S$10:S43)&gt;0),U$1-SUM(S$10:S43),0)))</f>
        <v>0</v>
      </c>
      <c r="T44" s="40">
        <f t="shared" si="64"/>
        <v>0</v>
      </c>
      <c r="U44" s="40">
        <f t="shared" si="65"/>
        <v>0</v>
      </c>
      <c r="V44" s="40">
        <f t="shared" ref="V44:V107" si="121">IF(P44=U$4,U$1,0)</f>
        <v>0</v>
      </c>
      <c r="W44" s="40">
        <f t="shared" si="66"/>
        <v>0</v>
      </c>
      <c r="X44" s="40">
        <f>IF(AND(V44&lt;&gt;0,SUM(V$9:V37)=0),ROUND(U$1*U$3,0),0)</f>
        <v>0</v>
      </c>
      <c r="Y44" s="13"/>
      <c r="Z44" s="33">
        <f>IF(SUM(AH$9:AH43)&gt;0.9,MAX(Z$9:Z43)+1,0)</f>
        <v>0</v>
      </c>
      <c r="AA44" s="39">
        <f t="shared" si="17"/>
        <v>0</v>
      </c>
      <c r="AB44" s="35">
        <f t="shared" si="18"/>
        <v>44865</v>
      </c>
      <c r="AC44" s="38">
        <f>IF(AND(AA44&gt;0,AA37=0),AB44,0)</f>
        <v>0</v>
      </c>
      <c r="AD44" s="38">
        <f t="shared" ref="AD44:AD107" si="122">IF(AND(AA44&gt;0,AA45=0),AB44,0)</f>
        <v>0</v>
      </c>
      <c r="AE44" s="40">
        <f>IF(AND(Z44=AG$6,AI43-AG$1/(AG$7-AG$6+1)&gt;=0),ROUND(AG$1/(AG$7-AG$6+1),0),IF(AND(SUM(AE$10:AE43)&gt;0,AI43-AE43&gt;=0),AE43,IF(AND(SUM(AE$10:AE43)&gt;0),AG$1-SUM(AE$10:AE43),0)))</f>
        <v>0</v>
      </c>
      <c r="AF44" s="40">
        <f t="shared" si="69"/>
        <v>0</v>
      </c>
      <c r="AG44" s="40">
        <f t="shared" si="70"/>
        <v>0</v>
      </c>
      <c r="AH44" s="40">
        <f t="shared" ref="AH44:AH107" si="123">IF(AB44=AG$4,AG$1,0)</f>
        <v>0</v>
      </c>
      <c r="AI44" s="40">
        <f t="shared" si="71"/>
        <v>0</v>
      </c>
      <c r="AJ44" s="40">
        <f>IF(AND(AH44&lt;&gt;0,SUM(AH$9:AH37)=0),ROUND(AG$1*AG$3,0),0)</f>
        <v>0</v>
      </c>
      <c r="AK44" s="13"/>
      <c r="AL44" s="33">
        <f>IF(SUM(AT$9:AT43)&gt;0.9,MAX(AL$9:AL43)+1,0)</f>
        <v>0</v>
      </c>
      <c r="AM44" s="39">
        <f t="shared" si="21"/>
        <v>0</v>
      </c>
      <c r="AN44" s="35">
        <f t="shared" si="22"/>
        <v>44865</v>
      </c>
      <c r="AO44" s="38">
        <f>IF(AND(AM44&gt;0,AM37=0),AN44,0)</f>
        <v>0</v>
      </c>
      <c r="AP44" s="38">
        <f t="shared" ref="AP44:AP107" si="124">IF(AND(AM44&gt;0,AM45=0),AN44,0)</f>
        <v>0</v>
      </c>
      <c r="AQ44" s="40">
        <f>IF(AND(AL44=AS$6,AU43-AS$1/(AS$7-AS$6+1)&gt;=0),ROUND(AS$1/(AS$7-AS$6+1),0),IF(AND(SUM(AQ$10:AQ43)&gt;0,AU43-AQ43&gt;=0),AQ43,IF(AND(SUM(AQ$10:AQ43)&gt;0),AS$1-SUM(AQ$10:AQ43),0)))</f>
        <v>0</v>
      </c>
      <c r="AR44" s="40">
        <f t="shared" si="74"/>
        <v>0</v>
      </c>
      <c r="AS44" s="40">
        <f t="shared" si="75"/>
        <v>0</v>
      </c>
      <c r="AT44" s="40">
        <f t="shared" ref="AT44:AT75" si="125">IF(AN44=AS$4,AS$1,0)</f>
        <v>0</v>
      </c>
      <c r="AU44" s="40">
        <f t="shared" si="76"/>
        <v>0</v>
      </c>
      <c r="AV44" s="40">
        <f>IF(AND(AT44&lt;&gt;0,SUM(AT$9:AT37)=0),ROUND(AS$1*AS$3,0),0)</f>
        <v>0</v>
      </c>
      <c r="AW44" s="13"/>
      <c r="AX44" s="33">
        <f>IF(SUM(BF$9:BF43)&gt;0.9,MAX(AX$9:AX43)+1,0)</f>
        <v>0</v>
      </c>
      <c r="AY44" s="39">
        <f t="shared" si="25"/>
        <v>0</v>
      </c>
      <c r="AZ44" s="35">
        <f t="shared" si="26"/>
        <v>44865</v>
      </c>
      <c r="BA44" s="38">
        <f>IF(AND(AY44&gt;0,AY37=0),AZ44,0)</f>
        <v>0</v>
      </c>
      <c r="BB44" s="38">
        <f t="shared" ref="BB44:BB107" si="126">IF(AND(AY44&gt;0,AY45=0),AZ44,0)</f>
        <v>0</v>
      </c>
      <c r="BC44" s="40">
        <f>IF(AND(AX44=BE$6,BG43-BE$1/(BE$7-BE$6+1)&gt;=0),ROUND(BE$1/(BE$7-BE$6+1),0),IF(AND(SUM(BC$10:BC43)&gt;0,BG43-BC43&gt;=0),BC43,IF(AND(SUM(BC$10:BC43)&gt;0),BE$1-SUM(BC$10:BC43),0)))</f>
        <v>0</v>
      </c>
      <c r="BD44" s="40">
        <f t="shared" si="79"/>
        <v>0</v>
      </c>
      <c r="BE44" s="40">
        <f t="shared" si="80"/>
        <v>0</v>
      </c>
      <c r="BF44" s="40">
        <f t="shared" ref="BF44:BF75" si="127">IF(AZ44=BE$4,BE$1,0)</f>
        <v>0</v>
      </c>
      <c r="BG44" s="40">
        <f t="shared" si="81"/>
        <v>0</v>
      </c>
      <c r="BH44" s="40">
        <f>IF(AND(BF44&lt;&gt;0,SUM(BF$9:BF37)=0),ROUND(BE$1*BE$3,0),0)</f>
        <v>0</v>
      </c>
      <c r="BI44" s="13"/>
      <c r="BJ44" s="33">
        <f>IF(SUM(BR$9:BR43)&gt;0.9,MAX(BJ$9:BJ43)+1,0)</f>
        <v>0</v>
      </c>
      <c r="BK44" s="39">
        <f t="shared" si="29"/>
        <v>0</v>
      </c>
      <c r="BL44" s="35">
        <f t="shared" si="30"/>
        <v>44865</v>
      </c>
      <c r="BM44" s="38">
        <f>IF(AND(BK44&gt;0,BK37=0),BL44,0)</f>
        <v>0</v>
      </c>
      <c r="BN44" s="38">
        <f t="shared" ref="BN44:BN107" si="128">IF(AND(BK44&gt;0,BK45=0),BL44,0)</f>
        <v>0</v>
      </c>
      <c r="BO44" s="40">
        <f>IF(AND(BJ44=BQ$6,BS43-BQ$1/(BQ$7-BQ$6+1)&gt;=0),ROUND(BQ$1/(BQ$7-BQ$6+1),0),IF(AND(SUM(BO$10:BO43)&gt;0,BS43-BO43&gt;=0),BO43,IF(AND(SUM(BO$10:BO43)&gt;0),BQ$1-SUM(BO$10:BO43),0)))</f>
        <v>0</v>
      </c>
      <c r="BP44" s="40">
        <f t="shared" si="84"/>
        <v>0</v>
      </c>
      <c r="BQ44" s="40">
        <f t="shared" si="85"/>
        <v>0</v>
      </c>
      <c r="BR44" s="40">
        <f t="shared" ref="BR44:BR75" si="129">IF(BL44=BQ$4,BQ$1,0)</f>
        <v>0</v>
      </c>
      <c r="BS44" s="40">
        <f t="shared" si="86"/>
        <v>0</v>
      </c>
      <c r="BT44" s="40">
        <f>IF(AND(BR44&lt;&gt;0,SUM(BR$9:BR37)=0),ROUND(BQ$1*BQ$3,0),0)</f>
        <v>0</v>
      </c>
      <c r="BU44" s="13"/>
      <c r="BV44" s="33">
        <f>IF(SUM(CD$9:CD43)&gt;0.9,MAX(BV$9:BV43)+1,0)</f>
        <v>0</v>
      </c>
      <c r="BW44" s="39">
        <f t="shared" si="33"/>
        <v>0</v>
      </c>
      <c r="BX44" s="35">
        <f t="shared" si="34"/>
        <v>44865</v>
      </c>
      <c r="BY44" s="38">
        <f>IF(AND(BW44&gt;0,BW37=0),BX44,0)</f>
        <v>0</v>
      </c>
      <c r="BZ44" s="38">
        <f t="shared" ref="BZ44:BZ107" si="130">IF(AND(BW44&gt;0,BW45=0),BX44,0)</f>
        <v>0</v>
      </c>
      <c r="CA44" s="40">
        <f>IF(AND(BV44=CC$6,CE43-CC$1/(CC$7-CC$6+1)&gt;=0),ROUND(CC$1/(CC$7-CC$6+1),0),IF(AND(SUM(CA$10:CA43)&gt;0,CE43-CA43&gt;=0),CA43,IF(AND(SUM(CA$10:CA43)&gt;0),CC$1-SUM(CA$10:CA43),0)))</f>
        <v>0</v>
      </c>
      <c r="CB44" s="40">
        <f t="shared" si="89"/>
        <v>0</v>
      </c>
      <c r="CC44" s="40">
        <f t="shared" si="90"/>
        <v>0</v>
      </c>
      <c r="CD44" s="40">
        <f t="shared" ref="CD44:CD75" si="131">IF(BX44=CC$4,CC$1,0)</f>
        <v>0</v>
      </c>
      <c r="CE44" s="40">
        <f t="shared" si="91"/>
        <v>0</v>
      </c>
      <c r="CF44" s="40">
        <f>IF(AND(CD44&lt;&gt;0,SUM(CD$9:CD37)=0),ROUND(CC$1*CC$3,0),0)</f>
        <v>0</v>
      </c>
      <c r="CG44" s="13"/>
      <c r="CH44" s="33">
        <f>IF(SUM(CP$9:CP43)&gt;0.9,MAX(CH$9:CH43)+1,0)</f>
        <v>0</v>
      </c>
      <c r="CI44" s="39">
        <f t="shared" si="37"/>
        <v>0</v>
      </c>
      <c r="CJ44" s="35">
        <f t="shared" si="38"/>
        <v>44865</v>
      </c>
      <c r="CK44" s="38">
        <f>IF(AND(CI44&gt;0,CI37=0),CJ44,0)</f>
        <v>0</v>
      </c>
      <c r="CL44" s="38">
        <f t="shared" ref="CL44:CL107" si="132">IF(AND(CI44&gt;0,CI45=0),CJ44,0)</f>
        <v>0</v>
      </c>
      <c r="CM44" s="40">
        <f>IF(AND(CH44=CO$6,CQ43-CO$1/(CO$7-CO$6+1)&gt;=0),ROUND(CO$1/(CO$7-CO$6+1),0),IF(AND(SUM(CM$10:CM43)&gt;0,CQ43-CM43&gt;=0),CM43,IF(AND(SUM(CM$10:CM43)&gt;0),CO$1-SUM(CM$10:CM43),0)))</f>
        <v>0</v>
      </c>
      <c r="CN44" s="40">
        <f t="shared" si="94"/>
        <v>0</v>
      </c>
      <c r="CO44" s="40">
        <f t="shared" si="95"/>
        <v>0</v>
      </c>
      <c r="CP44" s="40">
        <f t="shared" ref="CP44:CP75" si="133">IF(CJ44=CO$4,CO$1,0)</f>
        <v>0</v>
      </c>
      <c r="CQ44" s="40">
        <f t="shared" si="96"/>
        <v>0</v>
      </c>
      <c r="CR44" s="40">
        <f>IF(AND(CP44&lt;&gt;0,SUM(CP$9:CP37)=0),ROUND(CO$1*CO$3,0),0)</f>
        <v>0</v>
      </c>
      <c r="CS44" s="13"/>
      <c r="CT44" s="16"/>
      <c r="CU44" s="41">
        <f>CU37+1</f>
        <v>28</v>
      </c>
      <c r="CV44" s="42">
        <f t="shared" si="97"/>
        <v>44865</v>
      </c>
      <c r="CW44" s="43">
        <f t="shared" si="111"/>
        <v>0</v>
      </c>
      <c r="CX44" s="43">
        <f t="shared" si="112"/>
        <v>0</v>
      </c>
      <c r="CY44" s="43">
        <f t="shared" si="113"/>
        <v>0</v>
      </c>
      <c r="CZ44" s="43">
        <f t="shared" si="114"/>
        <v>0</v>
      </c>
      <c r="DA44" s="43">
        <f t="shared" si="115"/>
        <v>0</v>
      </c>
      <c r="DB44" s="43">
        <f t="shared" si="116"/>
        <v>0</v>
      </c>
      <c r="DC44" s="43">
        <f t="shared" si="117"/>
        <v>0</v>
      </c>
      <c r="DD44" s="43">
        <f t="shared" si="118"/>
        <v>0</v>
      </c>
      <c r="DE44" s="43">
        <f t="shared" si="9"/>
        <v>0</v>
      </c>
      <c r="DF44" s="44">
        <f t="shared" si="41"/>
        <v>0</v>
      </c>
      <c r="DG44" s="44">
        <f t="shared" si="42"/>
        <v>0</v>
      </c>
      <c r="DH44" s="44">
        <f t="shared" si="43"/>
        <v>0</v>
      </c>
      <c r="DI44" s="44">
        <f t="shared" si="44"/>
        <v>0</v>
      </c>
      <c r="DJ44" s="44">
        <f t="shared" si="45"/>
        <v>0</v>
      </c>
      <c r="DK44" s="44">
        <f t="shared" si="46"/>
        <v>0</v>
      </c>
      <c r="DL44" s="44">
        <f t="shared" si="47"/>
        <v>0</v>
      </c>
      <c r="DM44" s="44">
        <f t="shared" si="48"/>
        <v>0</v>
      </c>
      <c r="DN44" s="44">
        <f t="shared" si="49"/>
        <v>0</v>
      </c>
      <c r="DO44" s="44">
        <f t="shared" si="50"/>
        <v>0</v>
      </c>
      <c r="DP44" s="44">
        <f>IF(SUM(DG44:DG$298)=0,DG$299*DP$8/12,0)</f>
        <v>0</v>
      </c>
      <c r="DQ44" s="44">
        <f>IF(SUM(DH44:DH$298)=0,DH$299*DQ$8/12,0)</f>
        <v>0</v>
      </c>
      <c r="DR44" s="44">
        <f>IF(SUM(DI44:DI$298)=0,DI$299*DR$8/12,0)</f>
        <v>0</v>
      </c>
      <c r="DS44" s="44">
        <f>IF(SUM(DJ44:DJ$298)=0,DJ$299*DS$8/12,0)</f>
        <v>0</v>
      </c>
      <c r="DT44" s="44">
        <f>IF(SUM(DK44:DK$298)=0,DK$299*DT$8/12,0)</f>
        <v>0</v>
      </c>
      <c r="DU44" s="44">
        <f>IF(SUM(DL44:DL$298)=0,DL$299*DU$8/12,0)</f>
        <v>0</v>
      </c>
      <c r="DV44" s="44">
        <f>IF(SUM(DM44:DM$298)=0,DM$299*DV$8/12,0)</f>
        <v>0</v>
      </c>
      <c r="DW44" s="44">
        <f>IF(SUM(DN44:DN$298)=0,DN$299*DW$8/12,0)</f>
        <v>0</v>
      </c>
      <c r="DX44" s="44">
        <f t="shared" si="51"/>
        <v>0</v>
      </c>
      <c r="DY44" s="44">
        <f t="shared" si="52"/>
        <v>0</v>
      </c>
      <c r="DZ44" s="44">
        <f t="shared" si="53"/>
        <v>0</v>
      </c>
      <c r="EA44" s="44">
        <f t="shared" si="54"/>
        <v>0</v>
      </c>
      <c r="EB44" s="44">
        <f t="shared" si="55"/>
        <v>0</v>
      </c>
      <c r="EC44" s="44">
        <f t="shared" si="56"/>
        <v>0</v>
      </c>
      <c r="ED44" s="16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</row>
    <row r="45" spans="1:240">
      <c r="A45" s="52"/>
      <c r="B45" s="33">
        <f>IF(SUM(J$9:J44)&gt;0.9,MAX(B$9:B44)+1,0)</f>
        <v>0</v>
      </c>
      <c r="C45" s="39">
        <f t="shared" si="10"/>
        <v>0</v>
      </c>
      <c r="D45" s="35">
        <v>44895</v>
      </c>
      <c r="E45" s="38">
        <f t="shared" si="57"/>
        <v>0</v>
      </c>
      <c r="F45" s="38">
        <f t="shared" si="58"/>
        <v>0</v>
      </c>
      <c r="G45" s="40">
        <f>IF(AND(B45=I$6,K44-I$1/(I$7-I$6+1)&gt;=0),ROUND(I$1/(I$7-I$6+1),0),IF(AND(SUM(G$10:G44)&gt;0,K44-G44&gt;=0),G44,IF(AND(SUM(G$10:G44)&gt;0),I$1-SUM(G$10:G44),0)))</f>
        <v>0</v>
      </c>
      <c r="H45" s="40">
        <f t="shared" si="59"/>
        <v>0</v>
      </c>
      <c r="I45" s="40">
        <f t="shared" si="60"/>
        <v>0</v>
      </c>
      <c r="J45" s="40">
        <f t="shared" si="119"/>
        <v>0</v>
      </c>
      <c r="K45" s="40">
        <f t="shared" si="61"/>
        <v>0</v>
      </c>
      <c r="L45" s="40">
        <f>IF(AND(J45&lt;&gt;0,SUM(J$9:J44)=0),ROUND(I$1*I$3,0),0)</f>
        <v>0</v>
      </c>
      <c r="M45" s="13"/>
      <c r="N45" s="33">
        <f>IF(SUM(V$9:V44)&gt;0.9,MAX(N$9:N44)+1,0)</f>
        <v>0</v>
      </c>
      <c r="O45" s="39">
        <f t="shared" si="13"/>
        <v>0</v>
      </c>
      <c r="P45" s="35">
        <f t="shared" si="14"/>
        <v>44895</v>
      </c>
      <c r="Q45" s="38">
        <f t="shared" ref="Q45:Q108" si="134">IF(AND(O45&gt;0,O44=0),P45,0)</f>
        <v>0</v>
      </c>
      <c r="R45" s="38">
        <f t="shared" si="120"/>
        <v>0</v>
      </c>
      <c r="S45" s="40">
        <f>IF(AND(N45=U$6,W44-U$1/(U$7-U$6+1)&gt;=0),ROUND(U$1/(U$7-U$6+1),0),IF(AND(SUM(S$10:S44)&gt;0,W44-S44&gt;=0),S44,IF(AND(SUM(S$10:S44)&gt;0),U$1-SUM(S$10:S44),0)))</f>
        <v>0</v>
      </c>
      <c r="T45" s="40">
        <f t="shared" si="64"/>
        <v>0</v>
      </c>
      <c r="U45" s="40">
        <f t="shared" si="65"/>
        <v>0</v>
      </c>
      <c r="V45" s="40">
        <f t="shared" si="121"/>
        <v>0</v>
      </c>
      <c r="W45" s="40">
        <f t="shared" si="66"/>
        <v>0</v>
      </c>
      <c r="X45" s="40">
        <f>IF(AND(V45&lt;&gt;0,SUM(V$9:V44)=0),ROUND(U$1*U$3,0),0)</f>
        <v>0</v>
      </c>
      <c r="Y45" s="13"/>
      <c r="Z45" s="33">
        <f>IF(SUM(AH$9:AH44)&gt;0.9,MAX(Z$9:Z44)+1,0)</f>
        <v>0</v>
      </c>
      <c r="AA45" s="39">
        <f t="shared" si="17"/>
        <v>0</v>
      </c>
      <c r="AB45" s="35">
        <f t="shared" si="18"/>
        <v>44895</v>
      </c>
      <c r="AC45" s="38">
        <f t="shared" ref="AC45:AC108" si="135">IF(AND(AA45&gt;0,AA44=0),AB45,0)</f>
        <v>0</v>
      </c>
      <c r="AD45" s="38">
        <f t="shared" si="122"/>
        <v>0</v>
      </c>
      <c r="AE45" s="40">
        <f>IF(AND(Z45=AG$6,AI44-AG$1/(AG$7-AG$6+1)&gt;=0),ROUND(AG$1/(AG$7-AG$6+1),0),IF(AND(SUM(AE$10:AE44)&gt;0,AI44-AE44&gt;=0),AE44,IF(AND(SUM(AE$10:AE44)&gt;0),AG$1-SUM(AE$10:AE44),0)))</f>
        <v>0</v>
      </c>
      <c r="AF45" s="40">
        <f t="shared" si="69"/>
        <v>0</v>
      </c>
      <c r="AG45" s="40">
        <f t="shared" si="70"/>
        <v>0</v>
      </c>
      <c r="AH45" s="40">
        <f t="shared" si="123"/>
        <v>0</v>
      </c>
      <c r="AI45" s="40">
        <f t="shared" si="71"/>
        <v>0</v>
      </c>
      <c r="AJ45" s="40">
        <f>IF(AND(AH45&lt;&gt;0,SUM(AH$9:AH44)=0),ROUND(AG$1*AG$3,0),0)</f>
        <v>0</v>
      </c>
      <c r="AK45" s="13"/>
      <c r="AL45" s="33">
        <f>IF(SUM(AT$9:AT44)&gt;0.9,MAX(AL$9:AL44)+1,0)</f>
        <v>0</v>
      </c>
      <c r="AM45" s="39">
        <f t="shared" si="21"/>
        <v>0</v>
      </c>
      <c r="AN45" s="35">
        <f t="shared" si="22"/>
        <v>44895</v>
      </c>
      <c r="AO45" s="38">
        <f t="shared" ref="AO45:AO108" si="136">IF(AND(AM45&gt;0,AM44=0),AN45,0)</f>
        <v>0</v>
      </c>
      <c r="AP45" s="38">
        <f t="shared" si="124"/>
        <v>0</v>
      </c>
      <c r="AQ45" s="40">
        <f>IF(AND(AL45=AS$6,AU44-AS$1/(AS$7-AS$6+1)&gt;=0),ROUND(AS$1/(AS$7-AS$6+1),0),IF(AND(SUM(AQ$10:AQ44)&gt;0,AU44-AQ44&gt;=0),AQ44,IF(AND(SUM(AQ$10:AQ44)&gt;0),AS$1-SUM(AQ$10:AQ44),0)))</f>
        <v>0</v>
      </c>
      <c r="AR45" s="40">
        <f t="shared" si="74"/>
        <v>0</v>
      </c>
      <c r="AS45" s="40">
        <f t="shared" si="75"/>
        <v>0</v>
      </c>
      <c r="AT45" s="40">
        <f t="shared" si="125"/>
        <v>0</v>
      </c>
      <c r="AU45" s="40">
        <f t="shared" si="76"/>
        <v>0</v>
      </c>
      <c r="AV45" s="40">
        <f>IF(AND(AT45&lt;&gt;0,SUM(AT$9:AT44)=0),ROUND(AS$1*AS$3,0),0)</f>
        <v>0</v>
      </c>
      <c r="AW45" s="13"/>
      <c r="AX45" s="33">
        <f>IF(SUM(BF$9:BF44)&gt;0.9,MAX(AX$9:AX44)+1,0)</f>
        <v>0</v>
      </c>
      <c r="AY45" s="39">
        <f t="shared" si="25"/>
        <v>0</v>
      </c>
      <c r="AZ45" s="35">
        <f t="shared" si="26"/>
        <v>44895</v>
      </c>
      <c r="BA45" s="38">
        <f t="shared" ref="BA45:BA108" si="137">IF(AND(AY45&gt;0,AY44=0),AZ45,0)</f>
        <v>0</v>
      </c>
      <c r="BB45" s="38">
        <f t="shared" si="126"/>
        <v>0</v>
      </c>
      <c r="BC45" s="40">
        <f>IF(AND(AX45=BE$6,BG44-BE$1/(BE$7-BE$6+1)&gt;=0),ROUND(BE$1/(BE$7-BE$6+1),0),IF(AND(SUM(BC$10:BC44)&gt;0,BG44-BC44&gt;=0),BC44,IF(AND(SUM(BC$10:BC44)&gt;0),BE$1-SUM(BC$10:BC44),0)))</f>
        <v>0</v>
      </c>
      <c r="BD45" s="40">
        <f t="shared" si="79"/>
        <v>0</v>
      </c>
      <c r="BE45" s="40">
        <f t="shared" si="80"/>
        <v>0</v>
      </c>
      <c r="BF45" s="40">
        <f t="shared" si="127"/>
        <v>0</v>
      </c>
      <c r="BG45" s="40">
        <f t="shared" si="81"/>
        <v>0</v>
      </c>
      <c r="BH45" s="40">
        <f>IF(AND(BF45&lt;&gt;0,SUM(BF$9:BF44)=0),ROUND(BE$1*BE$3,0),0)</f>
        <v>0</v>
      </c>
      <c r="BI45" s="13"/>
      <c r="BJ45" s="33">
        <f>IF(SUM(BR$9:BR44)&gt;0.9,MAX(BJ$9:BJ44)+1,0)</f>
        <v>0</v>
      </c>
      <c r="BK45" s="39">
        <f t="shared" si="29"/>
        <v>0</v>
      </c>
      <c r="BL45" s="35">
        <f t="shared" si="30"/>
        <v>44895</v>
      </c>
      <c r="BM45" s="38">
        <f t="shared" ref="BM45:BM108" si="138">IF(AND(BK45&gt;0,BK44=0),BL45,0)</f>
        <v>0</v>
      </c>
      <c r="BN45" s="38">
        <f t="shared" si="128"/>
        <v>0</v>
      </c>
      <c r="BO45" s="40">
        <f>IF(AND(BJ45=BQ$6,BS44-BQ$1/(BQ$7-BQ$6+1)&gt;=0),ROUND(BQ$1/(BQ$7-BQ$6+1),0),IF(AND(SUM(BO$10:BO44)&gt;0,BS44-BO44&gt;=0),BO44,IF(AND(SUM(BO$10:BO44)&gt;0),BQ$1-SUM(BO$10:BO44),0)))</f>
        <v>0</v>
      </c>
      <c r="BP45" s="40">
        <f t="shared" si="84"/>
        <v>0</v>
      </c>
      <c r="BQ45" s="40">
        <f t="shared" si="85"/>
        <v>0</v>
      </c>
      <c r="BR45" s="40">
        <f t="shared" si="129"/>
        <v>0</v>
      </c>
      <c r="BS45" s="40">
        <f t="shared" si="86"/>
        <v>0</v>
      </c>
      <c r="BT45" s="40">
        <f>IF(AND(BR45&lt;&gt;0,SUM(BR$9:BR44)=0),ROUND(BQ$1*BQ$3,0),0)</f>
        <v>0</v>
      </c>
      <c r="BU45" s="13"/>
      <c r="BV45" s="33">
        <f>IF(SUM(CD$9:CD44)&gt;0.9,MAX(BV$9:BV44)+1,0)</f>
        <v>0</v>
      </c>
      <c r="BW45" s="39">
        <f t="shared" si="33"/>
        <v>0</v>
      </c>
      <c r="BX45" s="35">
        <f t="shared" si="34"/>
        <v>44895</v>
      </c>
      <c r="BY45" s="38">
        <f t="shared" ref="BY45:BY108" si="139">IF(AND(BW45&gt;0,BW44=0),BX45,0)</f>
        <v>0</v>
      </c>
      <c r="BZ45" s="38">
        <f t="shared" si="130"/>
        <v>0</v>
      </c>
      <c r="CA45" s="40">
        <f>IF(AND(BV45=CC$6,CE44-CC$1/(CC$7-CC$6+1)&gt;=0),ROUND(CC$1/(CC$7-CC$6+1),0),IF(AND(SUM(CA$10:CA44)&gt;0,CE44-CA44&gt;=0),CA44,IF(AND(SUM(CA$10:CA44)&gt;0),CC$1-SUM(CA$10:CA44),0)))</f>
        <v>0</v>
      </c>
      <c r="CB45" s="40">
        <f t="shared" si="89"/>
        <v>0</v>
      </c>
      <c r="CC45" s="40">
        <f t="shared" si="90"/>
        <v>0</v>
      </c>
      <c r="CD45" s="40">
        <f t="shared" si="131"/>
        <v>0</v>
      </c>
      <c r="CE45" s="40">
        <f t="shared" si="91"/>
        <v>0</v>
      </c>
      <c r="CF45" s="40">
        <f>IF(AND(CD45&lt;&gt;0,SUM(CD$9:CD44)=0),ROUND(CC$1*CC$3,0),0)</f>
        <v>0</v>
      </c>
      <c r="CG45" s="13"/>
      <c r="CH45" s="33">
        <f>IF(SUM(CP$9:CP44)&gt;0.9,MAX(CH$9:CH44)+1,0)</f>
        <v>0</v>
      </c>
      <c r="CI45" s="39">
        <f t="shared" si="37"/>
        <v>0</v>
      </c>
      <c r="CJ45" s="35">
        <f t="shared" si="38"/>
        <v>44895</v>
      </c>
      <c r="CK45" s="38">
        <f t="shared" ref="CK45:CK108" si="140">IF(AND(CI45&gt;0,CI44=0),CJ45,0)</f>
        <v>0</v>
      </c>
      <c r="CL45" s="38">
        <f t="shared" si="132"/>
        <v>0</v>
      </c>
      <c r="CM45" s="40">
        <f>IF(AND(CH45=CO$6,CQ44-CO$1/(CO$7-CO$6+1)&gt;=0),ROUND(CO$1/(CO$7-CO$6+1),0),IF(AND(SUM(CM$10:CM44)&gt;0,CQ44-CM44&gt;=0),CM44,IF(AND(SUM(CM$10:CM44)&gt;0),CO$1-SUM(CM$10:CM44),0)))</f>
        <v>0</v>
      </c>
      <c r="CN45" s="40">
        <f t="shared" si="94"/>
        <v>0</v>
      </c>
      <c r="CO45" s="40">
        <f t="shared" si="95"/>
        <v>0</v>
      </c>
      <c r="CP45" s="40">
        <f t="shared" si="133"/>
        <v>0</v>
      </c>
      <c r="CQ45" s="40">
        <f t="shared" si="96"/>
        <v>0</v>
      </c>
      <c r="CR45" s="40">
        <f>IF(AND(CP45&lt;&gt;0,SUM(CP$9:CP44)=0),ROUND(CO$1*CO$3,0),0)</f>
        <v>0</v>
      </c>
      <c r="CS45" s="13"/>
      <c r="CT45" s="16"/>
      <c r="CU45" s="41">
        <f t="shared" si="98"/>
        <v>29</v>
      </c>
      <c r="CV45" s="42">
        <f t="shared" si="97"/>
        <v>44895</v>
      </c>
      <c r="CW45" s="43">
        <f t="shared" si="111"/>
        <v>0</v>
      </c>
      <c r="CX45" s="43">
        <f t="shared" si="112"/>
        <v>0</v>
      </c>
      <c r="CY45" s="43">
        <f t="shared" si="113"/>
        <v>0</v>
      </c>
      <c r="CZ45" s="43">
        <f t="shared" si="114"/>
        <v>0</v>
      </c>
      <c r="DA45" s="43">
        <f t="shared" si="115"/>
        <v>0</v>
      </c>
      <c r="DB45" s="43">
        <f t="shared" si="116"/>
        <v>0</v>
      </c>
      <c r="DC45" s="43">
        <f t="shared" si="117"/>
        <v>0</v>
      </c>
      <c r="DD45" s="43">
        <f t="shared" si="118"/>
        <v>0</v>
      </c>
      <c r="DE45" s="43">
        <f t="shared" si="9"/>
        <v>0</v>
      </c>
      <c r="DF45" s="44">
        <f t="shared" si="41"/>
        <v>0</v>
      </c>
      <c r="DG45" s="44">
        <f t="shared" si="42"/>
        <v>0</v>
      </c>
      <c r="DH45" s="44">
        <f t="shared" si="43"/>
        <v>0</v>
      </c>
      <c r="DI45" s="44">
        <f t="shared" si="44"/>
        <v>0</v>
      </c>
      <c r="DJ45" s="44">
        <f t="shared" si="45"/>
        <v>0</v>
      </c>
      <c r="DK45" s="44">
        <f t="shared" si="46"/>
        <v>0</v>
      </c>
      <c r="DL45" s="44">
        <f t="shared" si="47"/>
        <v>0</v>
      </c>
      <c r="DM45" s="44">
        <f t="shared" si="48"/>
        <v>0</v>
      </c>
      <c r="DN45" s="44">
        <f t="shared" si="49"/>
        <v>0</v>
      </c>
      <c r="DO45" s="44">
        <f t="shared" si="50"/>
        <v>0</v>
      </c>
      <c r="DP45" s="44">
        <f>IF(SUM(DG45:DG$298)=0,DG$299*DP$8/12,0)</f>
        <v>0</v>
      </c>
      <c r="DQ45" s="44">
        <f>IF(SUM(DH45:DH$298)=0,DH$299*DQ$8/12,0)</f>
        <v>0</v>
      </c>
      <c r="DR45" s="44">
        <f>IF(SUM(DI45:DI$298)=0,DI$299*DR$8/12,0)</f>
        <v>0</v>
      </c>
      <c r="DS45" s="44">
        <f>IF(SUM(DJ45:DJ$298)=0,DJ$299*DS$8/12,0)</f>
        <v>0</v>
      </c>
      <c r="DT45" s="44">
        <f>IF(SUM(DK45:DK$298)=0,DK$299*DT$8/12,0)</f>
        <v>0</v>
      </c>
      <c r="DU45" s="44">
        <f>IF(SUM(DL45:DL$298)=0,DL$299*DU$8/12,0)</f>
        <v>0</v>
      </c>
      <c r="DV45" s="44">
        <f>IF(SUM(DM45:DM$298)=0,DM$299*DV$8/12,0)</f>
        <v>0</v>
      </c>
      <c r="DW45" s="44">
        <f>IF(SUM(DN45:DN$298)=0,DN$299*DW$8/12,0)</f>
        <v>0</v>
      </c>
      <c r="DX45" s="44">
        <f t="shared" si="51"/>
        <v>0</v>
      </c>
      <c r="DY45" s="44">
        <f t="shared" si="52"/>
        <v>0</v>
      </c>
      <c r="DZ45" s="44">
        <f t="shared" si="53"/>
        <v>0</v>
      </c>
      <c r="EA45" s="44">
        <f t="shared" si="54"/>
        <v>0</v>
      </c>
      <c r="EB45" s="44">
        <f t="shared" si="55"/>
        <v>0</v>
      </c>
      <c r="EC45" s="44">
        <f t="shared" si="56"/>
        <v>0</v>
      </c>
      <c r="ED45" s="16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</row>
    <row r="46" spans="1:240">
      <c r="A46" s="52"/>
      <c r="B46" s="33">
        <f>IF(SUM(J$9:J45)&gt;0.9,MAX(B$9:B45)+1,0)</f>
        <v>0</v>
      </c>
      <c r="C46" s="39">
        <f t="shared" si="10"/>
        <v>0</v>
      </c>
      <c r="D46" s="35">
        <v>44926</v>
      </c>
      <c r="E46" s="38">
        <f t="shared" si="57"/>
        <v>0</v>
      </c>
      <c r="F46" s="38">
        <f t="shared" si="58"/>
        <v>0</v>
      </c>
      <c r="G46" s="40">
        <f>IF(AND(B46=I$6,K45-I$1/(I$7-I$6+1)&gt;=0),ROUND(I$1/(I$7-I$6+1),0),IF(AND(SUM(G$10:G45)&gt;0,K45-G45&gt;=0),G45,IF(AND(SUM(G$10:G45)&gt;0),I$1-SUM(G$10:G45),0)))</f>
        <v>0</v>
      </c>
      <c r="H46" s="40">
        <f t="shared" si="59"/>
        <v>0</v>
      </c>
      <c r="I46" s="40">
        <f t="shared" si="60"/>
        <v>0</v>
      </c>
      <c r="J46" s="40">
        <f t="shared" si="119"/>
        <v>0</v>
      </c>
      <c r="K46" s="40">
        <f t="shared" si="61"/>
        <v>0</v>
      </c>
      <c r="L46" s="40">
        <f>IF(AND(J46&lt;&gt;0,SUM(J$9:J45)=0),ROUND(I$1*I$3,0),0)</f>
        <v>0</v>
      </c>
      <c r="M46" s="13"/>
      <c r="N46" s="33">
        <f>IF(SUM(V$9:V45)&gt;0.9,MAX(N$9:N45)+1,0)</f>
        <v>0</v>
      </c>
      <c r="O46" s="39">
        <f t="shared" si="13"/>
        <v>0</v>
      </c>
      <c r="P46" s="35">
        <f t="shared" si="14"/>
        <v>44926</v>
      </c>
      <c r="Q46" s="38">
        <f t="shared" si="134"/>
        <v>0</v>
      </c>
      <c r="R46" s="38">
        <f t="shared" si="120"/>
        <v>0</v>
      </c>
      <c r="S46" s="40">
        <f>IF(AND(N46=U$6,W45-U$1/(U$7-U$6+1)&gt;=0),ROUND(U$1/(U$7-U$6+1),0),IF(AND(SUM(S$10:S45)&gt;0,W45-S45&gt;=0),S45,IF(AND(SUM(S$10:S45)&gt;0),U$1-SUM(S$10:S45),0)))</f>
        <v>0</v>
      </c>
      <c r="T46" s="40">
        <f t="shared" si="64"/>
        <v>0</v>
      </c>
      <c r="U46" s="40">
        <f t="shared" si="65"/>
        <v>0</v>
      </c>
      <c r="V46" s="40">
        <f t="shared" si="121"/>
        <v>0</v>
      </c>
      <c r="W46" s="40">
        <f t="shared" si="66"/>
        <v>0</v>
      </c>
      <c r="X46" s="40">
        <f>IF(AND(V46&lt;&gt;0,SUM(V$9:V45)=0),ROUND(U$1*U$3,0),0)</f>
        <v>0</v>
      </c>
      <c r="Y46" s="13"/>
      <c r="Z46" s="33">
        <f>IF(SUM(AH$9:AH45)&gt;0.9,MAX(Z$9:Z45)+1,0)</f>
        <v>0</v>
      </c>
      <c r="AA46" s="39">
        <f t="shared" si="17"/>
        <v>0</v>
      </c>
      <c r="AB46" s="35">
        <f t="shared" si="18"/>
        <v>44926</v>
      </c>
      <c r="AC46" s="38">
        <f t="shared" si="135"/>
        <v>0</v>
      </c>
      <c r="AD46" s="38">
        <f t="shared" si="122"/>
        <v>0</v>
      </c>
      <c r="AE46" s="40">
        <f>IF(AND(Z46=AG$6,AI45-AG$1/(AG$7-AG$6+1)&gt;=0),ROUND(AG$1/(AG$7-AG$6+1),0),IF(AND(SUM(AE$10:AE45)&gt;0,AI45-AE45&gt;=0),AE45,IF(AND(SUM(AE$10:AE45)&gt;0),AG$1-SUM(AE$10:AE45),0)))</f>
        <v>0</v>
      </c>
      <c r="AF46" s="40">
        <f t="shared" si="69"/>
        <v>0</v>
      </c>
      <c r="AG46" s="40">
        <f t="shared" si="70"/>
        <v>0</v>
      </c>
      <c r="AH46" s="40">
        <f t="shared" si="123"/>
        <v>0</v>
      </c>
      <c r="AI46" s="40">
        <f t="shared" si="71"/>
        <v>0</v>
      </c>
      <c r="AJ46" s="40">
        <f>IF(AND(AH46&lt;&gt;0,SUM(AH$9:AH45)=0),ROUND(AG$1*AG$3,0),0)</f>
        <v>0</v>
      </c>
      <c r="AK46" s="13"/>
      <c r="AL46" s="33">
        <f>IF(SUM(AT$9:AT45)&gt;0.9,MAX(AL$9:AL45)+1,0)</f>
        <v>0</v>
      </c>
      <c r="AM46" s="39">
        <f t="shared" si="21"/>
        <v>0</v>
      </c>
      <c r="AN46" s="35">
        <f t="shared" si="22"/>
        <v>44926</v>
      </c>
      <c r="AO46" s="38">
        <f t="shared" si="136"/>
        <v>0</v>
      </c>
      <c r="AP46" s="38">
        <f t="shared" si="124"/>
        <v>0</v>
      </c>
      <c r="AQ46" s="40">
        <f>IF(AND(AL46=AS$6,AU45-AS$1/(AS$7-AS$6+1)&gt;=0),ROUND(AS$1/(AS$7-AS$6+1),0),IF(AND(SUM(AQ$10:AQ45)&gt;0,AU45-AQ45&gt;=0),AQ45,IF(AND(SUM(AQ$10:AQ45)&gt;0),AS$1-SUM(AQ$10:AQ45),0)))</f>
        <v>0</v>
      </c>
      <c r="AR46" s="40">
        <f t="shared" si="74"/>
        <v>0</v>
      </c>
      <c r="AS46" s="40">
        <f t="shared" si="75"/>
        <v>0</v>
      </c>
      <c r="AT46" s="40">
        <f t="shared" si="125"/>
        <v>0</v>
      </c>
      <c r="AU46" s="40">
        <f t="shared" si="76"/>
        <v>0</v>
      </c>
      <c r="AV46" s="40">
        <f>IF(AND(AT46&lt;&gt;0,SUM(AT$9:AT45)=0),ROUND(AS$1*AS$3,0),0)</f>
        <v>0</v>
      </c>
      <c r="AW46" s="13"/>
      <c r="AX46" s="33">
        <f>IF(SUM(BF$9:BF45)&gt;0.9,MAX(AX$9:AX45)+1,0)</f>
        <v>0</v>
      </c>
      <c r="AY46" s="39">
        <f t="shared" si="25"/>
        <v>0</v>
      </c>
      <c r="AZ46" s="35">
        <f t="shared" si="26"/>
        <v>44926</v>
      </c>
      <c r="BA46" s="38">
        <f t="shared" si="137"/>
        <v>0</v>
      </c>
      <c r="BB46" s="38">
        <f t="shared" si="126"/>
        <v>0</v>
      </c>
      <c r="BC46" s="40">
        <f>IF(AND(AX46=BE$6,BG45-BE$1/(BE$7-BE$6+1)&gt;=0),ROUND(BE$1/(BE$7-BE$6+1),0),IF(AND(SUM(BC$10:BC45)&gt;0,BG45-BC45&gt;=0),BC45,IF(AND(SUM(BC$10:BC45)&gt;0),BE$1-SUM(BC$10:BC45),0)))</f>
        <v>0</v>
      </c>
      <c r="BD46" s="40">
        <f t="shared" si="79"/>
        <v>0</v>
      </c>
      <c r="BE46" s="40">
        <f t="shared" si="80"/>
        <v>0</v>
      </c>
      <c r="BF46" s="40">
        <f t="shared" si="127"/>
        <v>0</v>
      </c>
      <c r="BG46" s="40">
        <f t="shared" si="81"/>
        <v>0</v>
      </c>
      <c r="BH46" s="40">
        <f>IF(AND(BF46&lt;&gt;0,SUM(BF$9:BF45)=0),ROUND(BE$1*BE$3,0),0)</f>
        <v>0</v>
      </c>
      <c r="BI46" s="13"/>
      <c r="BJ46" s="33">
        <f>IF(SUM(BR$9:BR45)&gt;0.9,MAX(BJ$9:BJ45)+1,0)</f>
        <v>0</v>
      </c>
      <c r="BK46" s="39">
        <f t="shared" si="29"/>
        <v>0</v>
      </c>
      <c r="BL46" s="35">
        <f t="shared" si="30"/>
        <v>44926</v>
      </c>
      <c r="BM46" s="38">
        <f t="shared" si="138"/>
        <v>0</v>
      </c>
      <c r="BN46" s="38">
        <f t="shared" si="128"/>
        <v>0</v>
      </c>
      <c r="BO46" s="40">
        <f>IF(AND(BJ46=BQ$6,BS45-BQ$1/(BQ$7-BQ$6+1)&gt;=0),ROUND(BQ$1/(BQ$7-BQ$6+1),0),IF(AND(SUM(BO$10:BO45)&gt;0,BS45-BO45&gt;=0),BO45,IF(AND(SUM(BO$10:BO45)&gt;0),BQ$1-SUM(BO$10:BO45),0)))</f>
        <v>0</v>
      </c>
      <c r="BP46" s="40">
        <f t="shared" si="84"/>
        <v>0</v>
      </c>
      <c r="BQ46" s="40">
        <f t="shared" si="85"/>
        <v>0</v>
      </c>
      <c r="BR46" s="40">
        <f t="shared" si="129"/>
        <v>0</v>
      </c>
      <c r="BS46" s="40">
        <f t="shared" si="86"/>
        <v>0</v>
      </c>
      <c r="BT46" s="40">
        <f>IF(AND(BR46&lt;&gt;0,SUM(BR$9:BR45)=0),ROUND(BQ$1*BQ$3,0),0)</f>
        <v>0</v>
      </c>
      <c r="BU46" s="13"/>
      <c r="BV46" s="33">
        <f>IF(SUM(CD$9:CD45)&gt;0.9,MAX(BV$9:BV45)+1,0)</f>
        <v>0</v>
      </c>
      <c r="BW46" s="39">
        <f t="shared" si="33"/>
        <v>0</v>
      </c>
      <c r="BX46" s="35">
        <f t="shared" si="34"/>
        <v>44926</v>
      </c>
      <c r="BY46" s="38">
        <f t="shared" si="139"/>
        <v>0</v>
      </c>
      <c r="BZ46" s="38">
        <f t="shared" si="130"/>
        <v>0</v>
      </c>
      <c r="CA46" s="40">
        <f>IF(AND(BV46=CC$6,CE45-CC$1/(CC$7-CC$6+1)&gt;=0),ROUND(CC$1/(CC$7-CC$6+1),0),IF(AND(SUM(CA$10:CA45)&gt;0,CE45-CA45&gt;=0),CA45,IF(AND(SUM(CA$10:CA45)&gt;0),CC$1-SUM(CA$10:CA45),0)))</f>
        <v>0</v>
      </c>
      <c r="CB46" s="40">
        <f t="shared" si="89"/>
        <v>0</v>
      </c>
      <c r="CC46" s="40">
        <f t="shared" si="90"/>
        <v>0</v>
      </c>
      <c r="CD46" s="40">
        <f t="shared" si="131"/>
        <v>0</v>
      </c>
      <c r="CE46" s="40">
        <f t="shared" si="91"/>
        <v>0</v>
      </c>
      <c r="CF46" s="40">
        <f>IF(AND(CD46&lt;&gt;0,SUM(CD$9:CD45)=0),ROUND(CC$1*CC$3,0),0)</f>
        <v>0</v>
      </c>
      <c r="CG46" s="13"/>
      <c r="CH46" s="33">
        <f>IF(SUM(CP$9:CP45)&gt;0.9,MAX(CH$9:CH45)+1,0)</f>
        <v>0</v>
      </c>
      <c r="CI46" s="39">
        <f t="shared" si="37"/>
        <v>0</v>
      </c>
      <c r="CJ46" s="35">
        <f t="shared" si="38"/>
        <v>44926</v>
      </c>
      <c r="CK46" s="38">
        <f t="shared" si="140"/>
        <v>0</v>
      </c>
      <c r="CL46" s="38">
        <f t="shared" si="132"/>
        <v>0</v>
      </c>
      <c r="CM46" s="40">
        <f>IF(AND(CH46=CO$6,CQ45-CO$1/(CO$7-CO$6+1)&gt;=0),ROUND(CO$1/(CO$7-CO$6+1),0),IF(AND(SUM(CM$10:CM45)&gt;0,CQ45-CM45&gt;=0),CM45,IF(AND(SUM(CM$10:CM45)&gt;0),CO$1-SUM(CM$10:CM45),0)))</f>
        <v>0</v>
      </c>
      <c r="CN46" s="40">
        <f t="shared" si="94"/>
        <v>0</v>
      </c>
      <c r="CO46" s="40">
        <f t="shared" si="95"/>
        <v>0</v>
      </c>
      <c r="CP46" s="40">
        <f t="shared" si="133"/>
        <v>0</v>
      </c>
      <c r="CQ46" s="40">
        <f t="shared" si="96"/>
        <v>0</v>
      </c>
      <c r="CR46" s="40">
        <f>IF(AND(CP46&lt;&gt;0,SUM(CP$9:CP45)=0),ROUND(CO$1*CO$3,0),0)</f>
        <v>0</v>
      </c>
      <c r="CS46" s="13"/>
      <c r="CT46" s="16"/>
      <c r="CU46" s="41">
        <f t="shared" si="98"/>
        <v>30</v>
      </c>
      <c r="CV46" s="42">
        <f t="shared" si="97"/>
        <v>44926</v>
      </c>
      <c r="CW46" s="43">
        <f t="shared" si="111"/>
        <v>0</v>
      </c>
      <c r="CX46" s="43">
        <f t="shared" si="112"/>
        <v>0</v>
      </c>
      <c r="CY46" s="43">
        <f t="shared" si="113"/>
        <v>0</v>
      </c>
      <c r="CZ46" s="43">
        <f t="shared" si="114"/>
        <v>0</v>
      </c>
      <c r="DA46" s="43">
        <f t="shared" si="115"/>
        <v>0</v>
      </c>
      <c r="DB46" s="43">
        <f t="shared" si="116"/>
        <v>0</v>
      </c>
      <c r="DC46" s="43">
        <f t="shared" si="117"/>
        <v>0</v>
      </c>
      <c r="DD46" s="43">
        <f t="shared" si="118"/>
        <v>0</v>
      </c>
      <c r="DE46" s="43">
        <f t="shared" si="9"/>
        <v>0</v>
      </c>
      <c r="DF46" s="44">
        <f t="shared" si="41"/>
        <v>0</v>
      </c>
      <c r="DG46" s="44">
        <f t="shared" si="42"/>
        <v>0</v>
      </c>
      <c r="DH46" s="44">
        <f t="shared" si="43"/>
        <v>0</v>
      </c>
      <c r="DI46" s="44">
        <f t="shared" si="44"/>
        <v>0</v>
      </c>
      <c r="DJ46" s="44">
        <f t="shared" si="45"/>
        <v>0</v>
      </c>
      <c r="DK46" s="44">
        <f t="shared" si="46"/>
        <v>0</v>
      </c>
      <c r="DL46" s="44">
        <f t="shared" si="47"/>
        <v>0</v>
      </c>
      <c r="DM46" s="44">
        <f t="shared" si="48"/>
        <v>0</v>
      </c>
      <c r="DN46" s="44">
        <f t="shared" si="49"/>
        <v>0</v>
      </c>
      <c r="DO46" s="44">
        <f t="shared" si="50"/>
        <v>0</v>
      </c>
      <c r="DP46" s="44">
        <f>IF(SUM(DG46:DG$298)=0,DG$299*DP$8/12,0)</f>
        <v>0</v>
      </c>
      <c r="DQ46" s="44">
        <f>IF(SUM(DH46:DH$298)=0,DH$299*DQ$8/12,0)</f>
        <v>0</v>
      </c>
      <c r="DR46" s="44">
        <f>IF(SUM(DI46:DI$298)=0,DI$299*DR$8/12,0)</f>
        <v>0</v>
      </c>
      <c r="DS46" s="44">
        <f>IF(SUM(DJ46:DJ$298)=0,DJ$299*DS$8/12,0)</f>
        <v>0</v>
      </c>
      <c r="DT46" s="44">
        <f>IF(SUM(DK46:DK$298)=0,DK$299*DT$8/12,0)</f>
        <v>0</v>
      </c>
      <c r="DU46" s="44">
        <f>IF(SUM(DL46:DL$298)=0,DL$299*DU$8/12,0)</f>
        <v>0</v>
      </c>
      <c r="DV46" s="44">
        <f>IF(SUM(DM46:DM$298)=0,DM$299*DV$8/12,0)</f>
        <v>0</v>
      </c>
      <c r="DW46" s="44">
        <f>IF(SUM(DN46:DN$298)=0,DN$299*DW$8/12,0)</f>
        <v>0</v>
      </c>
      <c r="DX46" s="44">
        <f t="shared" si="51"/>
        <v>0</v>
      </c>
      <c r="DY46" s="44">
        <f t="shared" si="52"/>
        <v>0</v>
      </c>
      <c r="DZ46" s="44">
        <f t="shared" si="53"/>
        <v>0</v>
      </c>
      <c r="EA46" s="44">
        <f t="shared" si="54"/>
        <v>0</v>
      </c>
      <c r="EB46" s="44">
        <f t="shared" si="55"/>
        <v>0</v>
      </c>
      <c r="EC46" s="44">
        <f t="shared" si="56"/>
        <v>0</v>
      </c>
      <c r="ED46" s="16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</row>
    <row r="47" spans="1:240">
      <c r="A47" s="52"/>
      <c r="B47" s="33">
        <f>IF(SUM(J$9:J46)&gt;0.9,MAX(B$9:B46)+1,0)</f>
        <v>0</v>
      </c>
      <c r="C47" s="39">
        <f t="shared" si="10"/>
        <v>0</v>
      </c>
      <c r="D47" s="35">
        <v>44957</v>
      </c>
      <c r="E47" s="38">
        <f t="shared" si="57"/>
        <v>0</v>
      </c>
      <c r="F47" s="38">
        <f t="shared" si="58"/>
        <v>0</v>
      </c>
      <c r="G47" s="40">
        <f>IF(AND(B47=I$6,K46-I$1/(I$7-I$6+1)&gt;=0),ROUND(I$1/(I$7-I$6+1),0),IF(AND(SUM(G$10:G46)&gt;0,K46-G46&gt;=0),G46,IF(AND(SUM(G$10:G46)&gt;0),I$1-SUM(G$10:G46),0)))</f>
        <v>0</v>
      </c>
      <c r="H47" s="40">
        <f t="shared" si="59"/>
        <v>0</v>
      </c>
      <c r="I47" s="40">
        <f t="shared" si="60"/>
        <v>0</v>
      </c>
      <c r="J47" s="40">
        <f t="shared" si="119"/>
        <v>0</v>
      </c>
      <c r="K47" s="40">
        <f t="shared" si="61"/>
        <v>0</v>
      </c>
      <c r="L47" s="40">
        <f>IF(AND(J47&lt;&gt;0,SUM(J$9:J46)=0),ROUND(I$1*I$3,0),0)</f>
        <v>0</v>
      </c>
      <c r="M47" s="13"/>
      <c r="N47" s="33">
        <f>IF(SUM(V$9:V46)&gt;0.9,MAX(N$9:N46)+1,0)</f>
        <v>0</v>
      </c>
      <c r="O47" s="39">
        <f t="shared" si="13"/>
        <v>0</v>
      </c>
      <c r="P47" s="35">
        <f t="shared" si="14"/>
        <v>44957</v>
      </c>
      <c r="Q47" s="38">
        <f t="shared" si="134"/>
        <v>0</v>
      </c>
      <c r="R47" s="38">
        <f t="shared" si="120"/>
        <v>0</v>
      </c>
      <c r="S47" s="40">
        <f>IF(AND(N47=U$6,W46-U$1/(U$7-U$6+1)&gt;=0),ROUND(U$1/(U$7-U$6+1),0),IF(AND(SUM(S$10:S46)&gt;0,W46-S46&gt;=0),S46,IF(AND(SUM(S$10:S46)&gt;0),U$1-SUM(S$10:S46),0)))</f>
        <v>0</v>
      </c>
      <c r="T47" s="40">
        <f t="shared" si="64"/>
        <v>0</v>
      </c>
      <c r="U47" s="40">
        <f t="shared" si="65"/>
        <v>0</v>
      </c>
      <c r="V47" s="40">
        <f t="shared" si="121"/>
        <v>0</v>
      </c>
      <c r="W47" s="40">
        <f t="shared" si="66"/>
        <v>0</v>
      </c>
      <c r="X47" s="40">
        <f>IF(AND(V47&lt;&gt;0,SUM(V$9:V46)=0),ROUND(U$1*U$3,0),0)</f>
        <v>0</v>
      </c>
      <c r="Y47" s="13"/>
      <c r="Z47" s="33">
        <f>IF(SUM(AH$9:AH46)&gt;0.9,MAX(Z$9:Z46)+1,0)</f>
        <v>0</v>
      </c>
      <c r="AA47" s="39">
        <f t="shared" si="17"/>
        <v>0</v>
      </c>
      <c r="AB47" s="35">
        <f t="shared" si="18"/>
        <v>44957</v>
      </c>
      <c r="AC47" s="38">
        <f t="shared" si="135"/>
        <v>0</v>
      </c>
      <c r="AD47" s="38">
        <f t="shared" si="122"/>
        <v>0</v>
      </c>
      <c r="AE47" s="40">
        <f>IF(AND(Z47=AG$6,AI46-AG$1/(AG$7-AG$6+1)&gt;=0),ROUND(AG$1/(AG$7-AG$6+1),0),IF(AND(SUM(AE$10:AE46)&gt;0,AI46-AE46&gt;=0),AE46,IF(AND(SUM(AE$10:AE46)&gt;0),AG$1-SUM(AE$10:AE46),0)))</f>
        <v>0</v>
      </c>
      <c r="AF47" s="40">
        <f t="shared" si="69"/>
        <v>0</v>
      </c>
      <c r="AG47" s="40">
        <f t="shared" si="70"/>
        <v>0</v>
      </c>
      <c r="AH47" s="40">
        <f t="shared" si="123"/>
        <v>0</v>
      </c>
      <c r="AI47" s="40">
        <f t="shared" si="71"/>
        <v>0</v>
      </c>
      <c r="AJ47" s="40">
        <f>IF(AND(AH47&lt;&gt;0,SUM(AH$9:AH46)=0),ROUND(AG$1*AG$3,0),0)</f>
        <v>0</v>
      </c>
      <c r="AK47" s="13"/>
      <c r="AL47" s="33">
        <f>IF(SUM(AT$9:AT46)&gt;0.9,MAX(AL$9:AL46)+1,0)</f>
        <v>0</v>
      </c>
      <c r="AM47" s="39">
        <f t="shared" si="21"/>
        <v>0</v>
      </c>
      <c r="AN47" s="35">
        <f t="shared" si="22"/>
        <v>44957</v>
      </c>
      <c r="AO47" s="38">
        <f t="shared" si="136"/>
        <v>0</v>
      </c>
      <c r="AP47" s="38">
        <f t="shared" si="124"/>
        <v>0</v>
      </c>
      <c r="AQ47" s="40">
        <f>IF(AND(AL47=AS$6,AU46-AS$1/(AS$7-AS$6+1)&gt;=0),ROUND(AS$1/(AS$7-AS$6+1),0),IF(AND(SUM(AQ$10:AQ46)&gt;0,AU46-AQ46&gt;=0),AQ46,IF(AND(SUM(AQ$10:AQ46)&gt;0),AS$1-SUM(AQ$10:AQ46),0)))</f>
        <v>0</v>
      </c>
      <c r="AR47" s="40">
        <f t="shared" si="74"/>
        <v>0</v>
      </c>
      <c r="AS47" s="40">
        <f t="shared" si="75"/>
        <v>0</v>
      </c>
      <c r="AT47" s="40">
        <f t="shared" si="125"/>
        <v>0</v>
      </c>
      <c r="AU47" s="40">
        <f t="shared" si="76"/>
        <v>0</v>
      </c>
      <c r="AV47" s="40">
        <f>IF(AND(AT47&lt;&gt;0,SUM(AT$9:AT46)=0),ROUND(AS$1*AS$3,0),0)</f>
        <v>0</v>
      </c>
      <c r="AW47" s="13"/>
      <c r="AX47" s="33">
        <f>IF(SUM(BF$9:BF46)&gt;0.9,MAX(AX$9:AX46)+1,0)</f>
        <v>0</v>
      </c>
      <c r="AY47" s="39">
        <f t="shared" si="25"/>
        <v>0</v>
      </c>
      <c r="AZ47" s="35">
        <f t="shared" si="26"/>
        <v>44957</v>
      </c>
      <c r="BA47" s="38">
        <f t="shared" si="137"/>
        <v>0</v>
      </c>
      <c r="BB47" s="38">
        <f t="shared" si="126"/>
        <v>0</v>
      </c>
      <c r="BC47" s="40">
        <f>IF(AND(AX47=BE$6,BG46-BE$1/(BE$7-BE$6+1)&gt;=0),ROUND(BE$1/(BE$7-BE$6+1),0),IF(AND(SUM(BC$10:BC46)&gt;0,BG46-BC46&gt;=0),BC46,IF(AND(SUM(BC$10:BC46)&gt;0),BE$1-SUM(BC$10:BC46),0)))</f>
        <v>0</v>
      </c>
      <c r="BD47" s="40">
        <f t="shared" si="79"/>
        <v>0</v>
      </c>
      <c r="BE47" s="40">
        <f t="shared" si="80"/>
        <v>0</v>
      </c>
      <c r="BF47" s="40">
        <f t="shared" si="127"/>
        <v>0</v>
      </c>
      <c r="BG47" s="40">
        <f t="shared" si="81"/>
        <v>0</v>
      </c>
      <c r="BH47" s="40">
        <f>IF(AND(BF47&lt;&gt;0,SUM(BF$9:BF46)=0),ROUND(BE$1*BE$3,0),0)</f>
        <v>0</v>
      </c>
      <c r="BI47" s="13"/>
      <c r="BJ47" s="33">
        <f>IF(SUM(BR$9:BR46)&gt;0.9,MAX(BJ$9:BJ46)+1,0)</f>
        <v>0</v>
      </c>
      <c r="BK47" s="39">
        <f t="shared" si="29"/>
        <v>0</v>
      </c>
      <c r="BL47" s="35">
        <f t="shared" si="30"/>
        <v>44957</v>
      </c>
      <c r="BM47" s="38">
        <f t="shared" si="138"/>
        <v>0</v>
      </c>
      <c r="BN47" s="38">
        <f t="shared" si="128"/>
        <v>0</v>
      </c>
      <c r="BO47" s="40">
        <f>IF(AND(BJ47=BQ$6,BS46-BQ$1/(BQ$7-BQ$6+1)&gt;=0),ROUND(BQ$1/(BQ$7-BQ$6+1),0),IF(AND(SUM(BO$10:BO46)&gt;0,BS46-BO46&gt;=0),BO46,IF(AND(SUM(BO$10:BO46)&gt;0),BQ$1-SUM(BO$10:BO46),0)))</f>
        <v>0</v>
      </c>
      <c r="BP47" s="40">
        <f t="shared" si="84"/>
        <v>0</v>
      </c>
      <c r="BQ47" s="40">
        <f t="shared" si="85"/>
        <v>0</v>
      </c>
      <c r="BR47" s="40">
        <f t="shared" si="129"/>
        <v>0</v>
      </c>
      <c r="BS47" s="40">
        <f t="shared" si="86"/>
        <v>0</v>
      </c>
      <c r="BT47" s="40">
        <f>IF(AND(BR47&lt;&gt;0,SUM(BR$9:BR46)=0),ROUND(BQ$1*BQ$3,0),0)</f>
        <v>0</v>
      </c>
      <c r="BU47" s="13"/>
      <c r="BV47" s="33">
        <f>IF(SUM(CD$9:CD46)&gt;0.9,MAX(BV$9:BV46)+1,0)</f>
        <v>0</v>
      </c>
      <c r="BW47" s="39">
        <f t="shared" si="33"/>
        <v>0</v>
      </c>
      <c r="BX47" s="35">
        <f t="shared" si="34"/>
        <v>44957</v>
      </c>
      <c r="BY47" s="38">
        <f t="shared" si="139"/>
        <v>0</v>
      </c>
      <c r="BZ47" s="38">
        <f t="shared" si="130"/>
        <v>0</v>
      </c>
      <c r="CA47" s="40">
        <f>IF(AND(BV47=CC$6,CE46-CC$1/(CC$7-CC$6+1)&gt;=0),ROUND(CC$1/(CC$7-CC$6+1),0),IF(AND(SUM(CA$10:CA46)&gt;0,CE46-CA46&gt;=0),CA46,IF(AND(SUM(CA$10:CA46)&gt;0),CC$1-SUM(CA$10:CA46),0)))</f>
        <v>0</v>
      </c>
      <c r="CB47" s="40">
        <f t="shared" si="89"/>
        <v>0</v>
      </c>
      <c r="CC47" s="40">
        <f t="shared" si="90"/>
        <v>0</v>
      </c>
      <c r="CD47" s="40">
        <f t="shared" si="131"/>
        <v>0</v>
      </c>
      <c r="CE47" s="40">
        <f t="shared" si="91"/>
        <v>0</v>
      </c>
      <c r="CF47" s="40">
        <f>IF(AND(CD47&lt;&gt;0,SUM(CD$9:CD46)=0),ROUND(CC$1*CC$3,0),0)</f>
        <v>0</v>
      </c>
      <c r="CG47" s="13"/>
      <c r="CH47" s="33">
        <f>IF(SUM(CP$9:CP46)&gt;0.9,MAX(CH$9:CH46)+1,0)</f>
        <v>0</v>
      </c>
      <c r="CI47" s="39">
        <f t="shared" si="37"/>
        <v>0</v>
      </c>
      <c r="CJ47" s="35">
        <f t="shared" si="38"/>
        <v>44957</v>
      </c>
      <c r="CK47" s="38">
        <f t="shared" si="140"/>
        <v>0</v>
      </c>
      <c r="CL47" s="38">
        <f t="shared" si="132"/>
        <v>0</v>
      </c>
      <c r="CM47" s="40">
        <f>IF(AND(CH47=CO$6,CQ46-CO$1/(CO$7-CO$6+1)&gt;=0),ROUND(CO$1/(CO$7-CO$6+1),0),IF(AND(SUM(CM$10:CM46)&gt;0,CQ46-CM46&gt;=0),CM46,IF(AND(SUM(CM$10:CM46)&gt;0),CO$1-SUM(CM$10:CM46),0)))</f>
        <v>0</v>
      </c>
      <c r="CN47" s="40">
        <f t="shared" si="94"/>
        <v>0</v>
      </c>
      <c r="CO47" s="40">
        <f t="shared" si="95"/>
        <v>0</v>
      </c>
      <c r="CP47" s="40">
        <f t="shared" si="133"/>
        <v>0</v>
      </c>
      <c r="CQ47" s="40">
        <f t="shared" si="96"/>
        <v>0</v>
      </c>
      <c r="CR47" s="40">
        <f>IF(AND(CP47&lt;&gt;0,SUM(CP$9:CP46)=0),ROUND(CO$1*CO$3,0),0)</f>
        <v>0</v>
      </c>
      <c r="CS47" s="13"/>
      <c r="CT47" s="16"/>
      <c r="CU47" s="41">
        <f t="shared" si="98"/>
        <v>31</v>
      </c>
      <c r="CV47" s="42">
        <f t="shared" si="97"/>
        <v>44957</v>
      </c>
      <c r="CW47" s="43">
        <f t="shared" si="111"/>
        <v>0</v>
      </c>
      <c r="CX47" s="43">
        <f t="shared" si="112"/>
        <v>0</v>
      </c>
      <c r="CY47" s="43">
        <f t="shared" si="113"/>
        <v>0</v>
      </c>
      <c r="CZ47" s="43">
        <f t="shared" si="114"/>
        <v>0</v>
      </c>
      <c r="DA47" s="43">
        <f t="shared" si="115"/>
        <v>0</v>
      </c>
      <c r="DB47" s="43">
        <f t="shared" si="116"/>
        <v>0</v>
      </c>
      <c r="DC47" s="43">
        <f t="shared" si="117"/>
        <v>0</v>
      </c>
      <c r="DD47" s="43">
        <f t="shared" si="118"/>
        <v>0</v>
      </c>
      <c r="DE47" s="43">
        <f t="shared" si="9"/>
        <v>0</v>
      </c>
      <c r="DF47" s="44">
        <f t="shared" si="41"/>
        <v>0</v>
      </c>
      <c r="DG47" s="44">
        <f t="shared" si="42"/>
        <v>0</v>
      </c>
      <c r="DH47" s="44">
        <f t="shared" si="43"/>
        <v>0</v>
      </c>
      <c r="DI47" s="44">
        <f t="shared" si="44"/>
        <v>0</v>
      </c>
      <c r="DJ47" s="44">
        <f t="shared" si="45"/>
        <v>0</v>
      </c>
      <c r="DK47" s="44">
        <f t="shared" si="46"/>
        <v>0</v>
      </c>
      <c r="DL47" s="44">
        <f t="shared" si="47"/>
        <v>0</v>
      </c>
      <c r="DM47" s="44">
        <f t="shared" si="48"/>
        <v>0</v>
      </c>
      <c r="DN47" s="44">
        <f t="shared" si="49"/>
        <v>0</v>
      </c>
      <c r="DO47" s="44">
        <f t="shared" si="50"/>
        <v>0</v>
      </c>
      <c r="DP47" s="44">
        <f>IF(SUM(DG47:DG$298)=0,DG$299*DP$8/12,0)</f>
        <v>0</v>
      </c>
      <c r="DQ47" s="44">
        <f>IF(SUM(DH47:DH$298)=0,DH$299*DQ$8/12,0)</f>
        <v>0</v>
      </c>
      <c r="DR47" s="44">
        <f>IF(SUM(DI47:DI$298)=0,DI$299*DR$8/12,0)</f>
        <v>0</v>
      </c>
      <c r="DS47" s="44">
        <f>IF(SUM(DJ47:DJ$298)=0,DJ$299*DS$8/12,0)</f>
        <v>0</v>
      </c>
      <c r="DT47" s="44">
        <f>IF(SUM(DK47:DK$298)=0,DK$299*DT$8/12,0)</f>
        <v>0</v>
      </c>
      <c r="DU47" s="44">
        <f>IF(SUM(DL47:DL$298)=0,DL$299*DU$8/12,0)</f>
        <v>0</v>
      </c>
      <c r="DV47" s="44">
        <f>IF(SUM(DM47:DM$298)=0,DM$299*DV$8/12,0)</f>
        <v>0</v>
      </c>
      <c r="DW47" s="44">
        <f>IF(SUM(DN47:DN$298)=0,DN$299*DW$8/12,0)</f>
        <v>0</v>
      </c>
      <c r="DX47" s="44">
        <f t="shared" si="51"/>
        <v>0</v>
      </c>
      <c r="DY47" s="44">
        <f t="shared" si="52"/>
        <v>0</v>
      </c>
      <c r="DZ47" s="44">
        <f t="shared" si="53"/>
        <v>0</v>
      </c>
      <c r="EA47" s="44">
        <f t="shared" si="54"/>
        <v>0</v>
      </c>
      <c r="EB47" s="44">
        <f t="shared" si="55"/>
        <v>0</v>
      </c>
      <c r="EC47" s="44">
        <f t="shared" si="56"/>
        <v>0</v>
      </c>
      <c r="ED47" s="16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</row>
    <row r="48" spans="1:240">
      <c r="A48" s="52"/>
      <c r="B48" s="33">
        <f>IF(SUM(J$9:J47)&gt;0.9,MAX(B$9:B47)+1,0)</f>
        <v>0</v>
      </c>
      <c r="C48" s="39">
        <f t="shared" si="10"/>
        <v>0</v>
      </c>
      <c r="D48" s="35">
        <v>44985</v>
      </c>
      <c r="E48" s="38">
        <f t="shared" si="57"/>
        <v>0</v>
      </c>
      <c r="F48" s="38">
        <f t="shared" si="58"/>
        <v>0</v>
      </c>
      <c r="G48" s="40">
        <f>IF(AND(B48=I$6,K47-I$1/(I$7-I$6+1)&gt;=0),ROUND(I$1/(I$7-I$6+1),0),IF(AND(SUM(G$10:G47)&gt;0,K47-G47&gt;=0),G47,IF(AND(SUM(G$10:G47)&gt;0),I$1-SUM(G$10:G47),0)))</f>
        <v>0</v>
      </c>
      <c r="H48" s="40">
        <f t="shared" si="59"/>
        <v>0</v>
      </c>
      <c r="I48" s="40">
        <f t="shared" si="60"/>
        <v>0</v>
      </c>
      <c r="J48" s="40">
        <f t="shared" si="119"/>
        <v>0</v>
      </c>
      <c r="K48" s="40">
        <f t="shared" si="61"/>
        <v>0</v>
      </c>
      <c r="L48" s="40">
        <f>IF(AND(J48&lt;&gt;0,SUM(J$9:J47)=0),ROUND(I$1*I$3,0),0)</f>
        <v>0</v>
      </c>
      <c r="M48" s="13"/>
      <c r="N48" s="33">
        <f>IF(SUM(V$9:V47)&gt;0.9,MAX(N$9:N47)+1,0)</f>
        <v>0</v>
      </c>
      <c r="O48" s="39">
        <f t="shared" si="13"/>
        <v>0</v>
      </c>
      <c r="P48" s="35">
        <f t="shared" si="14"/>
        <v>44985</v>
      </c>
      <c r="Q48" s="38">
        <f t="shared" si="134"/>
        <v>0</v>
      </c>
      <c r="R48" s="38">
        <f t="shared" si="120"/>
        <v>0</v>
      </c>
      <c r="S48" s="40">
        <f>IF(AND(N48=U$6,W47-U$1/(U$7-U$6+1)&gt;=0),ROUND(U$1/(U$7-U$6+1),0),IF(AND(SUM(S$10:S47)&gt;0,W47-S47&gt;=0),S47,IF(AND(SUM(S$10:S47)&gt;0),U$1-SUM(S$10:S47),0)))</f>
        <v>0</v>
      </c>
      <c r="T48" s="40">
        <f t="shared" si="64"/>
        <v>0</v>
      </c>
      <c r="U48" s="40">
        <f t="shared" si="65"/>
        <v>0</v>
      </c>
      <c r="V48" s="40">
        <f t="shared" si="121"/>
        <v>0</v>
      </c>
      <c r="W48" s="40">
        <f t="shared" si="66"/>
        <v>0</v>
      </c>
      <c r="X48" s="40">
        <f>IF(AND(V48&lt;&gt;0,SUM(V$9:V47)=0),ROUND(U$1*U$3,0),0)</f>
        <v>0</v>
      </c>
      <c r="Y48" s="13"/>
      <c r="Z48" s="33">
        <f>IF(SUM(AH$9:AH47)&gt;0.9,MAX(Z$9:Z47)+1,0)</f>
        <v>0</v>
      </c>
      <c r="AA48" s="39">
        <f t="shared" si="17"/>
        <v>0</v>
      </c>
      <c r="AB48" s="35">
        <f t="shared" si="18"/>
        <v>44985</v>
      </c>
      <c r="AC48" s="38">
        <f t="shared" si="135"/>
        <v>0</v>
      </c>
      <c r="AD48" s="38">
        <f t="shared" si="122"/>
        <v>0</v>
      </c>
      <c r="AE48" s="40">
        <f>IF(AND(Z48=AG$6,AI47-AG$1/(AG$7-AG$6+1)&gt;=0),ROUND(AG$1/(AG$7-AG$6+1),0),IF(AND(SUM(AE$10:AE47)&gt;0,AI47-AE47&gt;=0),AE47,IF(AND(SUM(AE$10:AE47)&gt;0),AG$1-SUM(AE$10:AE47),0)))</f>
        <v>0</v>
      </c>
      <c r="AF48" s="40">
        <f t="shared" si="69"/>
        <v>0</v>
      </c>
      <c r="AG48" s="40">
        <f t="shared" si="70"/>
        <v>0</v>
      </c>
      <c r="AH48" s="40">
        <f t="shared" si="123"/>
        <v>0</v>
      </c>
      <c r="AI48" s="40">
        <f t="shared" si="71"/>
        <v>0</v>
      </c>
      <c r="AJ48" s="40">
        <f>IF(AND(AH48&lt;&gt;0,SUM(AH$9:AH47)=0),ROUND(AG$1*AG$3,0),0)</f>
        <v>0</v>
      </c>
      <c r="AK48" s="13"/>
      <c r="AL48" s="33">
        <f>IF(SUM(AT$9:AT47)&gt;0.9,MAX(AL$9:AL47)+1,0)</f>
        <v>0</v>
      </c>
      <c r="AM48" s="39">
        <f t="shared" si="21"/>
        <v>0</v>
      </c>
      <c r="AN48" s="35">
        <f t="shared" si="22"/>
        <v>44985</v>
      </c>
      <c r="AO48" s="38">
        <f t="shared" si="136"/>
        <v>0</v>
      </c>
      <c r="AP48" s="38">
        <f t="shared" si="124"/>
        <v>0</v>
      </c>
      <c r="AQ48" s="40">
        <f>IF(AND(AL48=AS$6,AU47-AS$1/(AS$7-AS$6+1)&gt;=0),ROUND(AS$1/(AS$7-AS$6+1),0),IF(AND(SUM(AQ$10:AQ47)&gt;0,AU47-AQ47&gt;=0),AQ47,IF(AND(SUM(AQ$10:AQ47)&gt;0),AS$1-SUM(AQ$10:AQ47),0)))</f>
        <v>0</v>
      </c>
      <c r="AR48" s="40">
        <f t="shared" si="74"/>
        <v>0</v>
      </c>
      <c r="AS48" s="40">
        <f t="shared" si="75"/>
        <v>0</v>
      </c>
      <c r="AT48" s="40">
        <f t="shared" si="125"/>
        <v>0</v>
      </c>
      <c r="AU48" s="40">
        <f t="shared" si="76"/>
        <v>0</v>
      </c>
      <c r="AV48" s="40">
        <f>IF(AND(AT48&lt;&gt;0,SUM(AT$9:AT47)=0),ROUND(AS$1*AS$3,0),0)</f>
        <v>0</v>
      </c>
      <c r="AW48" s="13"/>
      <c r="AX48" s="33">
        <f>IF(SUM(BF$9:BF47)&gt;0.9,MAX(AX$9:AX47)+1,0)</f>
        <v>0</v>
      </c>
      <c r="AY48" s="39">
        <f t="shared" si="25"/>
        <v>0</v>
      </c>
      <c r="AZ48" s="35">
        <f t="shared" si="26"/>
        <v>44985</v>
      </c>
      <c r="BA48" s="38">
        <f t="shared" si="137"/>
        <v>0</v>
      </c>
      <c r="BB48" s="38">
        <f t="shared" si="126"/>
        <v>0</v>
      </c>
      <c r="BC48" s="40">
        <f>IF(AND(AX48=BE$6,BG47-BE$1/(BE$7-BE$6+1)&gt;=0),ROUND(BE$1/(BE$7-BE$6+1),0),IF(AND(SUM(BC$10:BC47)&gt;0,BG47-BC47&gt;=0),BC47,IF(AND(SUM(BC$10:BC47)&gt;0),BE$1-SUM(BC$10:BC47),0)))</f>
        <v>0</v>
      </c>
      <c r="BD48" s="40">
        <f t="shared" si="79"/>
        <v>0</v>
      </c>
      <c r="BE48" s="40">
        <f t="shared" si="80"/>
        <v>0</v>
      </c>
      <c r="BF48" s="40">
        <f t="shared" si="127"/>
        <v>0</v>
      </c>
      <c r="BG48" s="40">
        <f t="shared" si="81"/>
        <v>0</v>
      </c>
      <c r="BH48" s="40">
        <f>IF(AND(BF48&lt;&gt;0,SUM(BF$9:BF47)=0),ROUND(BE$1*BE$3,0),0)</f>
        <v>0</v>
      </c>
      <c r="BI48" s="13"/>
      <c r="BJ48" s="33">
        <f>IF(SUM(BR$9:BR47)&gt;0.9,MAX(BJ$9:BJ47)+1,0)</f>
        <v>0</v>
      </c>
      <c r="BK48" s="39">
        <f t="shared" si="29"/>
        <v>0</v>
      </c>
      <c r="BL48" s="35">
        <f t="shared" si="30"/>
        <v>44985</v>
      </c>
      <c r="BM48" s="38">
        <f t="shared" si="138"/>
        <v>0</v>
      </c>
      <c r="BN48" s="38">
        <f t="shared" si="128"/>
        <v>0</v>
      </c>
      <c r="BO48" s="40">
        <f>IF(AND(BJ48=BQ$6,BS47-BQ$1/(BQ$7-BQ$6+1)&gt;=0),ROUND(BQ$1/(BQ$7-BQ$6+1),0),IF(AND(SUM(BO$10:BO47)&gt;0,BS47-BO47&gt;=0),BO47,IF(AND(SUM(BO$10:BO47)&gt;0),BQ$1-SUM(BO$10:BO47),0)))</f>
        <v>0</v>
      </c>
      <c r="BP48" s="40">
        <f t="shared" si="84"/>
        <v>0</v>
      </c>
      <c r="BQ48" s="40">
        <f t="shared" si="85"/>
        <v>0</v>
      </c>
      <c r="BR48" s="40">
        <f t="shared" si="129"/>
        <v>0</v>
      </c>
      <c r="BS48" s="40">
        <f t="shared" si="86"/>
        <v>0</v>
      </c>
      <c r="BT48" s="40">
        <f>IF(AND(BR48&lt;&gt;0,SUM(BR$9:BR47)=0),ROUND(BQ$1*BQ$3,0),0)</f>
        <v>0</v>
      </c>
      <c r="BU48" s="13"/>
      <c r="BV48" s="33">
        <f>IF(SUM(CD$9:CD47)&gt;0.9,MAX(BV$9:BV47)+1,0)</f>
        <v>0</v>
      </c>
      <c r="BW48" s="39">
        <f t="shared" si="33"/>
        <v>0</v>
      </c>
      <c r="BX48" s="35">
        <f t="shared" si="34"/>
        <v>44985</v>
      </c>
      <c r="BY48" s="38">
        <f t="shared" si="139"/>
        <v>0</v>
      </c>
      <c r="BZ48" s="38">
        <f t="shared" si="130"/>
        <v>0</v>
      </c>
      <c r="CA48" s="40">
        <f>IF(AND(BV48=CC$6,CE47-CC$1/(CC$7-CC$6+1)&gt;=0),ROUND(CC$1/(CC$7-CC$6+1),0),IF(AND(SUM(CA$10:CA47)&gt;0,CE47-CA47&gt;=0),CA47,IF(AND(SUM(CA$10:CA47)&gt;0),CC$1-SUM(CA$10:CA47),0)))</f>
        <v>0</v>
      </c>
      <c r="CB48" s="40">
        <f t="shared" si="89"/>
        <v>0</v>
      </c>
      <c r="CC48" s="40">
        <f t="shared" si="90"/>
        <v>0</v>
      </c>
      <c r="CD48" s="40">
        <f t="shared" si="131"/>
        <v>0</v>
      </c>
      <c r="CE48" s="40">
        <f t="shared" si="91"/>
        <v>0</v>
      </c>
      <c r="CF48" s="40">
        <f>IF(AND(CD48&lt;&gt;0,SUM(CD$9:CD47)=0),ROUND(CC$1*CC$3,0),0)</f>
        <v>0</v>
      </c>
      <c r="CG48" s="13"/>
      <c r="CH48" s="33">
        <f>IF(SUM(CP$9:CP47)&gt;0.9,MAX(CH$9:CH47)+1,0)</f>
        <v>0</v>
      </c>
      <c r="CI48" s="39">
        <f t="shared" si="37"/>
        <v>0</v>
      </c>
      <c r="CJ48" s="35">
        <f t="shared" si="38"/>
        <v>44985</v>
      </c>
      <c r="CK48" s="38">
        <f t="shared" si="140"/>
        <v>0</v>
      </c>
      <c r="CL48" s="38">
        <f t="shared" si="132"/>
        <v>0</v>
      </c>
      <c r="CM48" s="40">
        <f>IF(AND(CH48=CO$6,CQ47-CO$1/(CO$7-CO$6+1)&gt;=0),ROUND(CO$1/(CO$7-CO$6+1),0),IF(AND(SUM(CM$10:CM47)&gt;0,CQ47-CM47&gt;=0),CM47,IF(AND(SUM(CM$10:CM47)&gt;0),CO$1-SUM(CM$10:CM47),0)))</f>
        <v>0</v>
      </c>
      <c r="CN48" s="40">
        <f t="shared" si="94"/>
        <v>0</v>
      </c>
      <c r="CO48" s="40">
        <f t="shared" si="95"/>
        <v>0</v>
      </c>
      <c r="CP48" s="40">
        <f t="shared" si="133"/>
        <v>0</v>
      </c>
      <c r="CQ48" s="40">
        <f t="shared" si="96"/>
        <v>0</v>
      </c>
      <c r="CR48" s="40">
        <f>IF(AND(CP48&lt;&gt;0,SUM(CP$9:CP47)=0),ROUND(CO$1*CO$3,0),0)</f>
        <v>0</v>
      </c>
      <c r="CS48" s="13"/>
      <c r="CT48" s="16"/>
      <c r="CU48" s="41">
        <f t="shared" si="98"/>
        <v>32</v>
      </c>
      <c r="CV48" s="42">
        <f t="shared" si="97"/>
        <v>44985</v>
      </c>
      <c r="CW48" s="43">
        <f t="shared" si="111"/>
        <v>0</v>
      </c>
      <c r="CX48" s="43">
        <f t="shared" si="112"/>
        <v>0</v>
      </c>
      <c r="CY48" s="43">
        <f t="shared" si="113"/>
        <v>0</v>
      </c>
      <c r="CZ48" s="43">
        <f t="shared" si="114"/>
        <v>0</v>
      </c>
      <c r="DA48" s="43">
        <f t="shared" si="115"/>
        <v>0</v>
      </c>
      <c r="DB48" s="43">
        <f t="shared" si="116"/>
        <v>0</v>
      </c>
      <c r="DC48" s="43">
        <f t="shared" si="117"/>
        <v>0</v>
      </c>
      <c r="DD48" s="43">
        <f t="shared" si="118"/>
        <v>0</v>
      </c>
      <c r="DE48" s="43">
        <f t="shared" si="9"/>
        <v>0</v>
      </c>
      <c r="DF48" s="44">
        <f t="shared" si="41"/>
        <v>0</v>
      </c>
      <c r="DG48" s="44">
        <f t="shared" si="42"/>
        <v>0</v>
      </c>
      <c r="DH48" s="44">
        <f t="shared" si="43"/>
        <v>0</v>
      </c>
      <c r="DI48" s="44">
        <f t="shared" si="44"/>
        <v>0</v>
      </c>
      <c r="DJ48" s="44">
        <f t="shared" si="45"/>
        <v>0</v>
      </c>
      <c r="DK48" s="44">
        <f t="shared" si="46"/>
        <v>0</v>
      </c>
      <c r="DL48" s="44">
        <f t="shared" si="47"/>
        <v>0</v>
      </c>
      <c r="DM48" s="44">
        <f t="shared" si="48"/>
        <v>0</v>
      </c>
      <c r="DN48" s="44">
        <f t="shared" si="49"/>
        <v>0</v>
      </c>
      <c r="DO48" s="44">
        <f t="shared" si="50"/>
        <v>0</v>
      </c>
      <c r="DP48" s="44">
        <f>IF(SUM(DG48:DG$298)=0,DG$299*DP$8/12,0)</f>
        <v>0</v>
      </c>
      <c r="DQ48" s="44">
        <f>IF(SUM(DH48:DH$298)=0,DH$299*DQ$8/12,0)</f>
        <v>0</v>
      </c>
      <c r="DR48" s="44">
        <f>IF(SUM(DI48:DI$298)=0,DI$299*DR$8/12,0)</f>
        <v>0</v>
      </c>
      <c r="DS48" s="44">
        <f>IF(SUM(DJ48:DJ$298)=0,DJ$299*DS$8/12,0)</f>
        <v>0</v>
      </c>
      <c r="DT48" s="44">
        <f>IF(SUM(DK48:DK$298)=0,DK$299*DT$8/12,0)</f>
        <v>0</v>
      </c>
      <c r="DU48" s="44">
        <f>IF(SUM(DL48:DL$298)=0,DL$299*DU$8/12,0)</f>
        <v>0</v>
      </c>
      <c r="DV48" s="44">
        <f>IF(SUM(DM48:DM$298)=0,DM$299*DV$8/12,0)</f>
        <v>0</v>
      </c>
      <c r="DW48" s="44">
        <f>IF(SUM(DN48:DN$298)=0,DN$299*DW$8/12,0)</f>
        <v>0</v>
      </c>
      <c r="DX48" s="44">
        <f t="shared" si="51"/>
        <v>0</v>
      </c>
      <c r="DY48" s="44">
        <f t="shared" si="52"/>
        <v>0</v>
      </c>
      <c r="DZ48" s="44">
        <f t="shared" si="53"/>
        <v>0</v>
      </c>
      <c r="EA48" s="44">
        <f t="shared" si="54"/>
        <v>0</v>
      </c>
      <c r="EB48" s="44">
        <f t="shared" si="55"/>
        <v>0</v>
      </c>
      <c r="EC48" s="44">
        <f t="shared" si="56"/>
        <v>0</v>
      </c>
      <c r="ED48" s="16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</row>
    <row r="49" spans="1:436">
      <c r="A49" s="52"/>
      <c r="B49" s="33">
        <f>IF(SUM(J$9:J48)&gt;0.9,MAX(B$9:B48)+1,0)</f>
        <v>0</v>
      </c>
      <c r="C49" s="39">
        <f t="shared" si="10"/>
        <v>0</v>
      </c>
      <c r="D49" s="35">
        <v>45016</v>
      </c>
      <c r="E49" s="38">
        <f t="shared" si="57"/>
        <v>0</v>
      </c>
      <c r="F49" s="38">
        <f t="shared" si="58"/>
        <v>0</v>
      </c>
      <c r="G49" s="40">
        <f>IF(AND(B49=I$6,K48-I$1/(I$7-I$6+1)&gt;=0),ROUND(I$1/(I$7-I$6+1),0),IF(AND(SUM(G$10:G48)&gt;0,K48-G48&gt;=0),G48,IF(AND(SUM(G$10:G48)&gt;0),I$1-SUM(G$10:G48),0)))</f>
        <v>0</v>
      </c>
      <c r="H49" s="40">
        <f t="shared" si="59"/>
        <v>0</v>
      </c>
      <c r="I49" s="40">
        <f t="shared" si="60"/>
        <v>0</v>
      </c>
      <c r="J49" s="40">
        <f t="shared" si="119"/>
        <v>0</v>
      </c>
      <c r="K49" s="40">
        <f t="shared" si="61"/>
        <v>0</v>
      </c>
      <c r="L49" s="40">
        <f>IF(AND(J49&lt;&gt;0,SUM(J$9:J48)=0),ROUND(I$1*I$3,0),0)</f>
        <v>0</v>
      </c>
      <c r="M49" s="13"/>
      <c r="N49" s="33">
        <f>IF(SUM(V$9:V48)&gt;0.9,MAX(N$9:N48)+1,0)</f>
        <v>0</v>
      </c>
      <c r="O49" s="39">
        <f t="shared" si="13"/>
        <v>0</v>
      </c>
      <c r="P49" s="35">
        <f t="shared" si="14"/>
        <v>45016</v>
      </c>
      <c r="Q49" s="38">
        <f t="shared" si="134"/>
        <v>0</v>
      </c>
      <c r="R49" s="38">
        <f t="shared" si="120"/>
        <v>0</v>
      </c>
      <c r="S49" s="40">
        <f>IF(AND(N49=U$6,W48-U$1/(U$7-U$6+1)&gt;=0),ROUND(U$1/(U$7-U$6+1),0),IF(AND(SUM(S$10:S48)&gt;0,W48-S48&gt;=0),S48,IF(AND(SUM(S$10:S48)&gt;0),U$1-SUM(S$10:S48),0)))</f>
        <v>0</v>
      </c>
      <c r="T49" s="40">
        <f t="shared" si="64"/>
        <v>0</v>
      </c>
      <c r="U49" s="40">
        <f t="shared" si="65"/>
        <v>0</v>
      </c>
      <c r="V49" s="40">
        <f t="shared" si="121"/>
        <v>0</v>
      </c>
      <c r="W49" s="40">
        <f t="shared" si="66"/>
        <v>0</v>
      </c>
      <c r="X49" s="40">
        <f>IF(AND(V49&lt;&gt;0,SUM(V$9:V48)=0),ROUND(U$1*U$3,0),0)</f>
        <v>0</v>
      </c>
      <c r="Y49" s="13"/>
      <c r="Z49" s="33">
        <f>IF(SUM(AH$9:AH48)&gt;0.9,MAX(Z$9:Z48)+1,0)</f>
        <v>0</v>
      </c>
      <c r="AA49" s="39">
        <f t="shared" si="17"/>
        <v>0</v>
      </c>
      <c r="AB49" s="35">
        <f t="shared" si="18"/>
        <v>45016</v>
      </c>
      <c r="AC49" s="38">
        <f t="shared" si="135"/>
        <v>0</v>
      </c>
      <c r="AD49" s="38">
        <f t="shared" si="122"/>
        <v>0</v>
      </c>
      <c r="AE49" s="40">
        <f>IF(AND(Z49=AG$6,AI48-AG$1/(AG$7-AG$6+1)&gt;=0),ROUND(AG$1/(AG$7-AG$6+1),0),IF(AND(SUM(AE$10:AE48)&gt;0,AI48-AE48&gt;=0),AE48,IF(AND(SUM(AE$10:AE48)&gt;0),AG$1-SUM(AE$10:AE48),0)))</f>
        <v>0</v>
      </c>
      <c r="AF49" s="40">
        <f t="shared" si="69"/>
        <v>0</v>
      </c>
      <c r="AG49" s="40">
        <f t="shared" si="70"/>
        <v>0</v>
      </c>
      <c r="AH49" s="40">
        <f t="shared" si="123"/>
        <v>0</v>
      </c>
      <c r="AI49" s="40">
        <f t="shared" si="71"/>
        <v>0</v>
      </c>
      <c r="AJ49" s="40">
        <f>IF(AND(AH49&lt;&gt;0,SUM(AH$9:AH48)=0),ROUND(AG$1*AG$3,0),0)</f>
        <v>0</v>
      </c>
      <c r="AK49" s="13"/>
      <c r="AL49" s="33">
        <f>IF(SUM(AT$9:AT48)&gt;0.9,MAX(AL$9:AL48)+1,0)</f>
        <v>0</v>
      </c>
      <c r="AM49" s="39">
        <f t="shared" si="21"/>
        <v>0</v>
      </c>
      <c r="AN49" s="35">
        <f t="shared" si="22"/>
        <v>45016</v>
      </c>
      <c r="AO49" s="38">
        <f t="shared" si="136"/>
        <v>0</v>
      </c>
      <c r="AP49" s="38">
        <f t="shared" si="124"/>
        <v>0</v>
      </c>
      <c r="AQ49" s="40">
        <f>IF(AND(AL49=AS$6,AU48-AS$1/(AS$7-AS$6+1)&gt;=0),ROUND(AS$1/(AS$7-AS$6+1),0),IF(AND(SUM(AQ$10:AQ48)&gt;0,AU48-AQ48&gt;=0),AQ48,IF(AND(SUM(AQ$10:AQ48)&gt;0),AS$1-SUM(AQ$10:AQ48),0)))</f>
        <v>0</v>
      </c>
      <c r="AR49" s="40">
        <f t="shared" si="74"/>
        <v>0</v>
      </c>
      <c r="AS49" s="40">
        <f t="shared" si="75"/>
        <v>0</v>
      </c>
      <c r="AT49" s="40">
        <f t="shared" si="125"/>
        <v>0</v>
      </c>
      <c r="AU49" s="40">
        <f t="shared" si="76"/>
        <v>0</v>
      </c>
      <c r="AV49" s="40">
        <f>IF(AND(AT49&lt;&gt;0,SUM(AT$9:AT48)=0),ROUND(AS$1*AS$3,0),0)</f>
        <v>0</v>
      </c>
      <c r="AW49" s="13"/>
      <c r="AX49" s="33">
        <f>IF(SUM(BF$9:BF48)&gt;0.9,MAX(AX$9:AX48)+1,0)</f>
        <v>0</v>
      </c>
      <c r="AY49" s="39">
        <f t="shared" si="25"/>
        <v>0</v>
      </c>
      <c r="AZ49" s="35">
        <f t="shared" si="26"/>
        <v>45016</v>
      </c>
      <c r="BA49" s="38">
        <f t="shared" si="137"/>
        <v>0</v>
      </c>
      <c r="BB49" s="38">
        <f t="shared" si="126"/>
        <v>0</v>
      </c>
      <c r="BC49" s="40">
        <f>IF(AND(AX49=BE$6,BG48-BE$1/(BE$7-BE$6+1)&gt;=0),ROUND(BE$1/(BE$7-BE$6+1),0),IF(AND(SUM(BC$10:BC48)&gt;0,BG48-BC48&gt;=0),BC48,IF(AND(SUM(BC$10:BC48)&gt;0),BE$1-SUM(BC$10:BC48),0)))</f>
        <v>0</v>
      </c>
      <c r="BD49" s="40">
        <f t="shared" si="79"/>
        <v>0</v>
      </c>
      <c r="BE49" s="40">
        <f t="shared" si="80"/>
        <v>0</v>
      </c>
      <c r="BF49" s="40">
        <f t="shared" si="127"/>
        <v>0</v>
      </c>
      <c r="BG49" s="40">
        <f t="shared" si="81"/>
        <v>0</v>
      </c>
      <c r="BH49" s="40">
        <f>IF(AND(BF49&lt;&gt;0,SUM(BF$9:BF48)=0),ROUND(BE$1*BE$3,0),0)</f>
        <v>0</v>
      </c>
      <c r="BI49" s="13"/>
      <c r="BJ49" s="33">
        <f>IF(SUM(BR$9:BR48)&gt;0.9,MAX(BJ$9:BJ48)+1,0)</f>
        <v>0</v>
      </c>
      <c r="BK49" s="39">
        <f t="shared" si="29"/>
        <v>0</v>
      </c>
      <c r="BL49" s="35">
        <f t="shared" si="30"/>
        <v>45016</v>
      </c>
      <c r="BM49" s="38">
        <f t="shared" si="138"/>
        <v>0</v>
      </c>
      <c r="BN49" s="38">
        <f t="shared" si="128"/>
        <v>0</v>
      </c>
      <c r="BO49" s="40">
        <f>IF(AND(BJ49=BQ$6,BS48-BQ$1/(BQ$7-BQ$6+1)&gt;=0),ROUND(BQ$1/(BQ$7-BQ$6+1),0),IF(AND(SUM(BO$10:BO48)&gt;0,BS48-BO48&gt;=0),BO48,IF(AND(SUM(BO$10:BO48)&gt;0),BQ$1-SUM(BO$10:BO48),0)))</f>
        <v>0</v>
      </c>
      <c r="BP49" s="40">
        <f t="shared" si="84"/>
        <v>0</v>
      </c>
      <c r="BQ49" s="40">
        <f t="shared" si="85"/>
        <v>0</v>
      </c>
      <c r="BR49" s="40">
        <f t="shared" si="129"/>
        <v>0</v>
      </c>
      <c r="BS49" s="40">
        <f t="shared" si="86"/>
        <v>0</v>
      </c>
      <c r="BT49" s="40">
        <f>IF(AND(BR49&lt;&gt;0,SUM(BR$9:BR48)=0),ROUND(BQ$1*BQ$3,0),0)</f>
        <v>0</v>
      </c>
      <c r="BU49" s="13"/>
      <c r="BV49" s="33">
        <f>IF(SUM(CD$9:CD48)&gt;0.9,MAX(BV$9:BV48)+1,0)</f>
        <v>0</v>
      </c>
      <c r="BW49" s="39">
        <f t="shared" si="33"/>
        <v>0</v>
      </c>
      <c r="BX49" s="35">
        <f t="shared" si="34"/>
        <v>45016</v>
      </c>
      <c r="BY49" s="38">
        <f t="shared" si="139"/>
        <v>0</v>
      </c>
      <c r="BZ49" s="38">
        <f t="shared" si="130"/>
        <v>0</v>
      </c>
      <c r="CA49" s="40">
        <f>IF(AND(BV49=CC$6,CE48-CC$1/(CC$7-CC$6+1)&gt;=0),ROUND(CC$1/(CC$7-CC$6+1),0),IF(AND(SUM(CA$10:CA48)&gt;0,CE48-CA48&gt;=0),CA48,IF(AND(SUM(CA$10:CA48)&gt;0),CC$1-SUM(CA$10:CA48),0)))</f>
        <v>0</v>
      </c>
      <c r="CB49" s="40">
        <f t="shared" si="89"/>
        <v>0</v>
      </c>
      <c r="CC49" s="40">
        <f t="shared" si="90"/>
        <v>0</v>
      </c>
      <c r="CD49" s="40">
        <f t="shared" si="131"/>
        <v>0</v>
      </c>
      <c r="CE49" s="40">
        <f t="shared" si="91"/>
        <v>0</v>
      </c>
      <c r="CF49" s="40">
        <f>IF(AND(CD49&lt;&gt;0,SUM(CD$9:CD48)=0),ROUND(CC$1*CC$3,0),0)</f>
        <v>0</v>
      </c>
      <c r="CG49" s="13"/>
      <c r="CH49" s="33">
        <f>IF(SUM(CP$9:CP48)&gt;0.9,MAX(CH$9:CH48)+1,0)</f>
        <v>0</v>
      </c>
      <c r="CI49" s="39">
        <f t="shared" si="37"/>
        <v>0</v>
      </c>
      <c r="CJ49" s="35">
        <f t="shared" si="38"/>
        <v>45016</v>
      </c>
      <c r="CK49" s="38">
        <f t="shared" si="140"/>
        <v>0</v>
      </c>
      <c r="CL49" s="38">
        <f t="shared" si="132"/>
        <v>0</v>
      </c>
      <c r="CM49" s="40">
        <f>IF(AND(CH49=CO$6,CQ48-CO$1/(CO$7-CO$6+1)&gt;=0),ROUND(CO$1/(CO$7-CO$6+1),0),IF(AND(SUM(CM$10:CM48)&gt;0,CQ48-CM48&gt;=0),CM48,IF(AND(SUM(CM$10:CM48)&gt;0),CO$1-SUM(CM$10:CM48),0)))</f>
        <v>0</v>
      </c>
      <c r="CN49" s="40">
        <f t="shared" si="94"/>
        <v>0</v>
      </c>
      <c r="CO49" s="40">
        <f t="shared" si="95"/>
        <v>0</v>
      </c>
      <c r="CP49" s="40">
        <f t="shared" si="133"/>
        <v>0</v>
      </c>
      <c r="CQ49" s="40">
        <f t="shared" si="96"/>
        <v>0</v>
      </c>
      <c r="CR49" s="40">
        <f>IF(AND(CP49&lt;&gt;0,SUM(CP$9:CP48)=0),ROUND(CO$1*CO$3,0),0)</f>
        <v>0</v>
      </c>
      <c r="CS49" s="13"/>
      <c r="CT49" s="16"/>
      <c r="CU49" s="41">
        <f t="shared" si="98"/>
        <v>33</v>
      </c>
      <c r="CV49" s="42">
        <f t="shared" si="97"/>
        <v>45016</v>
      </c>
      <c r="CW49" s="43">
        <f t="shared" si="111"/>
        <v>0</v>
      </c>
      <c r="CX49" s="43">
        <f t="shared" si="112"/>
        <v>0</v>
      </c>
      <c r="CY49" s="43">
        <f t="shared" si="113"/>
        <v>0</v>
      </c>
      <c r="CZ49" s="43">
        <f t="shared" si="114"/>
        <v>0</v>
      </c>
      <c r="DA49" s="43">
        <f t="shared" si="115"/>
        <v>0</v>
      </c>
      <c r="DB49" s="43">
        <f t="shared" si="116"/>
        <v>0</v>
      </c>
      <c r="DC49" s="43">
        <f t="shared" si="117"/>
        <v>0</v>
      </c>
      <c r="DD49" s="43">
        <f t="shared" si="118"/>
        <v>0</v>
      </c>
      <c r="DE49" s="43">
        <f t="shared" si="9"/>
        <v>0</v>
      </c>
      <c r="DF49" s="44">
        <f t="shared" si="41"/>
        <v>0</v>
      </c>
      <c r="DG49" s="44">
        <f t="shared" si="42"/>
        <v>0</v>
      </c>
      <c r="DH49" s="44">
        <f t="shared" si="43"/>
        <v>0</v>
      </c>
      <c r="DI49" s="44">
        <f t="shared" si="44"/>
        <v>0</v>
      </c>
      <c r="DJ49" s="44">
        <f t="shared" si="45"/>
        <v>0</v>
      </c>
      <c r="DK49" s="44">
        <f t="shared" si="46"/>
        <v>0</v>
      </c>
      <c r="DL49" s="44">
        <f t="shared" si="47"/>
        <v>0</v>
      </c>
      <c r="DM49" s="44">
        <f t="shared" si="48"/>
        <v>0</v>
      </c>
      <c r="DN49" s="44">
        <f t="shared" si="49"/>
        <v>0</v>
      </c>
      <c r="DO49" s="44">
        <f t="shared" si="50"/>
        <v>0</v>
      </c>
      <c r="DP49" s="44">
        <f>IF(SUM(DG49:DG$298)=0,DG$299*DP$8/12,0)</f>
        <v>0</v>
      </c>
      <c r="DQ49" s="44">
        <f>IF(SUM(DH49:DH$298)=0,DH$299*DQ$8/12,0)</f>
        <v>0</v>
      </c>
      <c r="DR49" s="44">
        <f>IF(SUM(DI49:DI$298)=0,DI$299*DR$8/12,0)</f>
        <v>0</v>
      </c>
      <c r="DS49" s="44">
        <f>IF(SUM(DJ49:DJ$298)=0,DJ$299*DS$8/12,0)</f>
        <v>0</v>
      </c>
      <c r="DT49" s="44">
        <f>IF(SUM(DK49:DK$298)=0,DK$299*DT$8/12,0)</f>
        <v>0</v>
      </c>
      <c r="DU49" s="44">
        <f>IF(SUM(DL49:DL$298)=0,DL$299*DU$8/12,0)</f>
        <v>0</v>
      </c>
      <c r="DV49" s="44">
        <f>IF(SUM(DM49:DM$298)=0,DM$299*DV$8/12,0)</f>
        <v>0</v>
      </c>
      <c r="DW49" s="44">
        <f>IF(SUM(DN49:DN$298)=0,DN$299*DW$8/12,0)</f>
        <v>0</v>
      </c>
      <c r="DX49" s="44">
        <f t="shared" si="51"/>
        <v>0</v>
      </c>
      <c r="DY49" s="44">
        <f t="shared" si="52"/>
        <v>0</v>
      </c>
      <c r="DZ49" s="44">
        <f t="shared" si="53"/>
        <v>0</v>
      </c>
      <c r="EA49" s="44">
        <f t="shared" si="54"/>
        <v>0</v>
      </c>
      <c r="EB49" s="44">
        <f t="shared" si="55"/>
        <v>0</v>
      </c>
      <c r="EC49" s="44">
        <f t="shared" si="56"/>
        <v>0</v>
      </c>
      <c r="ED49" s="16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</row>
    <row r="50" spans="1:436">
      <c r="A50" s="52"/>
      <c r="B50" s="33">
        <f>IF(SUM(J$9:J49)&gt;0.9,MAX(B$9:B49)+1,0)</f>
        <v>0</v>
      </c>
      <c r="C50" s="39">
        <f t="shared" si="10"/>
        <v>0</v>
      </c>
      <c r="D50" s="35">
        <v>45046</v>
      </c>
      <c r="E50" s="38">
        <f t="shared" si="57"/>
        <v>0</v>
      </c>
      <c r="F50" s="38">
        <f t="shared" si="58"/>
        <v>0</v>
      </c>
      <c r="G50" s="40">
        <f>IF(AND(B50=I$6,K49-I$1/(I$7-I$6+1)&gt;=0),ROUND(I$1/(I$7-I$6+1),0),IF(AND(SUM(G$10:G49)&gt;0,K49-G49&gt;=0),G49,IF(AND(SUM(G$10:G49)&gt;0),I$1-SUM(G$10:G49),0)))</f>
        <v>0</v>
      </c>
      <c r="H50" s="40">
        <f t="shared" si="59"/>
        <v>0</v>
      </c>
      <c r="I50" s="40">
        <f t="shared" si="60"/>
        <v>0</v>
      </c>
      <c r="J50" s="40">
        <f t="shared" si="119"/>
        <v>0</v>
      </c>
      <c r="K50" s="40">
        <f t="shared" si="61"/>
        <v>0</v>
      </c>
      <c r="L50" s="40">
        <f>IF(AND(J50&lt;&gt;0,SUM(J$9:J49)=0),ROUND(I$1*I$3,0),0)</f>
        <v>0</v>
      </c>
      <c r="M50" s="13"/>
      <c r="N50" s="33">
        <f>IF(SUM(V$9:V49)&gt;0.9,MAX(N$9:N49)+1,0)</f>
        <v>0</v>
      </c>
      <c r="O50" s="39">
        <f t="shared" si="13"/>
        <v>0</v>
      </c>
      <c r="P50" s="35">
        <f t="shared" si="14"/>
        <v>45046</v>
      </c>
      <c r="Q50" s="38">
        <f t="shared" si="134"/>
        <v>0</v>
      </c>
      <c r="R50" s="38">
        <f t="shared" si="120"/>
        <v>0</v>
      </c>
      <c r="S50" s="40">
        <f>IF(AND(N50=U$6,W49-U$1/(U$7-U$6+1)&gt;=0),ROUND(U$1/(U$7-U$6+1),0),IF(AND(SUM(S$10:S49)&gt;0,W49-S49&gt;=0),S49,IF(AND(SUM(S$10:S49)&gt;0),U$1-SUM(S$10:S49),0)))</f>
        <v>0</v>
      </c>
      <c r="T50" s="40">
        <f t="shared" si="64"/>
        <v>0</v>
      </c>
      <c r="U50" s="40">
        <f t="shared" si="65"/>
        <v>0</v>
      </c>
      <c r="V50" s="40">
        <f t="shared" si="121"/>
        <v>0</v>
      </c>
      <c r="W50" s="40">
        <f t="shared" si="66"/>
        <v>0</v>
      </c>
      <c r="X50" s="40">
        <f>IF(AND(V50&lt;&gt;0,SUM(V$9:V49)=0),ROUND(U$1*U$3,0),0)</f>
        <v>0</v>
      </c>
      <c r="Y50" s="13"/>
      <c r="Z50" s="33">
        <f>IF(SUM(AH$9:AH49)&gt;0.9,MAX(Z$9:Z49)+1,0)</f>
        <v>0</v>
      </c>
      <c r="AA50" s="39">
        <f t="shared" si="17"/>
        <v>0</v>
      </c>
      <c r="AB50" s="35">
        <f t="shared" si="18"/>
        <v>45046</v>
      </c>
      <c r="AC50" s="38">
        <f t="shared" si="135"/>
        <v>0</v>
      </c>
      <c r="AD50" s="38">
        <f t="shared" si="122"/>
        <v>0</v>
      </c>
      <c r="AE50" s="40">
        <f>IF(AND(Z50=AG$6,AI49-AG$1/(AG$7-AG$6+1)&gt;=0),ROUND(AG$1/(AG$7-AG$6+1),0),IF(AND(SUM(AE$10:AE49)&gt;0,AI49-AE49&gt;=0),AE49,IF(AND(SUM(AE$10:AE49)&gt;0),AG$1-SUM(AE$10:AE49),0)))</f>
        <v>0</v>
      </c>
      <c r="AF50" s="40">
        <f t="shared" si="69"/>
        <v>0</v>
      </c>
      <c r="AG50" s="40">
        <f t="shared" si="70"/>
        <v>0</v>
      </c>
      <c r="AH50" s="40">
        <f t="shared" si="123"/>
        <v>0</v>
      </c>
      <c r="AI50" s="40">
        <f t="shared" si="71"/>
        <v>0</v>
      </c>
      <c r="AJ50" s="40">
        <f>IF(AND(AH50&lt;&gt;0,SUM(AH$9:AH49)=0),ROUND(AG$1*AG$3,0),0)</f>
        <v>0</v>
      </c>
      <c r="AK50" s="13"/>
      <c r="AL50" s="33">
        <f>IF(SUM(AT$9:AT49)&gt;0.9,MAX(AL$9:AL49)+1,0)</f>
        <v>0</v>
      </c>
      <c r="AM50" s="39">
        <f t="shared" si="21"/>
        <v>0</v>
      </c>
      <c r="AN50" s="35">
        <f t="shared" si="22"/>
        <v>45046</v>
      </c>
      <c r="AO50" s="38">
        <f t="shared" si="136"/>
        <v>0</v>
      </c>
      <c r="AP50" s="38">
        <f t="shared" si="124"/>
        <v>0</v>
      </c>
      <c r="AQ50" s="40">
        <f>IF(AND(AL50=AS$6,AU49-AS$1/(AS$7-AS$6+1)&gt;=0),ROUND(AS$1/(AS$7-AS$6+1),0),IF(AND(SUM(AQ$10:AQ49)&gt;0,AU49-AQ49&gt;=0),AQ49,IF(AND(SUM(AQ$10:AQ49)&gt;0),AS$1-SUM(AQ$10:AQ49),0)))</f>
        <v>0</v>
      </c>
      <c r="AR50" s="40">
        <f t="shared" si="74"/>
        <v>0</v>
      </c>
      <c r="AS50" s="40">
        <f t="shared" si="75"/>
        <v>0</v>
      </c>
      <c r="AT50" s="40">
        <f t="shared" si="125"/>
        <v>0</v>
      </c>
      <c r="AU50" s="40">
        <f t="shared" si="76"/>
        <v>0</v>
      </c>
      <c r="AV50" s="40">
        <f>IF(AND(AT50&lt;&gt;0,SUM(AT$9:AT49)=0),ROUND(AS$1*AS$3,0),0)</f>
        <v>0</v>
      </c>
      <c r="AW50" s="13"/>
      <c r="AX50" s="33">
        <f>IF(SUM(BF$9:BF49)&gt;0.9,MAX(AX$9:AX49)+1,0)</f>
        <v>0</v>
      </c>
      <c r="AY50" s="39">
        <f t="shared" si="25"/>
        <v>0</v>
      </c>
      <c r="AZ50" s="35">
        <f t="shared" si="26"/>
        <v>45046</v>
      </c>
      <c r="BA50" s="38">
        <f t="shared" si="137"/>
        <v>0</v>
      </c>
      <c r="BB50" s="38">
        <f t="shared" si="126"/>
        <v>0</v>
      </c>
      <c r="BC50" s="40">
        <f>IF(AND(AX50=BE$6,BG49-BE$1/(BE$7-BE$6+1)&gt;=0),ROUND(BE$1/(BE$7-BE$6+1),0),IF(AND(SUM(BC$10:BC49)&gt;0,BG49-BC49&gt;=0),BC49,IF(AND(SUM(BC$10:BC49)&gt;0),BE$1-SUM(BC$10:BC49),0)))</f>
        <v>0</v>
      </c>
      <c r="BD50" s="40">
        <f t="shared" si="79"/>
        <v>0</v>
      </c>
      <c r="BE50" s="40">
        <f t="shared" si="80"/>
        <v>0</v>
      </c>
      <c r="BF50" s="40">
        <f t="shared" si="127"/>
        <v>0</v>
      </c>
      <c r="BG50" s="40">
        <f t="shared" si="81"/>
        <v>0</v>
      </c>
      <c r="BH50" s="40">
        <f>IF(AND(BF50&lt;&gt;0,SUM(BF$9:BF49)=0),ROUND(BE$1*BE$3,0),0)</f>
        <v>0</v>
      </c>
      <c r="BI50" s="13"/>
      <c r="BJ50" s="33">
        <f>IF(SUM(BR$9:BR49)&gt;0.9,MAX(BJ$9:BJ49)+1,0)</f>
        <v>0</v>
      </c>
      <c r="BK50" s="39">
        <f t="shared" si="29"/>
        <v>0</v>
      </c>
      <c r="BL50" s="35">
        <f t="shared" si="30"/>
        <v>45046</v>
      </c>
      <c r="BM50" s="38">
        <f t="shared" si="138"/>
        <v>0</v>
      </c>
      <c r="BN50" s="38">
        <f t="shared" si="128"/>
        <v>0</v>
      </c>
      <c r="BO50" s="40">
        <f>IF(AND(BJ50=BQ$6,BS49-BQ$1/(BQ$7-BQ$6+1)&gt;=0),ROUND(BQ$1/(BQ$7-BQ$6+1),0),IF(AND(SUM(BO$10:BO49)&gt;0,BS49-BO49&gt;=0),BO49,IF(AND(SUM(BO$10:BO49)&gt;0),BQ$1-SUM(BO$10:BO49),0)))</f>
        <v>0</v>
      </c>
      <c r="BP50" s="40">
        <f t="shared" si="84"/>
        <v>0</v>
      </c>
      <c r="BQ50" s="40">
        <f t="shared" si="85"/>
        <v>0</v>
      </c>
      <c r="BR50" s="40">
        <f t="shared" si="129"/>
        <v>0</v>
      </c>
      <c r="BS50" s="40">
        <f t="shared" si="86"/>
        <v>0</v>
      </c>
      <c r="BT50" s="40">
        <f>IF(AND(BR50&lt;&gt;0,SUM(BR$9:BR49)=0),ROUND(BQ$1*BQ$3,0),0)</f>
        <v>0</v>
      </c>
      <c r="BU50" s="13"/>
      <c r="BV50" s="33">
        <f>IF(SUM(CD$9:CD49)&gt;0.9,MAX(BV$9:BV49)+1,0)</f>
        <v>0</v>
      </c>
      <c r="BW50" s="39">
        <f t="shared" si="33"/>
        <v>0</v>
      </c>
      <c r="BX50" s="35">
        <f t="shared" si="34"/>
        <v>45046</v>
      </c>
      <c r="BY50" s="38">
        <f t="shared" si="139"/>
        <v>0</v>
      </c>
      <c r="BZ50" s="38">
        <f t="shared" si="130"/>
        <v>0</v>
      </c>
      <c r="CA50" s="40">
        <f>IF(AND(BV50=CC$6,CE49-CC$1/(CC$7-CC$6+1)&gt;=0),ROUND(CC$1/(CC$7-CC$6+1),0),IF(AND(SUM(CA$10:CA49)&gt;0,CE49-CA49&gt;=0),CA49,IF(AND(SUM(CA$10:CA49)&gt;0),CC$1-SUM(CA$10:CA49),0)))</f>
        <v>0</v>
      </c>
      <c r="CB50" s="40">
        <f t="shared" si="89"/>
        <v>0</v>
      </c>
      <c r="CC50" s="40">
        <f t="shared" si="90"/>
        <v>0</v>
      </c>
      <c r="CD50" s="40">
        <f t="shared" si="131"/>
        <v>0</v>
      </c>
      <c r="CE50" s="40">
        <f t="shared" si="91"/>
        <v>0</v>
      </c>
      <c r="CF50" s="40">
        <f>IF(AND(CD50&lt;&gt;0,SUM(CD$9:CD49)=0),ROUND(CC$1*CC$3,0),0)</f>
        <v>0</v>
      </c>
      <c r="CG50" s="13"/>
      <c r="CH50" s="33">
        <f>IF(SUM(CP$9:CP49)&gt;0.9,MAX(CH$9:CH49)+1,0)</f>
        <v>0</v>
      </c>
      <c r="CI50" s="39">
        <f t="shared" si="37"/>
        <v>0</v>
      </c>
      <c r="CJ50" s="35">
        <f t="shared" si="38"/>
        <v>45046</v>
      </c>
      <c r="CK50" s="38">
        <f t="shared" si="140"/>
        <v>0</v>
      </c>
      <c r="CL50" s="38">
        <f t="shared" si="132"/>
        <v>0</v>
      </c>
      <c r="CM50" s="40">
        <f>IF(AND(CH50=CO$6,CQ49-CO$1/(CO$7-CO$6+1)&gt;=0),ROUND(CO$1/(CO$7-CO$6+1),0),IF(AND(SUM(CM$10:CM49)&gt;0,CQ49-CM49&gt;=0),CM49,IF(AND(SUM(CM$10:CM49)&gt;0),CO$1-SUM(CM$10:CM49),0)))</f>
        <v>0</v>
      </c>
      <c r="CN50" s="40">
        <f t="shared" si="94"/>
        <v>0</v>
      </c>
      <c r="CO50" s="40">
        <f t="shared" si="95"/>
        <v>0</v>
      </c>
      <c r="CP50" s="40">
        <f t="shared" si="133"/>
        <v>0</v>
      </c>
      <c r="CQ50" s="40">
        <f t="shared" si="96"/>
        <v>0</v>
      </c>
      <c r="CR50" s="40">
        <f>IF(AND(CP50&lt;&gt;0,SUM(CP$9:CP49)=0),ROUND(CO$1*CO$3,0),0)</f>
        <v>0</v>
      </c>
      <c r="CS50" s="13"/>
      <c r="CT50" s="16"/>
      <c r="CU50" s="41">
        <f t="shared" si="98"/>
        <v>34</v>
      </c>
      <c r="CV50" s="42">
        <f t="shared" si="97"/>
        <v>45046</v>
      </c>
      <c r="CW50" s="43">
        <f t="shared" si="111"/>
        <v>0</v>
      </c>
      <c r="CX50" s="43">
        <f t="shared" si="112"/>
        <v>0</v>
      </c>
      <c r="CY50" s="43">
        <f t="shared" si="113"/>
        <v>0</v>
      </c>
      <c r="CZ50" s="43">
        <f t="shared" si="114"/>
        <v>0</v>
      </c>
      <c r="DA50" s="43">
        <f t="shared" si="115"/>
        <v>0</v>
      </c>
      <c r="DB50" s="43">
        <f t="shared" si="116"/>
        <v>0</v>
      </c>
      <c r="DC50" s="43">
        <f t="shared" si="117"/>
        <v>0</v>
      </c>
      <c r="DD50" s="43">
        <f t="shared" si="118"/>
        <v>0</v>
      </c>
      <c r="DE50" s="43">
        <f t="shared" si="9"/>
        <v>0</v>
      </c>
      <c r="DF50" s="44">
        <f t="shared" si="41"/>
        <v>0</v>
      </c>
      <c r="DG50" s="44">
        <f t="shared" si="42"/>
        <v>0</v>
      </c>
      <c r="DH50" s="44">
        <f t="shared" si="43"/>
        <v>0</v>
      </c>
      <c r="DI50" s="44">
        <f t="shared" si="44"/>
        <v>0</v>
      </c>
      <c r="DJ50" s="44">
        <f t="shared" si="45"/>
        <v>0</v>
      </c>
      <c r="DK50" s="44">
        <f t="shared" si="46"/>
        <v>0</v>
      </c>
      <c r="DL50" s="44">
        <f t="shared" si="47"/>
        <v>0</v>
      </c>
      <c r="DM50" s="44">
        <f t="shared" si="48"/>
        <v>0</v>
      </c>
      <c r="DN50" s="44">
        <f t="shared" si="49"/>
        <v>0</v>
      </c>
      <c r="DO50" s="44">
        <f t="shared" si="50"/>
        <v>0</v>
      </c>
      <c r="DP50" s="44">
        <f>IF(SUM(DG50:DG$298)=0,DG$299*DP$8/12,0)</f>
        <v>0</v>
      </c>
      <c r="DQ50" s="44">
        <f>IF(SUM(DH50:DH$298)=0,DH$299*DQ$8/12,0)</f>
        <v>0</v>
      </c>
      <c r="DR50" s="44">
        <f>IF(SUM(DI50:DI$298)=0,DI$299*DR$8/12,0)</f>
        <v>0</v>
      </c>
      <c r="DS50" s="44">
        <f>IF(SUM(DJ50:DJ$298)=0,DJ$299*DS$8/12,0)</f>
        <v>0</v>
      </c>
      <c r="DT50" s="44">
        <f>IF(SUM(DK50:DK$298)=0,DK$299*DT$8/12,0)</f>
        <v>0</v>
      </c>
      <c r="DU50" s="44">
        <f>IF(SUM(DL50:DL$298)=0,DL$299*DU$8/12,0)</f>
        <v>0</v>
      </c>
      <c r="DV50" s="44">
        <f>IF(SUM(DM50:DM$298)=0,DM$299*DV$8/12,0)</f>
        <v>0</v>
      </c>
      <c r="DW50" s="44">
        <f>IF(SUM(DN50:DN$298)=0,DN$299*DW$8/12,0)</f>
        <v>0</v>
      </c>
      <c r="DX50" s="44">
        <f t="shared" si="51"/>
        <v>0</v>
      </c>
      <c r="DY50" s="44">
        <f t="shared" si="52"/>
        <v>0</v>
      </c>
      <c r="DZ50" s="44">
        <f t="shared" si="53"/>
        <v>0</v>
      </c>
      <c r="EA50" s="44">
        <f t="shared" si="54"/>
        <v>0</v>
      </c>
      <c r="EB50" s="44">
        <f t="shared" si="55"/>
        <v>0</v>
      </c>
      <c r="EC50" s="44">
        <f t="shared" si="56"/>
        <v>0</v>
      </c>
      <c r="ED50" s="16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</row>
    <row r="51" spans="1:436">
      <c r="A51" s="52"/>
      <c r="B51" s="33">
        <f>IF(SUM(J$9:J50)&gt;0.9,MAX(B$9:B50)+1,0)</f>
        <v>0</v>
      </c>
      <c r="C51" s="39">
        <f t="shared" si="10"/>
        <v>0</v>
      </c>
      <c r="D51" s="35">
        <v>45077</v>
      </c>
      <c r="E51" s="38">
        <f t="shared" si="57"/>
        <v>0</v>
      </c>
      <c r="F51" s="38">
        <f t="shared" si="58"/>
        <v>0</v>
      </c>
      <c r="G51" s="40">
        <f>IF(AND(B51=I$6,K50-I$1/(I$7-I$6+1)&gt;=0),ROUND(I$1/(I$7-I$6+1),0),IF(AND(SUM(G$10:G50)&gt;0,K50-G50&gt;=0),G50,IF(AND(SUM(G$10:G50)&gt;0),I$1-SUM(G$10:G50),0)))</f>
        <v>0</v>
      </c>
      <c r="H51" s="40">
        <f t="shared" si="59"/>
        <v>0</v>
      </c>
      <c r="I51" s="40">
        <f t="shared" si="60"/>
        <v>0</v>
      </c>
      <c r="J51" s="40">
        <f t="shared" si="119"/>
        <v>0</v>
      </c>
      <c r="K51" s="40">
        <f t="shared" si="61"/>
        <v>0</v>
      </c>
      <c r="L51" s="40">
        <f>IF(AND(J51&lt;&gt;0,SUM(J$9:J50)=0),ROUND(I$1*I$3,0),0)</f>
        <v>0</v>
      </c>
      <c r="M51" s="13"/>
      <c r="N51" s="33">
        <f>IF(SUM(V$9:V50)&gt;0.9,MAX(N$9:N50)+1,0)</f>
        <v>0</v>
      </c>
      <c r="O51" s="39">
        <f t="shared" si="13"/>
        <v>0</v>
      </c>
      <c r="P51" s="35">
        <f t="shared" si="14"/>
        <v>45077</v>
      </c>
      <c r="Q51" s="38">
        <f t="shared" si="134"/>
        <v>0</v>
      </c>
      <c r="R51" s="38">
        <f t="shared" si="120"/>
        <v>0</v>
      </c>
      <c r="S51" s="40">
        <f>IF(AND(N51=U$6,W50-U$1/(U$7-U$6+1)&gt;=0),ROUND(U$1/(U$7-U$6+1),0),IF(AND(SUM(S$10:S50)&gt;0,W50-S50&gt;=0),S50,IF(AND(SUM(S$10:S50)&gt;0),U$1-SUM(S$10:S50),0)))</f>
        <v>0</v>
      </c>
      <c r="T51" s="40">
        <f t="shared" si="64"/>
        <v>0</v>
      </c>
      <c r="U51" s="40">
        <f t="shared" si="65"/>
        <v>0</v>
      </c>
      <c r="V51" s="40">
        <f t="shared" si="121"/>
        <v>0</v>
      </c>
      <c r="W51" s="40">
        <f t="shared" si="66"/>
        <v>0</v>
      </c>
      <c r="X51" s="40">
        <f>IF(AND(V51&lt;&gt;0,SUM(V$9:V50)=0),ROUND(U$1*U$3,0),0)</f>
        <v>0</v>
      </c>
      <c r="Y51" s="13"/>
      <c r="Z51" s="33">
        <f>IF(SUM(AH$9:AH50)&gt;0.9,MAX(Z$9:Z50)+1,0)</f>
        <v>0</v>
      </c>
      <c r="AA51" s="39">
        <f t="shared" si="17"/>
        <v>0</v>
      </c>
      <c r="AB51" s="35">
        <f t="shared" si="18"/>
        <v>45077</v>
      </c>
      <c r="AC51" s="38">
        <f t="shared" si="135"/>
        <v>0</v>
      </c>
      <c r="AD51" s="38">
        <f t="shared" si="122"/>
        <v>0</v>
      </c>
      <c r="AE51" s="40">
        <f>IF(AND(Z51=AG$6,AI50-AG$1/(AG$7-AG$6+1)&gt;=0),ROUND(AG$1/(AG$7-AG$6+1),0),IF(AND(SUM(AE$10:AE50)&gt;0,AI50-AE50&gt;=0),AE50,IF(AND(SUM(AE$10:AE50)&gt;0),AG$1-SUM(AE$10:AE50),0)))</f>
        <v>0</v>
      </c>
      <c r="AF51" s="40">
        <f t="shared" si="69"/>
        <v>0</v>
      </c>
      <c r="AG51" s="40">
        <f t="shared" si="70"/>
        <v>0</v>
      </c>
      <c r="AH51" s="40">
        <f t="shared" si="123"/>
        <v>0</v>
      </c>
      <c r="AI51" s="40">
        <f t="shared" si="71"/>
        <v>0</v>
      </c>
      <c r="AJ51" s="40">
        <f>IF(AND(AH51&lt;&gt;0,SUM(AH$9:AH50)=0),ROUND(AG$1*AG$3,0),0)</f>
        <v>0</v>
      </c>
      <c r="AK51" s="13"/>
      <c r="AL51" s="33">
        <f>IF(SUM(AT$9:AT50)&gt;0.9,MAX(AL$9:AL50)+1,0)</f>
        <v>0</v>
      </c>
      <c r="AM51" s="39">
        <f t="shared" si="21"/>
        <v>0</v>
      </c>
      <c r="AN51" s="35">
        <f t="shared" si="22"/>
        <v>45077</v>
      </c>
      <c r="AO51" s="38">
        <f t="shared" si="136"/>
        <v>0</v>
      </c>
      <c r="AP51" s="38">
        <f t="shared" si="124"/>
        <v>0</v>
      </c>
      <c r="AQ51" s="40">
        <f>IF(AND(AL51=AS$6,AU50-AS$1/(AS$7-AS$6+1)&gt;=0),ROUND(AS$1/(AS$7-AS$6+1),0),IF(AND(SUM(AQ$10:AQ50)&gt;0,AU50-AQ50&gt;=0),AQ50,IF(AND(SUM(AQ$10:AQ50)&gt;0),AS$1-SUM(AQ$10:AQ50),0)))</f>
        <v>0</v>
      </c>
      <c r="AR51" s="40">
        <f t="shared" si="74"/>
        <v>0</v>
      </c>
      <c r="AS51" s="40">
        <f t="shared" si="75"/>
        <v>0</v>
      </c>
      <c r="AT51" s="40">
        <f t="shared" si="125"/>
        <v>0</v>
      </c>
      <c r="AU51" s="40">
        <f t="shared" si="76"/>
        <v>0</v>
      </c>
      <c r="AV51" s="40">
        <f>IF(AND(AT51&lt;&gt;0,SUM(AT$9:AT50)=0),ROUND(AS$1*AS$3,0),0)</f>
        <v>0</v>
      </c>
      <c r="AW51" s="13"/>
      <c r="AX51" s="33">
        <f>IF(SUM(BF$9:BF50)&gt;0.9,MAX(AX$9:AX50)+1,0)</f>
        <v>0</v>
      </c>
      <c r="AY51" s="39">
        <f t="shared" si="25"/>
        <v>0</v>
      </c>
      <c r="AZ51" s="35">
        <f t="shared" si="26"/>
        <v>45077</v>
      </c>
      <c r="BA51" s="38">
        <f t="shared" si="137"/>
        <v>0</v>
      </c>
      <c r="BB51" s="38">
        <f t="shared" si="126"/>
        <v>0</v>
      </c>
      <c r="BC51" s="40">
        <f>IF(AND(AX51=BE$6,BG50-BE$1/(BE$7-BE$6+1)&gt;=0),ROUND(BE$1/(BE$7-BE$6+1),0),IF(AND(SUM(BC$10:BC50)&gt;0,BG50-BC50&gt;=0),BC50,IF(AND(SUM(BC$10:BC50)&gt;0),BE$1-SUM(BC$10:BC50),0)))</f>
        <v>0</v>
      </c>
      <c r="BD51" s="40">
        <f t="shared" si="79"/>
        <v>0</v>
      </c>
      <c r="BE51" s="40">
        <f t="shared" si="80"/>
        <v>0</v>
      </c>
      <c r="BF51" s="40">
        <f t="shared" si="127"/>
        <v>0</v>
      </c>
      <c r="BG51" s="40">
        <f t="shared" si="81"/>
        <v>0</v>
      </c>
      <c r="BH51" s="40">
        <f>IF(AND(BF51&lt;&gt;0,SUM(BF$9:BF50)=0),ROUND(BE$1*BE$3,0),0)</f>
        <v>0</v>
      </c>
      <c r="BI51" s="13"/>
      <c r="BJ51" s="33">
        <f>IF(SUM(BR$9:BR50)&gt;0.9,MAX(BJ$9:BJ50)+1,0)</f>
        <v>0</v>
      </c>
      <c r="BK51" s="39">
        <f t="shared" si="29"/>
        <v>0</v>
      </c>
      <c r="BL51" s="35">
        <f t="shared" si="30"/>
        <v>45077</v>
      </c>
      <c r="BM51" s="38">
        <f t="shared" si="138"/>
        <v>0</v>
      </c>
      <c r="BN51" s="38">
        <f t="shared" si="128"/>
        <v>0</v>
      </c>
      <c r="BO51" s="40">
        <f>IF(AND(BJ51=BQ$6,BS50-BQ$1/(BQ$7-BQ$6+1)&gt;=0),ROUND(BQ$1/(BQ$7-BQ$6+1),0),IF(AND(SUM(BO$10:BO50)&gt;0,BS50-BO50&gt;=0),BO50,IF(AND(SUM(BO$10:BO50)&gt;0),BQ$1-SUM(BO$10:BO50),0)))</f>
        <v>0</v>
      </c>
      <c r="BP51" s="40">
        <f t="shared" si="84"/>
        <v>0</v>
      </c>
      <c r="BQ51" s="40">
        <f t="shared" si="85"/>
        <v>0</v>
      </c>
      <c r="BR51" s="40">
        <f t="shared" si="129"/>
        <v>0</v>
      </c>
      <c r="BS51" s="40">
        <f t="shared" si="86"/>
        <v>0</v>
      </c>
      <c r="BT51" s="40">
        <f>IF(AND(BR51&lt;&gt;0,SUM(BR$9:BR50)=0),ROUND(BQ$1*BQ$3,0),0)</f>
        <v>0</v>
      </c>
      <c r="BU51" s="13"/>
      <c r="BV51" s="33">
        <f>IF(SUM(CD$9:CD50)&gt;0.9,MAX(BV$9:BV50)+1,0)</f>
        <v>0</v>
      </c>
      <c r="BW51" s="39">
        <f t="shared" si="33"/>
        <v>0</v>
      </c>
      <c r="BX51" s="35">
        <f t="shared" si="34"/>
        <v>45077</v>
      </c>
      <c r="BY51" s="38">
        <f t="shared" si="139"/>
        <v>0</v>
      </c>
      <c r="BZ51" s="38">
        <f t="shared" si="130"/>
        <v>0</v>
      </c>
      <c r="CA51" s="40">
        <f>IF(AND(BV51=CC$6,CE50-CC$1/(CC$7-CC$6+1)&gt;=0),ROUND(CC$1/(CC$7-CC$6+1),0),IF(AND(SUM(CA$10:CA50)&gt;0,CE50-CA50&gt;=0),CA50,IF(AND(SUM(CA$10:CA50)&gt;0),CC$1-SUM(CA$10:CA50),0)))</f>
        <v>0</v>
      </c>
      <c r="CB51" s="40">
        <f t="shared" si="89"/>
        <v>0</v>
      </c>
      <c r="CC51" s="40">
        <f t="shared" si="90"/>
        <v>0</v>
      </c>
      <c r="CD51" s="40">
        <f t="shared" si="131"/>
        <v>0</v>
      </c>
      <c r="CE51" s="40">
        <f t="shared" si="91"/>
        <v>0</v>
      </c>
      <c r="CF51" s="40">
        <f>IF(AND(CD51&lt;&gt;0,SUM(CD$9:CD50)=0),ROUND(CC$1*CC$3,0),0)</f>
        <v>0</v>
      </c>
      <c r="CG51" s="13"/>
      <c r="CH51" s="33">
        <f>IF(SUM(CP$9:CP50)&gt;0.9,MAX(CH$9:CH50)+1,0)</f>
        <v>0</v>
      </c>
      <c r="CI51" s="39">
        <f t="shared" si="37"/>
        <v>0</v>
      </c>
      <c r="CJ51" s="35">
        <f t="shared" si="38"/>
        <v>45077</v>
      </c>
      <c r="CK51" s="38">
        <f t="shared" si="140"/>
        <v>0</v>
      </c>
      <c r="CL51" s="38">
        <f t="shared" si="132"/>
        <v>0</v>
      </c>
      <c r="CM51" s="40">
        <f>IF(AND(CH51=CO$6,CQ50-CO$1/(CO$7-CO$6+1)&gt;=0),ROUND(CO$1/(CO$7-CO$6+1),0),IF(AND(SUM(CM$10:CM50)&gt;0,CQ50-CM50&gt;=0),CM50,IF(AND(SUM(CM$10:CM50)&gt;0),CO$1-SUM(CM$10:CM50),0)))</f>
        <v>0</v>
      </c>
      <c r="CN51" s="40">
        <f t="shared" si="94"/>
        <v>0</v>
      </c>
      <c r="CO51" s="40">
        <f t="shared" si="95"/>
        <v>0</v>
      </c>
      <c r="CP51" s="40">
        <f t="shared" si="133"/>
        <v>0</v>
      </c>
      <c r="CQ51" s="40">
        <f t="shared" si="96"/>
        <v>0</v>
      </c>
      <c r="CR51" s="40">
        <f>IF(AND(CP51&lt;&gt;0,SUM(CP$9:CP50)=0),ROUND(CO$1*CO$3,0),0)</f>
        <v>0</v>
      </c>
      <c r="CS51" s="13"/>
      <c r="CT51" s="16"/>
      <c r="CU51" s="41">
        <f t="shared" si="98"/>
        <v>35</v>
      </c>
      <c r="CV51" s="42">
        <f t="shared" si="97"/>
        <v>45077</v>
      </c>
      <c r="CW51" s="43">
        <f t="shared" si="111"/>
        <v>0</v>
      </c>
      <c r="CX51" s="43">
        <f t="shared" si="112"/>
        <v>0</v>
      </c>
      <c r="CY51" s="43">
        <f t="shared" si="113"/>
        <v>0</v>
      </c>
      <c r="CZ51" s="43">
        <f t="shared" si="114"/>
        <v>0</v>
      </c>
      <c r="DA51" s="43">
        <f t="shared" si="115"/>
        <v>0</v>
      </c>
      <c r="DB51" s="43">
        <f t="shared" si="116"/>
        <v>0</v>
      </c>
      <c r="DC51" s="43">
        <f t="shared" si="117"/>
        <v>0</v>
      </c>
      <c r="DD51" s="43">
        <f t="shared" si="118"/>
        <v>0</v>
      </c>
      <c r="DE51" s="43">
        <f t="shared" si="9"/>
        <v>0</v>
      </c>
      <c r="DF51" s="44">
        <f t="shared" si="41"/>
        <v>0</v>
      </c>
      <c r="DG51" s="44">
        <f t="shared" si="42"/>
        <v>0</v>
      </c>
      <c r="DH51" s="44">
        <f t="shared" si="43"/>
        <v>0</v>
      </c>
      <c r="DI51" s="44">
        <f t="shared" si="44"/>
        <v>0</v>
      </c>
      <c r="DJ51" s="44">
        <f t="shared" si="45"/>
        <v>0</v>
      </c>
      <c r="DK51" s="44">
        <f t="shared" si="46"/>
        <v>0</v>
      </c>
      <c r="DL51" s="44">
        <f t="shared" si="47"/>
        <v>0</v>
      </c>
      <c r="DM51" s="44">
        <f t="shared" si="48"/>
        <v>0</v>
      </c>
      <c r="DN51" s="44">
        <f t="shared" si="49"/>
        <v>0</v>
      </c>
      <c r="DO51" s="44">
        <f t="shared" si="50"/>
        <v>0</v>
      </c>
      <c r="DP51" s="44">
        <f>IF(SUM(DG51:DG$298)=0,DG$299*DP$8/12,0)</f>
        <v>0</v>
      </c>
      <c r="DQ51" s="44">
        <f>IF(SUM(DH51:DH$298)=0,DH$299*DQ$8/12,0)</f>
        <v>0</v>
      </c>
      <c r="DR51" s="44">
        <f>IF(SUM(DI51:DI$298)=0,DI$299*DR$8/12,0)</f>
        <v>0</v>
      </c>
      <c r="DS51" s="44">
        <f>IF(SUM(DJ51:DJ$298)=0,DJ$299*DS$8/12,0)</f>
        <v>0</v>
      </c>
      <c r="DT51" s="44">
        <f>IF(SUM(DK51:DK$298)=0,DK$299*DT$8/12,0)</f>
        <v>0</v>
      </c>
      <c r="DU51" s="44">
        <f>IF(SUM(DL51:DL$298)=0,DL$299*DU$8/12,0)</f>
        <v>0</v>
      </c>
      <c r="DV51" s="44">
        <f>IF(SUM(DM51:DM$298)=0,DM$299*DV$8/12,0)</f>
        <v>0</v>
      </c>
      <c r="DW51" s="44">
        <f>IF(SUM(DN51:DN$298)=0,DN$299*DW$8/12,0)</f>
        <v>0</v>
      </c>
      <c r="DX51" s="44">
        <f t="shared" si="51"/>
        <v>0</v>
      </c>
      <c r="DY51" s="44">
        <f t="shared" si="52"/>
        <v>0</v>
      </c>
      <c r="DZ51" s="44">
        <f t="shared" si="53"/>
        <v>0</v>
      </c>
      <c r="EA51" s="44">
        <f t="shared" si="54"/>
        <v>0</v>
      </c>
      <c r="EB51" s="44">
        <f t="shared" si="55"/>
        <v>0</v>
      </c>
      <c r="EC51" s="44">
        <f t="shared" si="56"/>
        <v>0</v>
      </c>
      <c r="ED51" s="16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</row>
    <row r="52" spans="1:436" s="65" customFormat="1">
      <c r="A52" s="52"/>
      <c r="B52" s="33">
        <f>IF(SUM(J$9:J51)&gt;0.9,MAX(B$9:B51)+1,0)</f>
        <v>0</v>
      </c>
      <c r="C52" s="39">
        <f t="shared" si="10"/>
        <v>0</v>
      </c>
      <c r="D52" s="35">
        <v>45107</v>
      </c>
      <c r="E52" s="60">
        <f t="shared" si="57"/>
        <v>0</v>
      </c>
      <c r="F52" s="60">
        <f t="shared" si="58"/>
        <v>0</v>
      </c>
      <c r="G52" s="40">
        <f>IF(AND(B52=I$6,K51-I$1/(I$7-I$6+1)&gt;=0),ROUND(I$1/(I$7-I$6+1),0),IF(AND(SUM(G$10:G51)&gt;0,K51-G51&gt;=0),G51,IF(AND(SUM(G$10:G51)&gt;0),I$1-SUM(G$10:G51),0)))</f>
        <v>0</v>
      </c>
      <c r="H52" s="40">
        <f t="shared" si="59"/>
        <v>0</v>
      </c>
      <c r="I52" s="40">
        <f t="shared" si="60"/>
        <v>0</v>
      </c>
      <c r="J52" s="40">
        <f t="shared" si="119"/>
        <v>0</v>
      </c>
      <c r="K52" s="40">
        <f t="shared" si="61"/>
        <v>0</v>
      </c>
      <c r="L52" s="40">
        <f>IF(AND(J52&lt;&gt;0,SUM(J$9:J51)=0),ROUND(I$1*I$3,0),0)</f>
        <v>0</v>
      </c>
      <c r="M52" s="13"/>
      <c r="N52" s="33">
        <f>IF(SUM(V$9:V51)&gt;0.9,MAX(N$9:N51)+1,0)</f>
        <v>0</v>
      </c>
      <c r="O52" s="39">
        <f t="shared" si="13"/>
        <v>0</v>
      </c>
      <c r="P52" s="35">
        <f t="shared" si="14"/>
        <v>45107</v>
      </c>
      <c r="Q52" s="60">
        <f t="shared" si="134"/>
        <v>0</v>
      </c>
      <c r="R52" s="60">
        <f t="shared" si="120"/>
        <v>0</v>
      </c>
      <c r="S52" s="40">
        <f>IF(AND(N52=U$6,W51-U$1/(U$7-U$6+1)&gt;=0),ROUND(U$1/(U$7-U$6+1),0),IF(AND(SUM(S$10:S51)&gt;0,W51-S51&gt;=0),S51,IF(AND(SUM(S$10:S51)&gt;0),U$1-SUM(S$10:S51),0)))</f>
        <v>0</v>
      </c>
      <c r="T52" s="40">
        <f t="shared" si="64"/>
        <v>0</v>
      </c>
      <c r="U52" s="40">
        <f t="shared" si="65"/>
        <v>0</v>
      </c>
      <c r="V52" s="40">
        <f t="shared" si="121"/>
        <v>0</v>
      </c>
      <c r="W52" s="40">
        <f t="shared" si="66"/>
        <v>0</v>
      </c>
      <c r="X52" s="40">
        <f>IF(AND(V52&lt;&gt;0,SUM(V$9:V51)=0),ROUND(U$1*U$3,0),0)</f>
        <v>0</v>
      </c>
      <c r="Y52" s="13"/>
      <c r="Z52" s="33">
        <f>IF(SUM(AH$9:AH51)&gt;0.9,MAX(Z$9:Z51)+1,0)</f>
        <v>0</v>
      </c>
      <c r="AA52" s="39">
        <f t="shared" si="17"/>
        <v>0</v>
      </c>
      <c r="AB52" s="35">
        <f t="shared" si="18"/>
        <v>45107</v>
      </c>
      <c r="AC52" s="60">
        <f t="shared" si="135"/>
        <v>0</v>
      </c>
      <c r="AD52" s="60">
        <f t="shared" si="122"/>
        <v>0</v>
      </c>
      <c r="AE52" s="40">
        <f>IF(AND(Z52=AG$6,AI51-AG$1/(AG$7-AG$6+1)&gt;=0),ROUND(AG$1/(AG$7-AG$6+1),0),IF(AND(SUM(AE$10:AE51)&gt;0,AI51-AE51&gt;=0),AE51,IF(AND(SUM(AE$10:AE51)&gt;0),AG$1-SUM(AE$10:AE51),0)))</f>
        <v>0</v>
      </c>
      <c r="AF52" s="40">
        <f t="shared" si="69"/>
        <v>0</v>
      </c>
      <c r="AG52" s="40">
        <f t="shared" si="70"/>
        <v>0</v>
      </c>
      <c r="AH52" s="40">
        <f t="shared" si="123"/>
        <v>0</v>
      </c>
      <c r="AI52" s="40">
        <f t="shared" si="71"/>
        <v>0</v>
      </c>
      <c r="AJ52" s="40">
        <f>IF(AND(AH52&lt;&gt;0,SUM(AH$9:AH51)=0),ROUND(AG$1*AG$3,0),0)</f>
        <v>0</v>
      </c>
      <c r="AK52" s="13"/>
      <c r="AL52" s="33">
        <f>IF(SUM(AT$9:AT51)&gt;0.9,MAX(AL$9:AL51)+1,0)</f>
        <v>0</v>
      </c>
      <c r="AM52" s="39">
        <f t="shared" si="21"/>
        <v>0</v>
      </c>
      <c r="AN52" s="35">
        <f t="shared" si="22"/>
        <v>45107</v>
      </c>
      <c r="AO52" s="60">
        <f t="shared" si="136"/>
        <v>0</v>
      </c>
      <c r="AP52" s="60">
        <f t="shared" si="124"/>
        <v>0</v>
      </c>
      <c r="AQ52" s="40">
        <f>IF(AND(AL52=AS$6,AU51-AS$1/(AS$7-AS$6+1)&gt;=0),ROUND(AS$1/(AS$7-AS$6+1),0),IF(AND(SUM(AQ$10:AQ51)&gt;0,AU51-AQ51&gt;=0),AQ51,IF(AND(SUM(AQ$10:AQ51)&gt;0),AS$1-SUM(AQ$10:AQ51),0)))</f>
        <v>0</v>
      </c>
      <c r="AR52" s="40">
        <f t="shared" si="74"/>
        <v>0</v>
      </c>
      <c r="AS52" s="40">
        <f t="shared" si="75"/>
        <v>0</v>
      </c>
      <c r="AT52" s="40">
        <f t="shared" si="125"/>
        <v>0</v>
      </c>
      <c r="AU52" s="40">
        <f t="shared" si="76"/>
        <v>0</v>
      </c>
      <c r="AV52" s="40">
        <f>IF(AND(AT52&lt;&gt;0,SUM(AT$9:AT51)=0),ROUND(AS$1*AS$3,0),0)</f>
        <v>0</v>
      </c>
      <c r="AW52" s="13"/>
      <c r="AX52" s="33">
        <f>IF(SUM(BF$9:BF51)&gt;0.9,MAX(AX$9:AX51)+1,0)</f>
        <v>0</v>
      </c>
      <c r="AY52" s="39">
        <f t="shared" si="25"/>
        <v>0</v>
      </c>
      <c r="AZ52" s="35">
        <f t="shared" si="26"/>
        <v>45107</v>
      </c>
      <c r="BA52" s="60">
        <f t="shared" si="137"/>
        <v>0</v>
      </c>
      <c r="BB52" s="60">
        <f t="shared" si="126"/>
        <v>0</v>
      </c>
      <c r="BC52" s="40">
        <f>IF(AND(AX52=BE$6,BG51-BE$1/(BE$7-BE$6+1)&gt;=0),ROUND(BE$1/(BE$7-BE$6+1),0),IF(AND(SUM(BC$10:BC51)&gt;0,BG51-BC51&gt;=0),BC51,IF(AND(SUM(BC$10:BC51)&gt;0),BE$1-SUM(BC$10:BC51),0)))</f>
        <v>0</v>
      </c>
      <c r="BD52" s="40">
        <f t="shared" si="79"/>
        <v>0</v>
      </c>
      <c r="BE52" s="40">
        <f t="shared" si="80"/>
        <v>0</v>
      </c>
      <c r="BF52" s="40">
        <f t="shared" si="127"/>
        <v>0</v>
      </c>
      <c r="BG52" s="40">
        <f t="shared" si="81"/>
        <v>0</v>
      </c>
      <c r="BH52" s="40">
        <f>IF(AND(BF52&lt;&gt;0,SUM(BF$9:BF51)=0),ROUND(BE$1*BE$3,0),0)</f>
        <v>0</v>
      </c>
      <c r="BI52" s="13"/>
      <c r="BJ52" s="33">
        <f>IF(SUM(BR$9:BR51)&gt;0.9,MAX(BJ$9:BJ51)+1,0)</f>
        <v>0</v>
      </c>
      <c r="BK52" s="39">
        <f t="shared" si="29"/>
        <v>0</v>
      </c>
      <c r="BL52" s="35">
        <f t="shared" si="30"/>
        <v>45107</v>
      </c>
      <c r="BM52" s="60">
        <f t="shared" si="138"/>
        <v>0</v>
      </c>
      <c r="BN52" s="60">
        <f t="shared" si="128"/>
        <v>0</v>
      </c>
      <c r="BO52" s="40">
        <f>IF(AND(BJ52=BQ$6,BS51-BQ$1/(BQ$7-BQ$6+1)&gt;=0),ROUND(BQ$1/(BQ$7-BQ$6+1),0),IF(AND(SUM(BO$10:BO51)&gt;0,BS51-BO51&gt;=0),BO51,IF(AND(SUM(BO$10:BO51)&gt;0),BQ$1-SUM(BO$10:BO51),0)))</f>
        <v>0</v>
      </c>
      <c r="BP52" s="40">
        <f t="shared" si="84"/>
        <v>0</v>
      </c>
      <c r="BQ52" s="40">
        <f t="shared" si="85"/>
        <v>0</v>
      </c>
      <c r="BR52" s="40">
        <f t="shared" si="129"/>
        <v>0</v>
      </c>
      <c r="BS52" s="40">
        <f t="shared" si="86"/>
        <v>0</v>
      </c>
      <c r="BT52" s="40">
        <f>IF(AND(BR52&lt;&gt;0,SUM(BR$9:BR51)=0),ROUND(BQ$1*BQ$3,0),0)</f>
        <v>0</v>
      </c>
      <c r="BU52" s="13"/>
      <c r="BV52" s="33">
        <f>IF(SUM(CD$9:CD51)&gt;0.9,MAX(BV$9:BV51)+1,0)</f>
        <v>0</v>
      </c>
      <c r="BW52" s="39">
        <f t="shared" si="33"/>
        <v>0</v>
      </c>
      <c r="BX52" s="35">
        <f t="shared" si="34"/>
        <v>45107</v>
      </c>
      <c r="BY52" s="60">
        <f t="shared" si="139"/>
        <v>0</v>
      </c>
      <c r="BZ52" s="60">
        <f t="shared" si="130"/>
        <v>0</v>
      </c>
      <c r="CA52" s="40">
        <f>IF(AND(BV52=CC$6,CE51-CC$1/(CC$7-CC$6+1)&gt;=0),ROUND(CC$1/(CC$7-CC$6+1),0),IF(AND(SUM(CA$10:CA51)&gt;0,CE51-CA51&gt;=0),CA51,IF(AND(SUM(CA$10:CA51)&gt;0),CC$1-SUM(CA$10:CA51),0)))</f>
        <v>0</v>
      </c>
      <c r="CB52" s="40">
        <f t="shared" si="89"/>
        <v>0</v>
      </c>
      <c r="CC52" s="40">
        <f t="shared" si="90"/>
        <v>0</v>
      </c>
      <c r="CD52" s="40">
        <f t="shared" si="131"/>
        <v>0</v>
      </c>
      <c r="CE52" s="40">
        <f t="shared" si="91"/>
        <v>0</v>
      </c>
      <c r="CF52" s="40">
        <f>IF(AND(CD52&lt;&gt;0,SUM(CD$9:CD51)=0),ROUND(CC$1*CC$3,0),0)</f>
        <v>0</v>
      </c>
      <c r="CG52" s="13"/>
      <c r="CH52" s="33">
        <f>IF(SUM(CP$9:CP51)&gt;0.9,MAX(CH$9:CH51)+1,0)</f>
        <v>0</v>
      </c>
      <c r="CI52" s="39">
        <f t="shared" si="37"/>
        <v>0</v>
      </c>
      <c r="CJ52" s="35">
        <f t="shared" si="38"/>
        <v>45107</v>
      </c>
      <c r="CK52" s="60">
        <f t="shared" si="140"/>
        <v>0</v>
      </c>
      <c r="CL52" s="60">
        <f t="shared" si="132"/>
        <v>0</v>
      </c>
      <c r="CM52" s="40">
        <f>IF(AND(CH52=CO$6,CQ51-CO$1/(CO$7-CO$6+1)&gt;=0),ROUND(CO$1/(CO$7-CO$6+1),0),IF(AND(SUM(CM$10:CM51)&gt;0,CQ51-CM51&gt;=0),CM51,IF(AND(SUM(CM$10:CM51)&gt;0),CO$1-SUM(CM$10:CM51),0)))</f>
        <v>0</v>
      </c>
      <c r="CN52" s="40">
        <f t="shared" si="94"/>
        <v>0</v>
      </c>
      <c r="CO52" s="40">
        <f t="shared" si="95"/>
        <v>0</v>
      </c>
      <c r="CP52" s="40">
        <f t="shared" si="133"/>
        <v>0</v>
      </c>
      <c r="CQ52" s="40">
        <f t="shared" si="96"/>
        <v>0</v>
      </c>
      <c r="CR52" s="40">
        <f>IF(AND(CP52&lt;&gt;0,SUM(CP$9:CP51)=0),ROUND(CO$1*CO$3,0),0)</f>
        <v>0</v>
      </c>
      <c r="CS52" s="13"/>
      <c r="CT52" s="16"/>
      <c r="CU52" s="61">
        <f t="shared" si="98"/>
        <v>36</v>
      </c>
      <c r="CV52" s="42">
        <f t="shared" si="97"/>
        <v>45107</v>
      </c>
      <c r="CW52" s="62">
        <f t="shared" si="111"/>
        <v>0</v>
      </c>
      <c r="CX52" s="62">
        <f t="shared" si="112"/>
        <v>0</v>
      </c>
      <c r="CY52" s="62">
        <f t="shared" si="113"/>
        <v>0</v>
      </c>
      <c r="CZ52" s="62">
        <f t="shared" si="114"/>
        <v>0</v>
      </c>
      <c r="DA52" s="62">
        <f t="shared" si="115"/>
        <v>0</v>
      </c>
      <c r="DB52" s="62">
        <f t="shared" si="116"/>
        <v>0</v>
      </c>
      <c r="DC52" s="62">
        <f t="shared" si="117"/>
        <v>0</v>
      </c>
      <c r="DD52" s="62">
        <f t="shared" si="118"/>
        <v>0</v>
      </c>
      <c r="DE52" s="43">
        <f t="shared" si="9"/>
        <v>0</v>
      </c>
      <c r="DF52" s="44">
        <f t="shared" si="41"/>
        <v>0</v>
      </c>
      <c r="DG52" s="63">
        <f t="shared" si="42"/>
        <v>0</v>
      </c>
      <c r="DH52" s="63">
        <f t="shared" si="43"/>
        <v>0</v>
      </c>
      <c r="DI52" s="63">
        <f t="shared" si="44"/>
        <v>0</v>
      </c>
      <c r="DJ52" s="63">
        <f t="shared" si="45"/>
        <v>0</v>
      </c>
      <c r="DK52" s="63">
        <f t="shared" si="46"/>
        <v>0</v>
      </c>
      <c r="DL52" s="63">
        <f t="shared" si="47"/>
        <v>0</v>
      </c>
      <c r="DM52" s="63">
        <f t="shared" si="48"/>
        <v>0</v>
      </c>
      <c r="DN52" s="44">
        <f t="shared" si="49"/>
        <v>0</v>
      </c>
      <c r="DO52" s="44">
        <f t="shared" si="50"/>
        <v>0</v>
      </c>
      <c r="DP52" s="63">
        <f>IF(SUM(DG52:DG$298)=0,DG$299*DP$8/12,0)</f>
        <v>0</v>
      </c>
      <c r="DQ52" s="63">
        <f>IF(SUM(DH52:DH$298)=0,DH$299*DQ$8/12,0)</f>
        <v>0</v>
      </c>
      <c r="DR52" s="63">
        <f>IF(SUM(DI52:DI$298)=0,DI$299*DR$8/12,0)</f>
        <v>0</v>
      </c>
      <c r="DS52" s="63">
        <f>IF(SUM(DJ52:DJ$298)=0,DJ$299*DS$8/12,0)</f>
        <v>0</v>
      </c>
      <c r="DT52" s="63">
        <f>IF(SUM(DK52:DK$298)=0,DK$299*DT$8/12,0)</f>
        <v>0</v>
      </c>
      <c r="DU52" s="63">
        <f>IF(SUM(DL52:DL$298)=0,DL$299*DU$8/12,0)</f>
        <v>0</v>
      </c>
      <c r="DV52" s="63">
        <f>IF(SUM(DM52:DM$298)=0,DM$299*DV$8/12,0)</f>
        <v>0</v>
      </c>
      <c r="DW52" s="63">
        <f>IF(SUM(DN52:DN$298)=0,DN$299*DW$8/12,0)</f>
        <v>0</v>
      </c>
      <c r="DX52" s="44">
        <f t="shared" si="51"/>
        <v>0</v>
      </c>
      <c r="DY52" s="44">
        <f t="shared" si="52"/>
        <v>0</v>
      </c>
      <c r="DZ52" s="44">
        <f t="shared" si="53"/>
        <v>0</v>
      </c>
      <c r="EA52" s="44">
        <f t="shared" si="54"/>
        <v>0</v>
      </c>
      <c r="EB52" s="44">
        <f t="shared" si="55"/>
        <v>0</v>
      </c>
      <c r="EC52" s="44">
        <f t="shared" si="56"/>
        <v>0</v>
      </c>
      <c r="ED52" s="64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</row>
    <row r="53" spans="1:436">
      <c r="A53" s="52"/>
      <c r="B53" s="33">
        <f>IF(SUM(J$9:J52)&gt;0.9,MAX(B$9:B52)+1,0)</f>
        <v>0</v>
      </c>
      <c r="C53" s="39">
        <f t="shared" si="10"/>
        <v>0</v>
      </c>
      <c r="D53" s="35">
        <v>45138</v>
      </c>
      <c r="E53" s="38">
        <f t="shared" si="57"/>
        <v>0</v>
      </c>
      <c r="F53" s="38">
        <f t="shared" si="58"/>
        <v>0</v>
      </c>
      <c r="G53" s="40">
        <f>IF(AND(B53=I$6,K52-I$1/(I$7-I$6+1)&gt;=0),ROUND(I$1/(I$7-I$6+1),0),IF(AND(SUM(G$10:G52)&gt;0,K52-G52&gt;=0),G52,IF(AND(SUM(G$10:G52)&gt;0),I$1-SUM(G$10:G52),0)))</f>
        <v>0</v>
      </c>
      <c r="H53" s="40">
        <f t="shared" si="59"/>
        <v>0</v>
      </c>
      <c r="I53" s="40">
        <f t="shared" si="60"/>
        <v>0</v>
      </c>
      <c r="J53" s="40">
        <f t="shared" si="119"/>
        <v>0</v>
      </c>
      <c r="K53" s="40">
        <f t="shared" si="61"/>
        <v>0</v>
      </c>
      <c r="L53" s="40">
        <f>IF(AND(J53&lt;&gt;0,SUM(J$9:J52)=0),ROUND(I$1*I$3,0),0)</f>
        <v>0</v>
      </c>
      <c r="M53" s="13"/>
      <c r="N53" s="33">
        <f>IF(SUM(V$9:V52)&gt;0.9,MAX(N$9:N52)+1,0)</f>
        <v>0</v>
      </c>
      <c r="O53" s="39">
        <f t="shared" si="13"/>
        <v>0</v>
      </c>
      <c r="P53" s="35">
        <f t="shared" si="14"/>
        <v>45138</v>
      </c>
      <c r="Q53" s="38">
        <f t="shared" si="134"/>
        <v>0</v>
      </c>
      <c r="R53" s="38">
        <f t="shared" si="120"/>
        <v>0</v>
      </c>
      <c r="S53" s="40">
        <f>IF(AND(N53=U$6,W52-U$1/(U$7-U$6+1)&gt;=0),ROUND(U$1/(U$7-U$6+1),0),IF(AND(SUM(S$10:S52)&gt;0,W52-S52&gt;=0),S52,IF(AND(SUM(S$10:S52)&gt;0),U$1-SUM(S$10:S52),0)))</f>
        <v>0</v>
      </c>
      <c r="T53" s="40">
        <f t="shared" si="64"/>
        <v>0</v>
      </c>
      <c r="U53" s="40">
        <f t="shared" si="65"/>
        <v>0</v>
      </c>
      <c r="V53" s="40">
        <f t="shared" si="121"/>
        <v>0</v>
      </c>
      <c r="W53" s="40">
        <f t="shared" si="66"/>
        <v>0</v>
      </c>
      <c r="X53" s="40">
        <f>IF(AND(V53&lt;&gt;0,SUM(V$9:V52)=0),ROUND(U$1*U$3,0),0)</f>
        <v>0</v>
      </c>
      <c r="Y53" s="13"/>
      <c r="Z53" s="33">
        <f>IF(SUM(AH$9:AH52)&gt;0.9,MAX(Z$9:Z52)+1,0)</f>
        <v>0</v>
      </c>
      <c r="AA53" s="39">
        <f t="shared" si="17"/>
        <v>0</v>
      </c>
      <c r="AB53" s="35">
        <f t="shared" si="18"/>
        <v>45138</v>
      </c>
      <c r="AC53" s="38">
        <f t="shared" si="135"/>
        <v>0</v>
      </c>
      <c r="AD53" s="38">
        <f t="shared" si="122"/>
        <v>0</v>
      </c>
      <c r="AE53" s="40">
        <f>IF(AND(Z53=AG$6,AI52-AG$1/(AG$7-AG$6+1)&gt;=0),ROUND(AG$1/(AG$7-AG$6+1),0),IF(AND(SUM(AE$10:AE52)&gt;0,AI52-AE52&gt;=0),AE52,IF(AND(SUM(AE$10:AE52)&gt;0),AG$1-SUM(AE$10:AE52),0)))</f>
        <v>0</v>
      </c>
      <c r="AF53" s="40">
        <f t="shared" si="69"/>
        <v>0</v>
      </c>
      <c r="AG53" s="40">
        <f t="shared" si="70"/>
        <v>0</v>
      </c>
      <c r="AH53" s="40">
        <f t="shared" si="123"/>
        <v>0</v>
      </c>
      <c r="AI53" s="40">
        <f t="shared" si="71"/>
        <v>0</v>
      </c>
      <c r="AJ53" s="40">
        <f>IF(AND(AH53&lt;&gt;0,SUM(AH$9:AH52)=0),ROUND(AG$1*AG$3,0),0)</f>
        <v>0</v>
      </c>
      <c r="AK53" s="13"/>
      <c r="AL53" s="33">
        <f>IF(SUM(AT$9:AT52)&gt;0.9,MAX(AL$9:AL52)+1,0)</f>
        <v>0</v>
      </c>
      <c r="AM53" s="39">
        <f t="shared" si="21"/>
        <v>0</v>
      </c>
      <c r="AN53" s="35">
        <f t="shared" si="22"/>
        <v>45138</v>
      </c>
      <c r="AO53" s="38">
        <f t="shared" si="136"/>
        <v>0</v>
      </c>
      <c r="AP53" s="38">
        <f t="shared" si="124"/>
        <v>0</v>
      </c>
      <c r="AQ53" s="40">
        <f>IF(AND(AL53=AS$6,AU52-AS$1/(AS$7-AS$6+1)&gt;=0),ROUND(AS$1/(AS$7-AS$6+1),0),IF(AND(SUM(AQ$10:AQ52)&gt;0,AU52-AQ52&gt;=0),AQ52,IF(AND(SUM(AQ$10:AQ52)&gt;0),AS$1-SUM(AQ$10:AQ52),0)))</f>
        <v>0</v>
      </c>
      <c r="AR53" s="40">
        <f t="shared" si="74"/>
        <v>0</v>
      </c>
      <c r="AS53" s="40">
        <f t="shared" si="75"/>
        <v>0</v>
      </c>
      <c r="AT53" s="40">
        <f t="shared" si="125"/>
        <v>0</v>
      </c>
      <c r="AU53" s="40">
        <f t="shared" si="76"/>
        <v>0</v>
      </c>
      <c r="AV53" s="40">
        <f>IF(AND(AT53&lt;&gt;0,SUM(AT$9:AT52)=0),ROUND(AS$1*AS$3,0),0)</f>
        <v>0</v>
      </c>
      <c r="AW53" s="13"/>
      <c r="AX53" s="33">
        <f>IF(SUM(BF$9:BF52)&gt;0.9,MAX(AX$9:AX52)+1,0)</f>
        <v>0</v>
      </c>
      <c r="AY53" s="39">
        <f t="shared" si="25"/>
        <v>0</v>
      </c>
      <c r="AZ53" s="35">
        <f t="shared" si="26"/>
        <v>45138</v>
      </c>
      <c r="BA53" s="38">
        <f t="shared" si="137"/>
        <v>0</v>
      </c>
      <c r="BB53" s="38">
        <f t="shared" si="126"/>
        <v>0</v>
      </c>
      <c r="BC53" s="40">
        <f>IF(AND(AX53=BE$6,BG52-BE$1/(BE$7-BE$6+1)&gt;=0),ROUND(BE$1/(BE$7-BE$6+1),0),IF(AND(SUM(BC$10:BC52)&gt;0,BG52-BC52&gt;=0),BC52,IF(AND(SUM(BC$10:BC52)&gt;0),BE$1-SUM(BC$10:BC52),0)))</f>
        <v>0</v>
      </c>
      <c r="BD53" s="40">
        <f t="shared" si="79"/>
        <v>0</v>
      </c>
      <c r="BE53" s="40">
        <f t="shared" si="80"/>
        <v>0</v>
      </c>
      <c r="BF53" s="40">
        <f t="shared" si="127"/>
        <v>0</v>
      </c>
      <c r="BG53" s="40">
        <f t="shared" si="81"/>
        <v>0</v>
      </c>
      <c r="BH53" s="40">
        <f>IF(AND(BF53&lt;&gt;0,SUM(BF$9:BF52)=0),ROUND(BE$1*BE$3,0),0)</f>
        <v>0</v>
      </c>
      <c r="BI53" s="13"/>
      <c r="BJ53" s="33">
        <f>IF(SUM(BR$9:BR52)&gt;0.9,MAX(BJ$9:BJ52)+1,0)</f>
        <v>0</v>
      </c>
      <c r="BK53" s="39">
        <f t="shared" si="29"/>
        <v>0</v>
      </c>
      <c r="BL53" s="35">
        <f t="shared" si="30"/>
        <v>45138</v>
      </c>
      <c r="BM53" s="38">
        <f t="shared" si="138"/>
        <v>0</v>
      </c>
      <c r="BN53" s="38">
        <f t="shared" si="128"/>
        <v>0</v>
      </c>
      <c r="BO53" s="40">
        <f>IF(AND(BJ53=BQ$6,BS52-BQ$1/(BQ$7-BQ$6+1)&gt;=0),ROUND(BQ$1/(BQ$7-BQ$6+1),0),IF(AND(SUM(BO$10:BO52)&gt;0,BS52-BO52&gt;=0),BO52,IF(AND(SUM(BO$10:BO52)&gt;0),BQ$1-SUM(BO$10:BO52),0)))</f>
        <v>0</v>
      </c>
      <c r="BP53" s="40">
        <f t="shared" si="84"/>
        <v>0</v>
      </c>
      <c r="BQ53" s="40">
        <f t="shared" si="85"/>
        <v>0</v>
      </c>
      <c r="BR53" s="40">
        <f t="shared" si="129"/>
        <v>0</v>
      </c>
      <c r="BS53" s="40">
        <f t="shared" si="86"/>
        <v>0</v>
      </c>
      <c r="BT53" s="40">
        <f>IF(AND(BR53&lt;&gt;0,SUM(BR$9:BR52)=0),ROUND(BQ$1*BQ$3,0),0)</f>
        <v>0</v>
      </c>
      <c r="BU53" s="13"/>
      <c r="BV53" s="33">
        <f>IF(SUM(CD$9:CD52)&gt;0.9,MAX(BV$9:BV52)+1,0)</f>
        <v>0</v>
      </c>
      <c r="BW53" s="39">
        <f t="shared" si="33"/>
        <v>0</v>
      </c>
      <c r="BX53" s="35">
        <f t="shared" si="34"/>
        <v>45138</v>
      </c>
      <c r="BY53" s="38">
        <f t="shared" si="139"/>
        <v>0</v>
      </c>
      <c r="BZ53" s="38">
        <f t="shared" si="130"/>
        <v>0</v>
      </c>
      <c r="CA53" s="40">
        <f>IF(AND(BV53=CC$6,CE52-CC$1/(CC$7-CC$6+1)&gt;=0),ROUND(CC$1/(CC$7-CC$6+1),0),IF(AND(SUM(CA$10:CA52)&gt;0,CE52-CA52&gt;=0),CA52,IF(AND(SUM(CA$10:CA52)&gt;0),CC$1-SUM(CA$10:CA52),0)))</f>
        <v>0</v>
      </c>
      <c r="CB53" s="40">
        <f t="shared" si="89"/>
        <v>0</v>
      </c>
      <c r="CC53" s="40">
        <f t="shared" si="90"/>
        <v>0</v>
      </c>
      <c r="CD53" s="40">
        <f t="shared" si="131"/>
        <v>0</v>
      </c>
      <c r="CE53" s="40">
        <f t="shared" si="91"/>
        <v>0</v>
      </c>
      <c r="CF53" s="40">
        <f>IF(AND(CD53&lt;&gt;0,SUM(CD$9:CD52)=0),ROUND(CC$1*CC$3,0),0)</f>
        <v>0</v>
      </c>
      <c r="CG53" s="13"/>
      <c r="CH53" s="33">
        <f>IF(SUM(CP$9:CP52)&gt;0.9,MAX(CH$9:CH52)+1,0)</f>
        <v>0</v>
      </c>
      <c r="CI53" s="39">
        <f t="shared" si="37"/>
        <v>0</v>
      </c>
      <c r="CJ53" s="35">
        <f t="shared" si="38"/>
        <v>45138</v>
      </c>
      <c r="CK53" s="38">
        <f t="shared" si="140"/>
        <v>0</v>
      </c>
      <c r="CL53" s="38">
        <f t="shared" si="132"/>
        <v>0</v>
      </c>
      <c r="CM53" s="40">
        <f>IF(AND(CH53=CO$6,CQ52-CO$1/(CO$7-CO$6+1)&gt;=0),ROUND(CO$1/(CO$7-CO$6+1),0),IF(AND(SUM(CM$10:CM52)&gt;0,CQ52-CM52&gt;=0),CM52,IF(AND(SUM(CM$10:CM52)&gt;0),CO$1-SUM(CM$10:CM52),0)))</f>
        <v>0</v>
      </c>
      <c r="CN53" s="40">
        <f t="shared" si="94"/>
        <v>0</v>
      </c>
      <c r="CO53" s="40">
        <f t="shared" si="95"/>
        <v>0</v>
      </c>
      <c r="CP53" s="40">
        <f t="shared" si="133"/>
        <v>0</v>
      </c>
      <c r="CQ53" s="40">
        <f t="shared" si="96"/>
        <v>0</v>
      </c>
      <c r="CR53" s="40">
        <f>IF(AND(CP53&lt;&gt;0,SUM(CP$9:CP52)=0),ROUND(CO$1*CO$3,0),0)</f>
        <v>0</v>
      </c>
      <c r="CS53" s="13"/>
      <c r="CT53" s="16"/>
      <c r="CU53" s="41">
        <f t="shared" si="98"/>
        <v>37</v>
      </c>
      <c r="CV53" s="42">
        <f t="shared" si="97"/>
        <v>45138</v>
      </c>
      <c r="CW53" s="43">
        <f t="shared" si="111"/>
        <v>0</v>
      </c>
      <c r="CX53" s="43">
        <f t="shared" si="112"/>
        <v>0</v>
      </c>
      <c r="CY53" s="43">
        <f t="shared" si="113"/>
        <v>0</v>
      </c>
      <c r="CZ53" s="43">
        <f t="shared" si="114"/>
        <v>0</v>
      </c>
      <c r="DA53" s="43">
        <f t="shared" si="115"/>
        <v>0</v>
      </c>
      <c r="DB53" s="43">
        <f t="shared" si="116"/>
        <v>0</v>
      </c>
      <c r="DC53" s="43">
        <f t="shared" si="117"/>
        <v>0</v>
      </c>
      <c r="DD53" s="43">
        <f t="shared" si="118"/>
        <v>0</v>
      </c>
      <c r="DE53" s="43">
        <f t="shared" si="9"/>
        <v>0</v>
      </c>
      <c r="DF53" s="44">
        <f t="shared" si="41"/>
        <v>0</v>
      </c>
      <c r="DG53" s="44">
        <f t="shared" si="42"/>
        <v>0</v>
      </c>
      <c r="DH53" s="44">
        <f t="shared" si="43"/>
        <v>0</v>
      </c>
      <c r="DI53" s="44">
        <f t="shared" si="44"/>
        <v>0</v>
      </c>
      <c r="DJ53" s="44">
        <f t="shared" si="45"/>
        <v>0</v>
      </c>
      <c r="DK53" s="44">
        <f t="shared" si="46"/>
        <v>0</v>
      </c>
      <c r="DL53" s="44">
        <f t="shared" si="47"/>
        <v>0</v>
      </c>
      <c r="DM53" s="44">
        <f t="shared" si="48"/>
        <v>0</v>
      </c>
      <c r="DN53" s="44">
        <f t="shared" si="49"/>
        <v>0</v>
      </c>
      <c r="DO53" s="44">
        <f t="shared" si="50"/>
        <v>0</v>
      </c>
      <c r="DP53" s="44">
        <f>IF(SUM(DG53:DG$298)=0,DG$299*DP$8/12,0)</f>
        <v>0</v>
      </c>
      <c r="DQ53" s="44">
        <f>IF(SUM(DH53:DH$298)=0,DH$299*DQ$8/12,0)</f>
        <v>0</v>
      </c>
      <c r="DR53" s="44">
        <f>IF(SUM(DI53:DI$298)=0,DI$299*DR$8/12,0)</f>
        <v>0</v>
      </c>
      <c r="DS53" s="44">
        <f>IF(SUM(DJ53:DJ$298)=0,DJ$299*DS$8/12,0)</f>
        <v>0</v>
      </c>
      <c r="DT53" s="44">
        <f>IF(SUM(DK53:DK$298)=0,DK$299*DT$8/12,0)</f>
        <v>0</v>
      </c>
      <c r="DU53" s="44">
        <f>IF(SUM(DL53:DL$298)=0,DL$299*DU$8/12,0)</f>
        <v>0</v>
      </c>
      <c r="DV53" s="44">
        <f>IF(SUM(DM53:DM$298)=0,DM$299*DV$8/12,0)</f>
        <v>0</v>
      </c>
      <c r="DW53" s="44">
        <f>IF(SUM(DN53:DN$298)=0,DN$299*DW$8/12,0)</f>
        <v>0</v>
      </c>
      <c r="DX53" s="44">
        <f t="shared" si="51"/>
        <v>0</v>
      </c>
      <c r="DY53" s="44">
        <f t="shared" si="52"/>
        <v>0</v>
      </c>
      <c r="DZ53" s="44">
        <f t="shared" si="53"/>
        <v>0</v>
      </c>
      <c r="EA53" s="44">
        <f t="shared" si="54"/>
        <v>0</v>
      </c>
      <c r="EB53" s="44">
        <f t="shared" si="55"/>
        <v>0</v>
      </c>
      <c r="EC53" s="44">
        <f t="shared" si="56"/>
        <v>0</v>
      </c>
      <c r="ED53" s="16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</row>
    <row r="54" spans="1:436">
      <c r="A54" s="52"/>
      <c r="B54" s="33">
        <f>IF(SUM(J$9:J53)&gt;0.9,MAX(B$9:B53)+1,0)</f>
        <v>0</v>
      </c>
      <c r="C54" s="39">
        <f t="shared" si="10"/>
        <v>0</v>
      </c>
      <c r="D54" s="35">
        <v>45169</v>
      </c>
      <c r="E54" s="38">
        <f t="shared" si="57"/>
        <v>0</v>
      </c>
      <c r="F54" s="38">
        <f t="shared" si="58"/>
        <v>0</v>
      </c>
      <c r="G54" s="40">
        <f>IF(AND(B54=I$6,K53-I$1/(I$7-I$6+1)&gt;=0),ROUND(I$1/(I$7-I$6+1),0),IF(AND(SUM(G$10:G53)&gt;0,K53-G53&gt;=0),G53,IF(AND(SUM(G$10:G53)&gt;0),I$1-SUM(G$10:G53),0)))</f>
        <v>0</v>
      </c>
      <c r="H54" s="40">
        <f t="shared" si="59"/>
        <v>0</v>
      </c>
      <c r="I54" s="40">
        <f t="shared" si="60"/>
        <v>0</v>
      </c>
      <c r="J54" s="40">
        <f t="shared" si="119"/>
        <v>0</v>
      </c>
      <c r="K54" s="40">
        <f t="shared" si="61"/>
        <v>0</v>
      </c>
      <c r="L54" s="40">
        <f>IF(AND(J54&lt;&gt;0,SUM(J$9:J53)=0),ROUND(I$1*I$3,0),0)</f>
        <v>0</v>
      </c>
      <c r="M54" s="13"/>
      <c r="N54" s="33">
        <f>IF(SUM(V$9:V53)&gt;0.9,MAX(N$9:N53)+1,0)</f>
        <v>0</v>
      </c>
      <c r="O54" s="39">
        <f t="shared" si="13"/>
        <v>0</v>
      </c>
      <c r="P54" s="35">
        <f t="shared" si="14"/>
        <v>45169</v>
      </c>
      <c r="Q54" s="38">
        <f t="shared" si="134"/>
        <v>0</v>
      </c>
      <c r="R54" s="38">
        <f t="shared" si="120"/>
        <v>0</v>
      </c>
      <c r="S54" s="40">
        <f>IF(AND(N54=U$6,W53-U$1/(U$7-U$6+1)&gt;=0),ROUND(U$1/(U$7-U$6+1),0),IF(AND(SUM(S$10:S53)&gt;0,W53-S53&gt;=0),S53,IF(AND(SUM(S$10:S53)&gt;0),U$1-SUM(S$10:S53),0)))</f>
        <v>0</v>
      </c>
      <c r="T54" s="40">
        <f t="shared" si="64"/>
        <v>0</v>
      </c>
      <c r="U54" s="40">
        <f t="shared" si="65"/>
        <v>0</v>
      </c>
      <c r="V54" s="40">
        <f t="shared" si="121"/>
        <v>0</v>
      </c>
      <c r="W54" s="40">
        <f t="shared" si="66"/>
        <v>0</v>
      </c>
      <c r="X54" s="40">
        <f>IF(AND(V54&lt;&gt;0,SUM(V$9:V53)=0),ROUND(U$1*U$3,0),0)</f>
        <v>0</v>
      </c>
      <c r="Y54" s="13"/>
      <c r="Z54" s="33">
        <f>IF(SUM(AH$9:AH53)&gt;0.9,MAX(Z$9:Z53)+1,0)</f>
        <v>0</v>
      </c>
      <c r="AA54" s="39">
        <f t="shared" si="17"/>
        <v>0</v>
      </c>
      <c r="AB54" s="35">
        <f t="shared" si="18"/>
        <v>45169</v>
      </c>
      <c r="AC54" s="38">
        <f t="shared" si="135"/>
        <v>0</v>
      </c>
      <c r="AD54" s="38">
        <f t="shared" si="122"/>
        <v>0</v>
      </c>
      <c r="AE54" s="40">
        <f>IF(AND(Z54=AG$6,AI53-AG$1/(AG$7-AG$6+1)&gt;=0),ROUND(AG$1/(AG$7-AG$6+1),0),IF(AND(SUM(AE$10:AE53)&gt;0,AI53-AE53&gt;=0),AE53,IF(AND(SUM(AE$10:AE53)&gt;0),AG$1-SUM(AE$10:AE53),0)))</f>
        <v>0</v>
      </c>
      <c r="AF54" s="40">
        <f t="shared" si="69"/>
        <v>0</v>
      </c>
      <c r="AG54" s="40">
        <f t="shared" si="70"/>
        <v>0</v>
      </c>
      <c r="AH54" s="40">
        <f t="shared" si="123"/>
        <v>0</v>
      </c>
      <c r="AI54" s="40">
        <f t="shared" si="71"/>
        <v>0</v>
      </c>
      <c r="AJ54" s="40">
        <f>IF(AND(AH54&lt;&gt;0,SUM(AH$9:AH53)=0),ROUND(AG$1*AG$3,0),0)</f>
        <v>0</v>
      </c>
      <c r="AK54" s="13"/>
      <c r="AL54" s="33">
        <f>IF(SUM(AT$9:AT53)&gt;0.9,MAX(AL$9:AL53)+1,0)</f>
        <v>0</v>
      </c>
      <c r="AM54" s="39">
        <f t="shared" si="21"/>
        <v>0</v>
      </c>
      <c r="AN54" s="35">
        <f t="shared" si="22"/>
        <v>45169</v>
      </c>
      <c r="AO54" s="38">
        <f t="shared" si="136"/>
        <v>0</v>
      </c>
      <c r="AP54" s="38">
        <f t="shared" si="124"/>
        <v>0</v>
      </c>
      <c r="AQ54" s="40">
        <f>IF(AND(AL54=AS$6,AU53-AS$1/(AS$7-AS$6+1)&gt;=0),ROUND(AS$1/(AS$7-AS$6+1),0),IF(AND(SUM(AQ$10:AQ53)&gt;0,AU53-AQ53&gt;=0),AQ53,IF(AND(SUM(AQ$10:AQ53)&gt;0),AS$1-SUM(AQ$10:AQ53),0)))</f>
        <v>0</v>
      </c>
      <c r="AR54" s="40">
        <f t="shared" si="74"/>
        <v>0</v>
      </c>
      <c r="AS54" s="40">
        <f t="shared" si="75"/>
        <v>0</v>
      </c>
      <c r="AT54" s="40">
        <f t="shared" si="125"/>
        <v>0</v>
      </c>
      <c r="AU54" s="40">
        <f t="shared" si="76"/>
        <v>0</v>
      </c>
      <c r="AV54" s="40">
        <f>IF(AND(AT54&lt;&gt;0,SUM(AT$9:AT53)=0),ROUND(AS$1*AS$3,0),0)</f>
        <v>0</v>
      </c>
      <c r="AW54" s="13"/>
      <c r="AX54" s="33">
        <f>IF(SUM(BF$9:BF53)&gt;0.9,MAX(AX$9:AX53)+1,0)</f>
        <v>0</v>
      </c>
      <c r="AY54" s="39">
        <f t="shared" si="25"/>
        <v>0</v>
      </c>
      <c r="AZ54" s="35">
        <f t="shared" si="26"/>
        <v>45169</v>
      </c>
      <c r="BA54" s="38">
        <f t="shared" si="137"/>
        <v>0</v>
      </c>
      <c r="BB54" s="38">
        <f t="shared" si="126"/>
        <v>0</v>
      </c>
      <c r="BC54" s="40">
        <f>IF(AND(AX54=BE$6,BG53-BE$1/(BE$7-BE$6+1)&gt;=0),ROUND(BE$1/(BE$7-BE$6+1),0),IF(AND(SUM(BC$10:BC53)&gt;0,BG53-BC53&gt;=0),BC53,IF(AND(SUM(BC$10:BC53)&gt;0),BE$1-SUM(BC$10:BC53),0)))</f>
        <v>0</v>
      </c>
      <c r="BD54" s="40">
        <f t="shared" si="79"/>
        <v>0</v>
      </c>
      <c r="BE54" s="40">
        <f t="shared" si="80"/>
        <v>0</v>
      </c>
      <c r="BF54" s="40">
        <f t="shared" si="127"/>
        <v>0</v>
      </c>
      <c r="BG54" s="40">
        <f t="shared" si="81"/>
        <v>0</v>
      </c>
      <c r="BH54" s="40">
        <f>IF(AND(BF54&lt;&gt;0,SUM(BF$9:BF53)=0),ROUND(BE$1*BE$3,0),0)</f>
        <v>0</v>
      </c>
      <c r="BI54" s="13"/>
      <c r="BJ54" s="33">
        <f>IF(SUM(BR$9:BR53)&gt;0.9,MAX(BJ$9:BJ53)+1,0)</f>
        <v>0</v>
      </c>
      <c r="BK54" s="39">
        <f t="shared" si="29"/>
        <v>0</v>
      </c>
      <c r="BL54" s="35">
        <f t="shared" si="30"/>
        <v>45169</v>
      </c>
      <c r="BM54" s="38">
        <f t="shared" si="138"/>
        <v>0</v>
      </c>
      <c r="BN54" s="38">
        <f t="shared" si="128"/>
        <v>0</v>
      </c>
      <c r="BO54" s="40">
        <f>IF(AND(BJ54=BQ$6,BS53-BQ$1/(BQ$7-BQ$6+1)&gt;=0),ROUND(BQ$1/(BQ$7-BQ$6+1),0),IF(AND(SUM(BO$10:BO53)&gt;0,BS53-BO53&gt;=0),BO53,IF(AND(SUM(BO$10:BO53)&gt;0),BQ$1-SUM(BO$10:BO53),0)))</f>
        <v>0</v>
      </c>
      <c r="BP54" s="40">
        <f t="shared" si="84"/>
        <v>0</v>
      </c>
      <c r="BQ54" s="40">
        <f t="shared" si="85"/>
        <v>0</v>
      </c>
      <c r="BR54" s="40">
        <f t="shared" si="129"/>
        <v>0</v>
      </c>
      <c r="BS54" s="40">
        <f t="shared" si="86"/>
        <v>0</v>
      </c>
      <c r="BT54" s="40">
        <f>IF(AND(BR54&lt;&gt;0,SUM(BR$9:BR53)=0),ROUND(BQ$1*BQ$3,0),0)</f>
        <v>0</v>
      </c>
      <c r="BU54" s="13"/>
      <c r="BV54" s="33">
        <f>IF(SUM(CD$9:CD53)&gt;0.9,MAX(BV$9:BV53)+1,0)</f>
        <v>0</v>
      </c>
      <c r="BW54" s="39">
        <f t="shared" si="33"/>
        <v>0</v>
      </c>
      <c r="BX54" s="35">
        <f t="shared" si="34"/>
        <v>45169</v>
      </c>
      <c r="BY54" s="38">
        <f t="shared" si="139"/>
        <v>0</v>
      </c>
      <c r="BZ54" s="38">
        <f t="shared" si="130"/>
        <v>0</v>
      </c>
      <c r="CA54" s="40">
        <f>IF(AND(BV54=CC$6,CE53-CC$1/(CC$7-CC$6+1)&gt;=0),ROUND(CC$1/(CC$7-CC$6+1),0),IF(AND(SUM(CA$10:CA53)&gt;0,CE53-CA53&gt;=0),CA53,IF(AND(SUM(CA$10:CA53)&gt;0),CC$1-SUM(CA$10:CA53),0)))</f>
        <v>0</v>
      </c>
      <c r="CB54" s="40">
        <f t="shared" si="89"/>
        <v>0</v>
      </c>
      <c r="CC54" s="40">
        <f t="shared" si="90"/>
        <v>0</v>
      </c>
      <c r="CD54" s="40">
        <f t="shared" si="131"/>
        <v>0</v>
      </c>
      <c r="CE54" s="40">
        <f t="shared" si="91"/>
        <v>0</v>
      </c>
      <c r="CF54" s="40">
        <f>IF(AND(CD54&lt;&gt;0,SUM(CD$9:CD53)=0),ROUND(CC$1*CC$3,0),0)</f>
        <v>0</v>
      </c>
      <c r="CG54" s="13"/>
      <c r="CH54" s="33">
        <f>IF(SUM(CP$9:CP53)&gt;0.9,MAX(CH$9:CH53)+1,0)</f>
        <v>0</v>
      </c>
      <c r="CI54" s="39">
        <f t="shared" si="37"/>
        <v>0</v>
      </c>
      <c r="CJ54" s="35">
        <f t="shared" si="38"/>
        <v>45169</v>
      </c>
      <c r="CK54" s="38">
        <f t="shared" si="140"/>
        <v>0</v>
      </c>
      <c r="CL54" s="38">
        <f t="shared" si="132"/>
        <v>0</v>
      </c>
      <c r="CM54" s="40">
        <f>IF(AND(CH54=CO$6,CQ53-CO$1/(CO$7-CO$6+1)&gt;=0),ROUND(CO$1/(CO$7-CO$6+1),0),IF(AND(SUM(CM$10:CM53)&gt;0,CQ53-CM53&gt;=0),CM53,IF(AND(SUM(CM$10:CM53)&gt;0),CO$1-SUM(CM$10:CM53),0)))</f>
        <v>0</v>
      </c>
      <c r="CN54" s="40">
        <f t="shared" si="94"/>
        <v>0</v>
      </c>
      <c r="CO54" s="40">
        <f t="shared" si="95"/>
        <v>0</v>
      </c>
      <c r="CP54" s="40">
        <f t="shared" si="133"/>
        <v>0</v>
      </c>
      <c r="CQ54" s="40">
        <f t="shared" si="96"/>
        <v>0</v>
      </c>
      <c r="CR54" s="40">
        <f>IF(AND(CP54&lt;&gt;0,SUM(CP$9:CP53)=0),ROUND(CO$1*CO$3,0),0)</f>
        <v>0</v>
      </c>
      <c r="CS54" s="13"/>
      <c r="CT54" s="16"/>
      <c r="CU54" s="41">
        <f t="shared" si="98"/>
        <v>38</v>
      </c>
      <c r="CV54" s="42">
        <f t="shared" si="97"/>
        <v>45169</v>
      </c>
      <c r="CW54" s="43">
        <f t="shared" si="111"/>
        <v>0</v>
      </c>
      <c r="CX54" s="43">
        <f t="shared" si="112"/>
        <v>0</v>
      </c>
      <c r="CY54" s="43">
        <f t="shared" si="113"/>
        <v>0</v>
      </c>
      <c r="CZ54" s="43">
        <f t="shared" si="114"/>
        <v>0</v>
      </c>
      <c r="DA54" s="43">
        <f t="shared" si="115"/>
        <v>0</v>
      </c>
      <c r="DB54" s="43">
        <f t="shared" si="116"/>
        <v>0</v>
      </c>
      <c r="DC54" s="43">
        <f t="shared" si="117"/>
        <v>0</v>
      </c>
      <c r="DD54" s="43">
        <f t="shared" si="118"/>
        <v>0</v>
      </c>
      <c r="DE54" s="43">
        <f t="shared" si="9"/>
        <v>0</v>
      </c>
      <c r="DF54" s="44">
        <f t="shared" si="41"/>
        <v>0</v>
      </c>
      <c r="DG54" s="44">
        <f t="shared" si="42"/>
        <v>0</v>
      </c>
      <c r="DH54" s="44">
        <f t="shared" si="43"/>
        <v>0</v>
      </c>
      <c r="DI54" s="44">
        <f t="shared" si="44"/>
        <v>0</v>
      </c>
      <c r="DJ54" s="44">
        <f t="shared" si="45"/>
        <v>0</v>
      </c>
      <c r="DK54" s="44">
        <f t="shared" si="46"/>
        <v>0</v>
      </c>
      <c r="DL54" s="44">
        <f t="shared" si="47"/>
        <v>0</v>
      </c>
      <c r="DM54" s="44">
        <f t="shared" si="48"/>
        <v>0</v>
      </c>
      <c r="DN54" s="44">
        <f t="shared" si="49"/>
        <v>0</v>
      </c>
      <c r="DO54" s="44">
        <f t="shared" si="50"/>
        <v>0</v>
      </c>
      <c r="DP54" s="44">
        <f>IF(SUM(DG54:DG$298)=0,DG$299*DP$8/12,0)</f>
        <v>0</v>
      </c>
      <c r="DQ54" s="44">
        <f>IF(SUM(DH54:DH$298)=0,DH$299*DQ$8/12,0)</f>
        <v>0</v>
      </c>
      <c r="DR54" s="44">
        <f>IF(SUM(DI54:DI$298)=0,DI$299*DR$8/12,0)</f>
        <v>0</v>
      </c>
      <c r="DS54" s="44">
        <f>IF(SUM(DJ54:DJ$298)=0,DJ$299*DS$8/12,0)</f>
        <v>0</v>
      </c>
      <c r="DT54" s="44">
        <f>IF(SUM(DK54:DK$298)=0,DK$299*DT$8/12,0)</f>
        <v>0</v>
      </c>
      <c r="DU54" s="44">
        <f>IF(SUM(DL54:DL$298)=0,DL$299*DU$8/12,0)</f>
        <v>0</v>
      </c>
      <c r="DV54" s="44">
        <f>IF(SUM(DM54:DM$298)=0,DM$299*DV$8/12,0)</f>
        <v>0</v>
      </c>
      <c r="DW54" s="44">
        <f>IF(SUM(DN54:DN$298)=0,DN$299*DW$8/12,0)</f>
        <v>0</v>
      </c>
      <c r="DX54" s="44">
        <f t="shared" si="51"/>
        <v>0</v>
      </c>
      <c r="DY54" s="44">
        <f t="shared" si="52"/>
        <v>0</v>
      </c>
      <c r="DZ54" s="44">
        <f t="shared" si="53"/>
        <v>0</v>
      </c>
      <c r="EA54" s="44">
        <f t="shared" si="54"/>
        <v>0</v>
      </c>
      <c r="EB54" s="44">
        <f t="shared" si="55"/>
        <v>0</v>
      </c>
      <c r="EC54" s="44">
        <f t="shared" si="56"/>
        <v>0</v>
      </c>
      <c r="ED54" s="16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</row>
    <row r="55" spans="1:436">
      <c r="A55" s="52"/>
      <c r="B55" s="33">
        <f>IF(SUM(J$9:J54)&gt;0.9,MAX(B$9:B54)+1,0)</f>
        <v>0</v>
      </c>
      <c r="C55" s="39">
        <f t="shared" si="10"/>
        <v>0</v>
      </c>
      <c r="D55" s="35">
        <v>45199</v>
      </c>
      <c r="E55" s="38">
        <f t="shared" si="57"/>
        <v>0</v>
      </c>
      <c r="F55" s="38">
        <f t="shared" si="58"/>
        <v>0</v>
      </c>
      <c r="G55" s="40">
        <f>IF(AND(B55=I$6,K54-I$1/(I$7-I$6+1)&gt;=0),ROUND(I$1/(I$7-I$6+1),0),IF(AND(SUM(G$10:G54)&gt;0,K54-G54&gt;=0),G54,IF(AND(SUM(G$10:G54)&gt;0),I$1-SUM(G$10:G54),0)))</f>
        <v>0</v>
      </c>
      <c r="H55" s="40">
        <f t="shared" si="59"/>
        <v>0</v>
      </c>
      <c r="I55" s="40">
        <f t="shared" si="60"/>
        <v>0</v>
      </c>
      <c r="J55" s="40">
        <f t="shared" si="119"/>
        <v>0</v>
      </c>
      <c r="K55" s="40">
        <f t="shared" si="61"/>
        <v>0</v>
      </c>
      <c r="L55" s="40">
        <f>IF(AND(J55&lt;&gt;0,SUM(J$9:J54)=0),ROUND(I$1*I$3,0),0)</f>
        <v>0</v>
      </c>
      <c r="M55" s="13"/>
      <c r="N55" s="33">
        <f>IF(SUM(V$9:V54)&gt;0.9,MAX(N$9:N54)+1,0)</f>
        <v>0</v>
      </c>
      <c r="O55" s="39">
        <f t="shared" si="13"/>
        <v>0</v>
      </c>
      <c r="P55" s="35">
        <f t="shared" si="14"/>
        <v>45199</v>
      </c>
      <c r="Q55" s="38">
        <f t="shared" si="134"/>
        <v>0</v>
      </c>
      <c r="R55" s="38">
        <f t="shared" si="120"/>
        <v>0</v>
      </c>
      <c r="S55" s="40">
        <f>IF(AND(N55=U$6,W54-U$1/(U$7-U$6+1)&gt;=0),ROUND(U$1/(U$7-U$6+1),0),IF(AND(SUM(S$10:S54)&gt;0,W54-S54&gt;=0),S54,IF(AND(SUM(S$10:S54)&gt;0),U$1-SUM(S$10:S54),0)))</f>
        <v>0</v>
      </c>
      <c r="T55" s="40">
        <f t="shared" si="64"/>
        <v>0</v>
      </c>
      <c r="U55" s="40">
        <f t="shared" si="65"/>
        <v>0</v>
      </c>
      <c r="V55" s="40">
        <f t="shared" si="121"/>
        <v>0</v>
      </c>
      <c r="W55" s="40">
        <f t="shared" si="66"/>
        <v>0</v>
      </c>
      <c r="X55" s="40">
        <f>IF(AND(V55&lt;&gt;0,SUM(V$9:V54)=0),ROUND(U$1*U$3,0),0)</f>
        <v>0</v>
      </c>
      <c r="Y55" s="13"/>
      <c r="Z55" s="33">
        <f>IF(SUM(AH$9:AH54)&gt;0.9,MAX(Z$9:Z54)+1,0)</f>
        <v>0</v>
      </c>
      <c r="AA55" s="39">
        <f t="shared" si="17"/>
        <v>0</v>
      </c>
      <c r="AB55" s="35">
        <f t="shared" si="18"/>
        <v>45199</v>
      </c>
      <c r="AC55" s="38">
        <f t="shared" si="135"/>
        <v>0</v>
      </c>
      <c r="AD55" s="38">
        <f t="shared" si="122"/>
        <v>0</v>
      </c>
      <c r="AE55" s="40">
        <f>IF(AND(Z55=AG$6,AI54-AG$1/(AG$7-AG$6+1)&gt;=0),ROUND(AG$1/(AG$7-AG$6+1),0),IF(AND(SUM(AE$10:AE54)&gt;0,AI54-AE54&gt;=0),AE54,IF(AND(SUM(AE$10:AE54)&gt;0),AG$1-SUM(AE$10:AE54),0)))</f>
        <v>0</v>
      </c>
      <c r="AF55" s="40">
        <f t="shared" si="69"/>
        <v>0</v>
      </c>
      <c r="AG55" s="40">
        <f t="shared" si="70"/>
        <v>0</v>
      </c>
      <c r="AH55" s="40">
        <f t="shared" si="123"/>
        <v>0</v>
      </c>
      <c r="AI55" s="40">
        <f t="shared" si="71"/>
        <v>0</v>
      </c>
      <c r="AJ55" s="40">
        <f>IF(AND(AH55&lt;&gt;0,SUM(AH$9:AH54)=0),ROUND(AG$1*AG$3,0),0)</f>
        <v>0</v>
      </c>
      <c r="AK55" s="13"/>
      <c r="AL55" s="33">
        <f>IF(SUM(AT$9:AT54)&gt;0.9,MAX(AL$9:AL54)+1,0)</f>
        <v>0</v>
      </c>
      <c r="AM55" s="39">
        <f t="shared" si="21"/>
        <v>0</v>
      </c>
      <c r="AN55" s="35">
        <f t="shared" si="22"/>
        <v>45199</v>
      </c>
      <c r="AO55" s="38">
        <f t="shared" si="136"/>
        <v>0</v>
      </c>
      <c r="AP55" s="38">
        <f t="shared" si="124"/>
        <v>0</v>
      </c>
      <c r="AQ55" s="40">
        <f>IF(AND(AL55=AS$6,AU54-AS$1/(AS$7-AS$6+1)&gt;=0),ROUND(AS$1/(AS$7-AS$6+1),0),IF(AND(SUM(AQ$10:AQ54)&gt;0,AU54-AQ54&gt;=0),AQ54,IF(AND(SUM(AQ$10:AQ54)&gt;0),AS$1-SUM(AQ$10:AQ54),0)))</f>
        <v>0</v>
      </c>
      <c r="AR55" s="40">
        <f t="shared" si="74"/>
        <v>0</v>
      </c>
      <c r="AS55" s="40">
        <f t="shared" si="75"/>
        <v>0</v>
      </c>
      <c r="AT55" s="40">
        <f t="shared" si="125"/>
        <v>0</v>
      </c>
      <c r="AU55" s="40">
        <f t="shared" si="76"/>
        <v>0</v>
      </c>
      <c r="AV55" s="40">
        <f>IF(AND(AT55&lt;&gt;0,SUM(AT$9:AT54)=0),ROUND(AS$1*AS$3,0),0)</f>
        <v>0</v>
      </c>
      <c r="AW55" s="13"/>
      <c r="AX55" s="33">
        <f>IF(SUM(BF$9:BF54)&gt;0.9,MAX(AX$9:AX54)+1,0)</f>
        <v>0</v>
      </c>
      <c r="AY55" s="39">
        <f t="shared" si="25"/>
        <v>0</v>
      </c>
      <c r="AZ55" s="35">
        <f t="shared" si="26"/>
        <v>45199</v>
      </c>
      <c r="BA55" s="38">
        <f t="shared" si="137"/>
        <v>0</v>
      </c>
      <c r="BB55" s="38">
        <f t="shared" si="126"/>
        <v>0</v>
      </c>
      <c r="BC55" s="40">
        <f>IF(AND(AX55=BE$6,BG54-BE$1/(BE$7-BE$6+1)&gt;=0),ROUND(BE$1/(BE$7-BE$6+1),0),IF(AND(SUM(BC$10:BC54)&gt;0,BG54-BC54&gt;=0),BC54,IF(AND(SUM(BC$10:BC54)&gt;0),BE$1-SUM(BC$10:BC54),0)))</f>
        <v>0</v>
      </c>
      <c r="BD55" s="40">
        <f t="shared" si="79"/>
        <v>0</v>
      </c>
      <c r="BE55" s="40">
        <f t="shared" si="80"/>
        <v>0</v>
      </c>
      <c r="BF55" s="40">
        <f t="shared" si="127"/>
        <v>0</v>
      </c>
      <c r="BG55" s="40">
        <f t="shared" si="81"/>
        <v>0</v>
      </c>
      <c r="BH55" s="40">
        <f>IF(AND(BF55&lt;&gt;0,SUM(BF$9:BF54)=0),ROUND(BE$1*BE$3,0),0)</f>
        <v>0</v>
      </c>
      <c r="BI55" s="13"/>
      <c r="BJ55" s="33">
        <f>IF(SUM(BR$9:BR54)&gt;0.9,MAX(BJ$9:BJ54)+1,0)</f>
        <v>0</v>
      </c>
      <c r="BK55" s="39">
        <f t="shared" si="29"/>
        <v>0</v>
      </c>
      <c r="BL55" s="35">
        <f t="shared" si="30"/>
        <v>45199</v>
      </c>
      <c r="BM55" s="38">
        <f t="shared" si="138"/>
        <v>0</v>
      </c>
      <c r="BN55" s="38">
        <f t="shared" si="128"/>
        <v>0</v>
      </c>
      <c r="BO55" s="40">
        <f>IF(AND(BJ55=BQ$6,BS54-BQ$1/(BQ$7-BQ$6+1)&gt;=0),ROUND(BQ$1/(BQ$7-BQ$6+1),0),IF(AND(SUM(BO$10:BO54)&gt;0,BS54-BO54&gt;=0),BO54,IF(AND(SUM(BO$10:BO54)&gt;0),BQ$1-SUM(BO$10:BO54),0)))</f>
        <v>0</v>
      </c>
      <c r="BP55" s="40">
        <f t="shared" si="84"/>
        <v>0</v>
      </c>
      <c r="BQ55" s="40">
        <f t="shared" si="85"/>
        <v>0</v>
      </c>
      <c r="BR55" s="40">
        <f t="shared" si="129"/>
        <v>0</v>
      </c>
      <c r="BS55" s="40">
        <f t="shared" si="86"/>
        <v>0</v>
      </c>
      <c r="BT55" s="40">
        <f>IF(AND(BR55&lt;&gt;0,SUM(BR$9:BR54)=0),ROUND(BQ$1*BQ$3,0),0)</f>
        <v>0</v>
      </c>
      <c r="BU55" s="13"/>
      <c r="BV55" s="33">
        <f>IF(SUM(CD$9:CD54)&gt;0.9,MAX(BV$9:BV54)+1,0)</f>
        <v>0</v>
      </c>
      <c r="BW55" s="39">
        <f t="shared" si="33"/>
        <v>0</v>
      </c>
      <c r="BX55" s="35">
        <f t="shared" si="34"/>
        <v>45199</v>
      </c>
      <c r="BY55" s="38">
        <f t="shared" si="139"/>
        <v>0</v>
      </c>
      <c r="BZ55" s="38">
        <f t="shared" si="130"/>
        <v>0</v>
      </c>
      <c r="CA55" s="40">
        <f>IF(AND(BV55=CC$6,CE54-CC$1/(CC$7-CC$6+1)&gt;=0),ROUND(CC$1/(CC$7-CC$6+1),0),IF(AND(SUM(CA$10:CA54)&gt;0,CE54-CA54&gt;=0),CA54,IF(AND(SUM(CA$10:CA54)&gt;0),CC$1-SUM(CA$10:CA54),0)))</f>
        <v>0</v>
      </c>
      <c r="CB55" s="40">
        <f t="shared" si="89"/>
        <v>0</v>
      </c>
      <c r="CC55" s="40">
        <f t="shared" si="90"/>
        <v>0</v>
      </c>
      <c r="CD55" s="40">
        <f t="shared" si="131"/>
        <v>0</v>
      </c>
      <c r="CE55" s="40">
        <f t="shared" si="91"/>
        <v>0</v>
      </c>
      <c r="CF55" s="40">
        <f>IF(AND(CD55&lt;&gt;0,SUM(CD$9:CD54)=0),ROUND(CC$1*CC$3,0),0)</f>
        <v>0</v>
      </c>
      <c r="CG55" s="13"/>
      <c r="CH55" s="33">
        <f>IF(SUM(CP$9:CP54)&gt;0.9,MAX(CH$9:CH54)+1,0)</f>
        <v>0</v>
      </c>
      <c r="CI55" s="39">
        <f t="shared" si="37"/>
        <v>0</v>
      </c>
      <c r="CJ55" s="35">
        <f t="shared" si="38"/>
        <v>45199</v>
      </c>
      <c r="CK55" s="38">
        <f t="shared" si="140"/>
        <v>0</v>
      </c>
      <c r="CL55" s="38">
        <f t="shared" si="132"/>
        <v>0</v>
      </c>
      <c r="CM55" s="40">
        <f>IF(AND(CH55=CO$6,CQ54-CO$1/(CO$7-CO$6+1)&gt;=0),ROUND(CO$1/(CO$7-CO$6+1),0),IF(AND(SUM(CM$10:CM54)&gt;0,CQ54-CM54&gt;=0),CM54,IF(AND(SUM(CM$10:CM54)&gt;0),CO$1-SUM(CM$10:CM54),0)))</f>
        <v>0</v>
      </c>
      <c r="CN55" s="40">
        <f t="shared" si="94"/>
        <v>0</v>
      </c>
      <c r="CO55" s="40">
        <f t="shared" si="95"/>
        <v>0</v>
      </c>
      <c r="CP55" s="40">
        <f t="shared" si="133"/>
        <v>0</v>
      </c>
      <c r="CQ55" s="40">
        <f t="shared" si="96"/>
        <v>0</v>
      </c>
      <c r="CR55" s="40">
        <f>IF(AND(CP55&lt;&gt;0,SUM(CP$9:CP54)=0),ROUND(CO$1*CO$3,0),0)</f>
        <v>0</v>
      </c>
      <c r="CS55" s="13"/>
      <c r="CT55" s="16"/>
      <c r="CU55" s="41">
        <f t="shared" si="98"/>
        <v>39</v>
      </c>
      <c r="CV55" s="42">
        <f t="shared" si="97"/>
        <v>45199</v>
      </c>
      <c r="CW55" s="43">
        <f t="shared" si="111"/>
        <v>0</v>
      </c>
      <c r="CX55" s="43">
        <f t="shared" si="112"/>
        <v>0</v>
      </c>
      <c r="CY55" s="43">
        <f t="shared" si="113"/>
        <v>0</v>
      </c>
      <c r="CZ55" s="43">
        <f t="shared" si="114"/>
        <v>0</v>
      </c>
      <c r="DA55" s="43">
        <f t="shared" si="115"/>
        <v>0</v>
      </c>
      <c r="DB55" s="43">
        <f t="shared" si="116"/>
        <v>0</v>
      </c>
      <c r="DC55" s="43">
        <f t="shared" si="117"/>
        <v>0</v>
      </c>
      <c r="DD55" s="43">
        <f t="shared" si="118"/>
        <v>0</v>
      </c>
      <c r="DE55" s="43">
        <f t="shared" si="9"/>
        <v>0</v>
      </c>
      <c r="DF55" s="44">
        <f t="shared" si="41"/>
        <v>0</v>
      </c>
      <c r="DG55" s="44">
        <f t="shared" si="42"/>
        <v>0</v>
      </c>
      <c r="DH55" s="44">
        <f t="shared" si="43"/>
        <v>0</v>
      </c>
      <c r="DI55" s="44">
        <f t="shared" si="44"/>
        <v>0</v>
      </c>
      <c r="DJ55" s="44">
        <f t="shared" si="45"/>
        <v>0</v>
      </c>
      <c r="DK55" s="44">
        <f t="shared" si="46"/>
        <v>0</v>
      </c>
      <c r="DL55" s="44">
        <f t="shared" si="47"/>
        <v>0</v>
      </c>
      <c r="DM55" s="44">
        <f t="shared" si="48"/>
        <v>0</v>
      </c>
      <c r="DN55" s="44">
        <f t="shared" si="49"/>
        <v>0</v>
      </c>
      <c r="DO55" s="44">
        <f t="shared" si="50"/>
        <v>0</v>
      </c>
      <c r="DP55" s="44">
        <f>IF(SUM(DG55:DG$298)=0,DG$299*DP$8/12,0)</f>
        <v>0</v>
      </c>
      <c r="DQ55" s="44">
        <f>IF(SUM(DH55:DH$298)=0,DH$299*DQ$8/12,0)</f>
        <v>0</v>
      </c>
      <c r="DR55" s="44">
        <f>IF(SUM(DI55:DI$298)=0,DI$299*DR$8/12,0)</f>
        <v>0</v>
      </c>
      <c r="DS55" s="44">
        <f>IF(SUM(DJ55:DJ$298)=0,DJ$299*DS$8/12,0)</f>
        <v>0</v>
      </c>
      <c r="DT55" s="44">
        <f>IF(SUM(DK55:DK$298)=0,DK$299*DT$8/12,0)</f>
        <v>0</v>
      </c>
      <c r="DU55" s="44">
        <f>IF(SUM(DL55:DL$298)=0,DL$299*DU$8/12,0)</f>
        <v>0</v>
      </c>
      <c r="DV55" s="44">
        <f>IF(SUM(DM55:DM$298)=0,DM$299*DV$8/12,0)</f>
        <v>0</v>
      </c>
      <c r="DW55" s="44">
        <f>IF(SUM(DN55:DN$298)=0,DN$299*DW$8/12,0)</f>
        <v>0</v>
      </c>
      <c r="DX55" s="44">
        <f t="shared" si="51"/>
        <v>0</v>
      </c>
      <c r="DY55" s="44">
        <f t="shared" si="52"/>
        <v>0</v>
      </c>
      <c r="DZ55" s="44">
        <f t="shared" si="53"/>
        <v>0</v>
      </c>
      <c r="EA55" s="44">
        <f t="shared" si="54"/>
        <v>0</v>
      </c>
      <c r="EB55" s="44">
        <f t="shared" si="55"/>
        <v>0</v>
      </c>
      <c r="EC55" s="44">
        <f t="shared" si="56"/>
        <v>0</v>
      </c>
      <c r="ED55" s="16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</row>
    <row r="56" spans="1:436">
      <c r="A56" s="52"/>
      <c r="B56" s="33">
        <f>IF(SUM(J$9:J55)&gt;0.9,MAX(B$9:B55)+1,0)</f>
        <v>0</v>
      </c>
      <c r="C56" s="39">
        <f t="shared" si="10"/>
        <v>0</v>
      </c>
      <c r="D56" s="35">
        <v>45230</v>
      </c>
      <c r="E56" s="38">
        <f t="shared" si="57"/>
        <v>0</v>
      </c>
      <c r="F56" s="38">
        <f t="shared" si="58"/>
        <v>0</v>
      </c>
      <c r="G56" s="40">
        <f>IF(AND(B56=I$6,K55-I$1/(I$7-I$6+1)&gt;=0),ROUND(I$1/(I$7-I$6+1),0),IF(AND(SUM(G$10:G55)&gt;0,K55-G55&gt;=0),G55,IF(AND(SUM(G$10:G55)&gt;0),I$1-SUM(G$10:G55),0)))</f>
        <v>0</v>
      </c>
      <c r="H56" s="40">
        <f t="shared" si="59"/>
        <v>0</v>
      </c>
      <c r="I56" s="40">
        <f t="shared" si="60"/>
        <v>0</v>
      </c>
      <c r="J56" s="40">
        <f t="shared" si="119"/>
        <v>0</v>
      </c>
      <c r="K56" s="40">
        <f t="shared" si="61"/>
        <v>0</v>
      </c>
      <c r="L56" s="40">
        <f>IF(AND(J56&lt;&gt;0,SUM(J$9:J55)=0),ROUND(I$1*I$3,0),0)</f>
        <v>0</v>
      </c>
      <c r="M56" s="13"/>
      <c r="N56" s="33">
        <f>IF(SUM(V$9:V55)&gt;0.9,MAX(N$9:N55)+1,0)</f>
        <v>0</v>
      </c>
      <c r="O56" s="39">
        <f t="shared" si="13"/>
        <v>0</v>
      </c>
      <c r="P56" s="35">
        <f t="shared" si="14"/>
        <v>45230</v>
      </c>
      <c r="Q56" s="38">
        <f t="shared" si="134"/>
        <v>0</v>
      </c>
      <c r="R56" s="38">
        <f t="shared" si="120"/>
        <v>0</v>
      </c>
      <c r="S56" s="40">
        <f>IF(AND(N56=U$6,W55-U$1/(U$7-U$6+1)&gt;=0),ROUND(U$1/(U$7-U$6+1),0),IF(AND(SUM(S$10:S55)&gt;0,W55-S55&gt;=0),S55,IF(AND(SUM(S$10:S55)&gt;0),U$1-SUM(S$10:S55),0)))</f>
        <v>0</v>
      </c>
      <c r="T56" s="40">
        <f t="shared" si="64"/>
        <v>0</v>
      </c>
      <c r="U56" s="40">
        <f t="shared" si="65"/>
        <v>0</v>
      </c>
      <c r="V56" s="40">
        <f t="shared" si="121"/>
        <v>0</v>
      </c>
      <c r="W56" s="40">
        <f t="shared" si="66"/>
        <v>0</v>
      </c>
      <c r="X56" s="40">
        <f>IF(AND(V56&lt;&gt;0,SUM(V$9:V55)=0),ROUND(U$1*U$3,0),0)</f>
        <v>0</v>
      </c>
      <c r="Y56" s="13"/>
      <c r="Z56" s="33">
        <f>IF(SUM(AH$9:AH55)&gt;0.9,MAX(Z$9:Z55)+1,0)</f>
        <v>0</v>
      </c>
      <c r="AA56" s="39">
        <f t="shared" si="17"/>
        <v>0</v>
      </c>
      <c r="AB56" s="35">
        <f t="shared" si="18"/>
        <v>45230</v>
      </c>
      <c r="AC56" s="38">
        <f t="shared" si="135"/>
        <v>0</v>
      </c>
      <c r="AD56" s="38">
        <f t="shared" si="122"/>
        <v>0</v>
      </c>
      <c r="AE56" s="40">
        <f>IF(AND(Z56=AG$6,AI55-AG$1/(AG$7-AG$6+1)&gt;=0),ROUND(AG$1/(AG$7-AG$6+1),0),IF(AND(SUM(AE$10:AE55)&gt;0,AI55-AE55&gt;=0),AE55,IF(AND(SUM(AE$10:AE55)&gt;0),AG$1-SUM(AE$10:AE55),0)))</f>
        <v>0</v>
      </c>
      <c r="AF56" s="40">
        <f t="shared" si="69"/>
        <v>0</v>
      </c>
      <c r="AG56" s="40">
        <f t="shared" si="70"/>
        <v>0</v>
      </c>
      <c r="AH56" s="40">
        <f t="shared" si="123"/>
        <v>0</v>
      </c>
      <c r="AI56" s="40">
        <f t="shared" si="71"/>
        <v>0</v>
      </c>
      <c r="AJ56" s="40">
        <f>IF(AND(AH56&lt;&gt;0,SUM(AH$9:AH55)=0),ROUND(AG$1*AG$3,0),0)</f>
        <v>0</v>
      </c>
      <c r="AK56" s="13"/>
      <c r="AL56" s="33">
        <f>IF(SUM(AT$9:AT55)&gt;0.9,MAX(AL$9:AL55)+1,0)</f>
        <v>0</v>
      </c>
      <c r="AM56" s="39">
        <f t="shared" si="21"/>
        <v>0</v>
      </c>
      <c r="AN56" s="35">
        <f t="shared" si="22"/>
        <v>45230</v>
      </c>
      <c r="AO56" s="38">
        <f t="shared" si="136"/>
        <v>0</v>
      </c>
      <c r="AP56" s="38">
        <f t="shared" si="124"/>
        <v>0</v>
      </c>
      <c r="AQ56" s="40">
        <f>IF(AND(AL56=AS$6,AU55-AS$1/(AS$7-AS$6+1)&gt;=0),ROUND(AS$1/(AS$7-AS$6+1),0),IF(AND(SUM(AQ$10:AQ55)&gt;0,AU55-AQ55&gt;=0),AQ55,IF(AND(SUM(AQ$10:AQ55)&gt;0),AS$1-SUM(AQ$10:AQ55),0)))</f>
        <v>0</v>
      </c>
      <c r="AR56" s="40">
        <f t="shared" si="74"/>
        <v>0</v>
      </c>
      <c r="AS56" s="40">
        <f t="shared" si="75"/>
        <v>0</v>
      </c>
      <c r="AT56" s="40">
        <f t="shared" si="125"/>
        <v>0</v>
      </c>
      <c r="AU56" s="40">
        <f t="shared" si="76"/>
        <v>0</v>
      </c>
      <c r="AV56" s="40">
        <f>IF(AND(AT56&lt;&gt;0,SUM(AT$9:AT55)=0),ROUND(AS$1*AS$3,0),0)</f>
        <v>0</v>
      </c>
      <c r="AW56" s="13"/>
      <c r="AX56" s="33">
        <f>IF(SUM(BF$9:BF55)&gt;0.9,MAX(AX$9:AX55)+1,0)</f>
        <v>0</v>
      </c>
      <c r="AY56" s="39">
        <f t="shared" si="25"/>
        <v>0</v>
      </c>
      <c r="AZ56" s="35">
        <f t="shared" si="26"/>
        <v>45230</v>
      </c>
      <c r="BA56" s="38">
        <f t="shared" si="137"/>
        <v>0</v>
      </c>
      <c r="BB56" s="38">
        <f t="shared" si="126"/>
        <v>0</v>
      </c>
      <c r="BC56" s="40">
        <f>IF(AND(AX56=BE$6,BG55-BE$1/(BE$7-BE$6+1)&gt;=0),ROUND(BE$1/(BE$7-BE$6+1),0),IF(AND(SUM(BC$10:BC55)&gt;0,BG55-BC55&gt;=0),BC55,IF(AND(SUM(BC$10:BC55)&gt;0),BE$1-SUM(BC$10:BC55),0)))</f>
        <v>0</v>
      </c>
      <c r="BD56" s="40">
        <f t="shared" si="79"/>
        <v>0</v>
      </c>
      <c r="BE56" s="40">
        <f t="shared" si="80"/>
        <v>0</v>
      </c>
      <c r="BF56" s="40">
        <f t="shared" si="127"/>
        <v>0</v>
      </c>
      <c r="BG56" s="40">
        <f t="shared" si="81"/>
        <v>0</v>
      </c>
      <c r="BH56" s="40">
        <f>IF(AND(BF56&lt;&gt;0,SUM(BF$9:BF55)=0),ROUND(BE$1*BE$3,0),0)</f>
        <v>0</v>
      </c>
      <c r="BI56" s="13"/>
      <c r="BJ56" s="33">
        <f>IF(SUM(BR$9:BR55)&gt;0.9,MAX(BJ$9:BJ55)+1,0)</f>
        <v>0</v>
      </c>
      <c r="BK56" s="39">
        <f t="shared" si="29"/>
        <v>0</v>
      </c>
      <c r="BL56" s="35">
        <f t="shared" si="30"/>
        <v>45230</v>
      </c>
      <c r="BM56" s="38">
        <f t="shared" si="138"/>
        <v>0</v>
      </c>
      <c r="BN56" s="38">
        <f t="shared" si="128"/>
        <v>0</v>
      </c>
      <c r="BO56" s="40">
        <f>IF(AND(BJ56=BQ$6,BS55-BQ$1/(BQ$7-BQ$6+1)&gt;=0),ROUND(BQ$1/(BQ$7-BQ$6+1),0),IF(AND(SUM(BO$10:BO55)&gt;0,BS55-BO55&gt;=0),BO55,IF(AND(SUM(BO$10:BO55)&gt;0),BQ$1-SUM(BO$10:BO55),0)))</f>
        <v>0</v>
      </c>
      <c r="BP56" s="40">
        <f t="shared" si="84"/>
        <v>0</v>
      </c>
      <c r="BQ56" s="40">
        <f t="shared" si="85"/>
        <v>0</v>
      </c>
      <c r="BR56" s="40">
        <f t="shared" si="129"/>
        <v>0</v>
      </c>
      <c r="BS56" s="40">
        <f t="shared" si="86"/>
        <v>0</v>
      </c>
      <c r="BT56" s="40">
        <f>IF(AND(BR56&lt;&gt;0,SUM(BR$9:BR55)=0),ROUND(BQ$1*BQ$3,0),0)</f>
        <v>0</v>
      </c>
      <c r="BU56" s="13"/>
      <c r="BV56" s="33">
        <f>IF(SUM(CD$9:CD55)&gt;0.9,MAX(BV$9:BV55)+1,0)</f>
        <v>0</v>
      </c>
      <c r="BW56" s="39">
        <f t="shared" si="33"/>
        <v>0</v>
      </c>
      <c r="BX56" s="35">
        <f t="shared" si="34"/>
        <v>45230</v>
      </c>
      <c r="BY56" s="38">
        <f t="shared" si="139"/>
        <v>0</v>
      </c>
      <c r="BZ56" s="38">
        <f t="shared" si="130"/>
        <v>0</v>
      </c>
      <c r="CA56" s="40">
        <f>IF(AND(BV56=CC$6,CE55-CC$1/(CC$7-CC$6+1)&gt;=0),ROUND(CC$1/(CC$7-CC$6+1),0),IF(AND(SUM(CA$10:CA55)&gt;0,CE55-CA55&gt;=0),CA55,IF(AND(SUM(CA$10:CA55)&gt;0),CC$1-SUM(CA$10:CA55),0)))</f>
        <v>0</v>
      </c>
      <c r="CB56" s="40">
        <f t="shared" si="89"/>
        <v>0</v>
      </c>
      <c r="CC56" s="40">
        <f t="shared" si="90"/>
        <v>0</v>
      </c>
      <c r="CD56" s="40">
        <f t="shared" si="131"/>
        <v>0</v>
      </c>
      <c r="CE56" s="40">
        <f t="shared" si="91"/>
        <v>0</v>
      </c>
      <c r="CF56" s="40">
        <f>IF(AND(CD56&lt;&gt;0,SUM(CD$9:CD55)=0),ROUND(CC$1*CC$3,0),0)</f>
        <v>0</v>
      </c>
      <c r="CG56" s="13"/>
      <c r="CH56" s="33">
        <f>IF(SUM(CP$9:CP55)&gt;0.9,MAX(CH$9:CH55)+1,0)</f>
        <v>0</v>
      </c>
      <c r="CI56" s="39">
        <f t="shared" si="37"/>
        <v>0</v>
      </c>
      <c r="CJ56" s="35">
        <f t="shared" si="38"/>
        <v>45230</v>
      </c>
      <c r="CK56" s="38">
        <f t="shared" si="140"/>
        <v>0</v>
      </c>
      <c r="CL56" s="38">
        <f t="shared" si="132"/>
        <v>0</v>
      </c>
      <c r="CM56" s="40">
        <f>IF(AND(CH56=CO$6,CQ55-CO$1/(CO$7-CO$6+1)&gt;=0),ROUND(CO$1/(CO$7-CO$6+1),0),IF(AND(SUM(CM$10:CM55)&gt;0,CQ55-CM55&gt;=0),CM55,IF(AND(SUM(CM$10:CM55)&gt;0),CO$1-SUM(CM$10:CM55),0)))</f>
        <v>0</v>
      </c>
      <c r="CN56" s="40">
        <f t="shared" si="94"/>
        <v>0</v>
      </c>
      <c r="CO56" s="40">
        <f t="shared" si="95"/>
        <v>0</v>
      </c>
      <c r="CP56" s="40">
        <f t="shared" si="133"/>
        <v>0</v>
      </c>
      <c r="CQ56" s="40">
        <f t="shared" si="96"/>
        <v>0</v>
      </c>
      <c r="CR56" s="40">
        <f>IF(AND(CP56&lt;&gt;0,SUM(CP$9:CP55)=0),ROUND(CO$1*CO$3,0),0)</f>
        <v>0</v>
      </c>
      <c r="CS56" s="13"/>
      <c r="CT56" s="16"/>
      <c r="CU56" s="41">
        <f t="shared" si="98"/>
        <v>40</v>
      </c>
      <c r="CV56" s="42">
        <f t="shared" si="97"/>
        <v>45230</v>
      </c>
      <c r="CW56" s="43">
        <f t="shared" si="111"/>
        <v>0</v>
      </c>
      <c r="CX56" s="43">
        <f t="shared" si="112"/>
        <v>0</v>
      </c>
      <c r="CY56" s="43">
        <f t="shared" si="113"/>
        <v>0</v>
      </c>
      <c r="CZ56" s="43">
        <f t="shared" si="114"/>
        <v>0</v>
      </c>
      <c r="DA56" s="43">
        <f t="shared" si="115"/>
        <v>0</v>
      </c>
      <c r="DB56" s="43">
        <f t="shared" si="116"/>
        <v>0</v>
      </c>
      <c r="DC56" s="43">
        <f t="shared" si="117"/>
        <v>0</v>
      </c>
      <c r="DD56" s="43">
        <f t="shared" si="118"/>
        <v>0</v>
      </c>
      <c r="DE56" s="43">
        <f t="shared" si="9"/>
        <v>0</v>
      </c>
      <c r="DF56" s="44">
        <f t="shared" si="41"/>
        <v>0</v>
      </c>
      <c r="DG56" s="44">
        <f t="shared" si="42"/>
        <v>0</v>
      </c>
      <c r="DH56" s="44">
        <f t="shared" si="43"/>
        <v>0</v>
      </c>
      <c r="DI56" s="44">
        <f t="shared" si="44"/>
        <v>0</v>
      </c>
      <c r="DJ56" s="44">
        <f t="shared" si="45"/>
        <v>0</v>
      </c>
      <c r="DK56" s="44">
        <f t="shared" si="46"/>
        <v>0</v>
      </c>
      <c r="DL56" s="44">
        <f t="shared" si="47"/>
        <v>0</v>
      </c>
      <c r="DM56" s="44">
        <f t="shared" si="48"/>
        <v>0</v>
      </c>
      <c r="DN56" s="44">
        <f t="shared" si="49"/>
        <v>0</v>
      </c>
      <c r="DO56" s="44">
        <f t="shared" si="50"/>
        <v>0</v>
      </c>
      <c r="DP56" s="44">
        <f>IF(SUM(DG56:DG$298)=0,DG$299*DP$8/12,0)</f>
        <v>0</v>
      </c>
      <c r="DQ56" s="44">
        <f>IF(SUM(DH56:DH$298)=0,DH$299*DQ$8/12,0)</f>
        <v>0</v>
      </c>
      <c r="DR56" s="44">
        <f>IF(SUM(DI56:DI$298)=0,DI$299*DR$8/12,0)</f>
        <v>0</v>
      </c>
      <c r="DS56" s="44">
        <f>IF(SUM(DJ56:DJ$298)=0,DJ$299*DS$8/12,0)</f>
        <v>0</v>
      </c>
      <c r="DT56" s="44">
        <f>IF(SUM(DK56:DK$298)=0,DK$299*DT$8/12,0)</f>
        <v>0</v>
      </c>
      <c r="DU56" s="44">
        <f>IF(SUM(DL56:DL$298)=0,DL$299*DU$8/12,0)</f>
        <v>0</v>
      </c>
      <c r="DV56" s="44">
        <f>IF(SUM(DM56:DM$298)=0,DM$299*DV$8/12,0)</f>
        <v>0</v>
      </c>
      <c r="DW56" s="44">
        <f>IF(SUM(DN56:DN$298)=0,DN$299*DW$8/12,0)</f>
        <v>0</v>
      </c>
      <c r="DX56" s="44">
        <f t="shared" si="51"/>
        <v>0</v>
      </c>
      <c r="DY56" s="44">
        <f t="shared" si="52"/>
        <v>0</v>
      </c>
      <c r="DZ56" s="44">
        <f t="shared" si="53"/>
        <v>0</v>
      </c>
      <c r="EA56" s="44">
        <f t="shared" si="54"/>
        <v>0</v>
      </c>
      <c r="EB56" s="44">
        <f t="shared" si="55"/>
        <v>0</v>
      </c>
      <c r="EC56" s="44">
        <f t="shared" si="56"/>
        <v>0</v>
      </c>
      <c r="ED56" s="16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</row>
    <row r="57" spans="1:436">
      <c r="A57" s="52"/>
      <c r="B57" s="33">
        <f>IF(SUM(J$9:J56)&gt;0.9,MAX(B$9:B56)+1,0)</f>
        <v>0</v>
      </c>
      <c r="C57" s="39">
        <f t="shared" si="10"/>
        <v>0</v>
      </c>
      <c r="D57" s="35">
        <v>45260</v>
      </c>
      <c r="E57" s="38">
        <f t="shared" si="57"/>
        <v>0</v>
      </c>
      <c r="F57" s="38">
        <f t="shared" si="58"/>
        <v>0</v>
      </c>
      <c r="G57" s="40">
        <f>IF(AND(B57=I$6,K56-I$1/(I$7-I$6+1)&gt;=0),ROUND(I$1/(I$7-I$6+1),0),IF(AND(SUM(G$10:G56)&gt;0,K56-G56&gt;=0),G56,IF(AND(SUM(G$10:G56)&gt;0),I$1-SUM(G$10:G56),0)))</f>
        <v>0</v>
      </c>
      <c r="H57" s="40">
        <f t="shared" si="59"/>
        <v>0</v>
      </c>
      <c r="I57" s="40">
        <f t="shared" si="60"/>
        <v>0</v>
      </c>
      <c r="J57" s="40">
        <f t="shared" si="119"/>
        <v>0</v>
      </c>
      <c r="K57" s="40">
        <f t="shared" si="61"/>
        <v>0</v>
      </c>
      <c r="L57" s="40">
        <f>IF(AND(J57&lt;&gt;0,SUM(J$9:J56)=0),ROUND(I$1*I$3,0),0)</f>
        <v>0</v>
      </c>
      <c r="M57" s="13"/>
      <c r="N57" s="33">
        <f>IF(SUM(V$9:V56)&gt;0.9,MAX(N$9:N56)+1,0)</f>
        <v>0</v>
      </c>
      <c r="O57" s="39">
        <f t="shared" si="13"/>
        <v>0</v>
      </c>
      <c r="P57" s="35">
        <f t="shared" si="14"/>
        <v>45260</v>
      </c>
      <c r="Q57" s="38">
        <f t="shared" si="134"/>
        <v>0</v>
      </c>
      <c r="R57" s="38">
        <f t="shared" si="120"/>
        <v>0</v>
      </c>
      <c r="S57" s="40">
        <f>IF(AND(N57=U$6,W56-U$1/(U$7-U$6+1)&gt;=0),ROUND(U$1/(U$7-U$6+1),0),IF(AND(SUM(S$10:S56)&gt;0,W56-S56&gt;=0),S56,IF(AND(SUM(S$10:S56)&gt;0),U$1-SUM(S$10:S56),0)))</f>
        <v>0</v>
      </c>
      <c r="T57" s="40">
        <f t="shared" si="64"/>
        <v>0</v>
      </c>
      <c r="U57" s="40">
        <f t="shared" si="65"/>
        <v>0</v>
      </c>
      <c r="V57" s="40">
        <f t="shared" si="121"/>
        <v>0</v>
      </c>
      <c r="W57" s="40">
        <f t="shared" si="66"/>
        <v>0</v>
      </c>
      <c r="X57" s="40">
        <f>IF(AND(V57&lt;&gt;0,SUM(V$9:V56)=0),ROUND(U$1*U$3,0),0)</f>
        <v>0</v>
      </c>
      <c r="Y57" s="13"/>
      <c r="Z57" s="33">
        <f>IF(SUM(AH$9:AH56)&gt;0.9,MAX(Z$9:Z56)+1,0)</f>
        <v>0</v>
      </c>
      <c r="AA57" s="39">
        <f t="shared" si="17"/>
        <v>0</v>
      </c>
      <c r="AB57" s="35">
        <f t="shared" si="18"/>
        <v>45260</v>
      </c>
      <c r="AC57" s="38">
        <f t="shared" si="135"/>
        <v>0</v>
      </c>
      <c r="AD57" s="38">
        <f t="shared" si="122"/>
        <v>0</v>
      </c>
      <c r="AE57" s="40">
        <f>IF(AND(Z57=AG$6,AI56-AG$1/(AG$7-AG$6+1)&gt;=0),ROUND(AG$1/(AG$7-AG$6+1),0),IF(AND(SUM(AE$10:AE56)&gt;0,AI56-AE56&gt;=0),AE56,IF(AND(SUM(AE$10:AE56)&gt;0),AG$1-SUM(AE$10:AE56),0)))</f>
        <v>0</v>
      </c>
      <c r="AF57" s="40">
        <f t="shared" si="69"/>
        <v>0</v>
      </c>
      <c r="AG57" s="40">
        <f t="shared" si="70"/>
        <v>0</v>
      </c>
      <c r="AH57" s="40">
        <f t="shared" si="123"/>
        <v>0</v>
      </c>
      <c r="AI57" s="40">
        <f t="shared" si="71"/>
        <v>0</v>
      </c>
      <c r="AJ57" s="40">
        <f>IF(AND(AH57&lt;&gt;0,SUM(AH$9:AH56)=0),ROUND(AG$1*AG$3,0),0)</f>
        <v>0</v>
      </c>
      <c r="AK57" s="13"/>
      <c r="AL57" s="33">
        <f>IF(SUM(AT$9:AT56)&gt;0.9,MAX(AL$9:AL56)+1,0)</f>
        <v>0</v>
      </c>
      <c r="AM57" s="39">
        <f t="shared" si="21"/>
        <v>0</v>
      </c>
      <c r="AN57" s="35">
        <f t="shared" si="22"/>
        <v>45260</v>
      </c>
      <c r="AO57" s="38">
        <f t="shared" si="136"/>
        <v>0</v>
      </c>
      <c r="AP57" s="38">
        <f t="shared" si="124"/>
        <v>0</v>
      </c>
      <c r="AQ57" s="40">
        <f>IF(AND(AL57=AS$6,AU56-AS$1/(AS$7-AS$6+1)&gt;=0),ROUND(AS$1/(AS$7-AS$6+1),0),IF(AND(SUM(AQ$10:AQ56)&gt;0,AU56-AQ56&gt;=0),AQ56,IF(AND(SUM(AQ$10:AQ56)&gt;0),AS$1-SUM(AQ$10:AQ56),0)))</f>
        <v>0</v>
      </c>
      <c r="AR57" s="40">
        <f t="shared" si="74"/>
        <v>0</v>
      </c>
      <c r="AS57" s="40">
        <f t="shared" si="75"/>
        <v>0</v>
      </c>
      <c r="AT57" s="40">
        <f t="shared" si="125"/>
        <v>0</v>
      </c>
      <c r="AU57" s="40">
        <f t="shared" si="76"/>
        <v>0</v>
      </c>
      <c r="AV57" s="40">
        <f>IF(AND(AT57&lt;&gt;0,SUM(AT$9:AT56)=0),ROUND(AS$1*AS$3,0),0)</f>
        <v>0</v>
      </c>
      <c r="AW57" s="13"/>
      <c r="AX57" s="33">
        <f>IF(SUM(BF$9:BF56)&gt;0.9,MAX(AX$9:AX56)+1,0)</f>
        <v>0</v>
      </c>
      <c r="AY57" s="39">
        <f t="shared" si="25"/>
        <v>0</v>
      </c>
      <c r="AZ57" s="35">
        <f t="shared" si="26"/>
        <v>45260</v>
      </c>
      <c r="BA57" s="38">
        <f t="shared" si="137"/>
        <v>0</v>
      </c>
      <c r="BB57" s="38">
        <f t="shared" si="126"/>
        <v>0</v>
      </c>
      <c r="BC57" s="40">
        <f>IF(AND(AX57=BE$6,BG56-BE$1/(BE$7-BE$6+1)&gt;=0),ROUND(BE$1/(BE$7-BE$6+1),0),IF(AND(SUM(BC$10:BC56)&gt;0,BG56-BC56&gt;=0),BC56,IF(AND(SUM(BC$10:BC56)&gt;0),BE$1-SUM(BC$10:BC56),0)))</f>
        <v>0</v>
      </c>
      <c r="BD57" s="40">
        <f t="shared" si="79"/>
        <v>0</v>
      </c>
      <c r="BE57" s="40">
        <f t="shared" si="80"/>
        <v>0</v>
      </c>
      <c r="BF57" s="40">
        <f t="shared" si="127"/>
        <v>0</v>
      </c>
      <c r="BG57" s="40">
        <f t="shared" si="81"/>
        <v>0</v>
      </c>
      <c r="BH57" s="40">
        <f>IF(AND(BF57&lt;&gt;0,SUM(BF$9:BF56)=0),ROUND(BE$1*BE$3,0),0)</f>
        <v>0</v>
      </c>
      <c r="BI57" s="13"/>
      <c r="BJ57" s="33">
        <f>IF(SUM(BR$9:BR56)&gt;0.9,MAX(BJ$9:BJ56)+1,0)</f>
        <v>0</v>
      </c>
      <c r="BK57" s="39">
        <f t="shared" si="29"/>
        <v>0</v>
      </c>
      <c r="BL57" s="35">
        <f t="shared" si="30"/>
        <v>45260</v>
      </c>
      <c r="BM57" s="38">
        <f t="shared" si="138"/>
        <v>0</v>
      </c>
      <c r="BN57" s="38">
        <f t="shared" si="128"/>
        <v>0</v>
      </c>
      <c r="BO57" s="40">
        <f>IF(AND(BJ57=BQ$6,BS56-BQ$1/(BQ$7-BQ$6+1)&gt;=0),ROUND(BQ$1/(BQ$7-BQ$6+1),0),IF(AND(SUM(BO$10:BO56)&gt;0,BS56-BO56&gt;=0),BO56,IF(AND(SUM(BO$10:BO56)&gt;0),BQ$1-SUM(BO$10:BO56),0)))</f>
        <v>0</v>
      </c>
      <c r="BP57" s="40">
        <f t="shared" si="84"/>
        <v>0</v>
      </c>
      <c r="BQ57" s="40">
        <f t="shared" si="85"/>
        <v>0</v>
      </c>
      <c r="BR57" s="40">
        <f t="shared" si="129"/>
        <v>0</v>
      </c>
      <c r="BS57" s="40">
        <f t="shared" si="86"/>
        <v>0</v>
      </c>
      <c r="BT57" s="40">
        <f>IF(AND(BR57&lt;&gt;0,SUM(BR$9:BR56)=0),ROUND(BQ$1*BQ$3,0),0)</f>
        <v>0</v>
      </c>
      <c r="BU57" s="13"/>
      <c r="BV57" s="33">
        <f>IF(SUM(CD$9:CD56)&gt;0.9,MAX(BV$9:BV56)+1,0)</f>
        <v>0</v>
      </c>
      <c r="BW57" s="39">
        <f t="shared" si="33"/>
        <v>0</v>
      </c>
      <c r="BX57" s="35">
        <f t="shared" si="34"/>
        <v>45260</v>
      </c>
      <c r="BY57" s="38">
        <f t="shared" si="139"/>
        <v>0</v>
      </c>
      <c r="BZ57" s="38">
        <f t="shared" si="130"/>
        <v>0</v>
      </c>
      <c r="CA57" s="40">
        <f>IF(AND(BV57=CC$6,CE56-CC$1/(CC$7-CC$6+1)&gt;=0),ROUND(CC$1/(CC$7-CC$6+1),0),IF(AND(SUM(CA$10:CA56)&gt;0,CE56-CA56&gt;=0),CA56,IF(AND(SUM(CA$10:CA56)&gt;0),CC$1-SUM(CA$10:CA56),0)))</f>
        <v>0</v>
      </c>
      <c r="CB57" s="40">
        <f t="shared" si="89"/>
        <v>0</v>
      </c>
      <c r="CC57" s="40">
        <f t="shared" si="90"/>
        <v>0</v>
      </c>
      <c r="CD57" s="40">
        <f t="shared" si="131"/>
        <v>0</v>
      </c>
      <c r="CE57" s="40">
        <f t="shared" si="91"/>
        <v>0</v>
      </c>
      <c r="CF57" s="40">
        <f>IF(AND(CD57&lt;&gt;0,SUM(CD$9:CD56)=0),ROUND(CC$1*CC$3,0),0)</f>
        <v>0</v>
      </c>
      <c r="CG57" s="13"/>
      <c r="CH57" s="33">
        <f>IF(SUM(CP$9:CP56)&gt;0.9,MAX(CH$9:CH56)+1,0)</f>
        <v>0</v>
      </c>
      <c r="CI57" s="39">
        <f t="shared" si="37"/>
        <v>0</v>
      </c>
      <c r="CJ57" s="35">
        <f t="shared" si="38"/>
        <v>45260</v>
      </c>
      <c r="CK57" s="38">
        <f t="shared" si="140"/>
        <v>0</v>
      </c>
      <c r="CL57" s="38">
        <f t="shared" si="132"/>
        <v>0</v>
      </c>
      <c r="CM57" s="40">
        <f>IF(AND(CH57=CO$6,CQ56-CO$1/(CO$7-CO$6+1)&gt;=0),ROUND(CO$1/(CO$7-CO$6+1),0),IF(AND(SUM(CM$10:CM56)&gt;0,CQ56-CM56&gt;=0),CM56,IF(AND(SUM(CM$10:CM56)&gt;0),CO$1-SUM(CM$10:CM56),0)))</f>
        <v>0</v>
      </c>
      <c r="CN57" s="40">
        <f t="shared" si="94"/>
        <v>0</v>
      </c>
      <c r="CO57" s="40">
        <f t="shared" si="95"/>
        <v>0</v>
      </c>
      <c r="CP57" s="40">
        <f t="shared" si="133"/>
        <v>0</v>
      </c>
      <c r="CQ57" s="40">
        <f t="shared" si="96"/>
        <v>0</v>
      </c>
      <c r="CR57" s="40">
        <f>IF(AND(CP57&lt;&gt;0,SUM(CP$9:CP56)=0),ROUND(CO$1*CO$3,0),0)</f>
        <v>0</v>
      </c>
      <c r="CS57" s="13"/>
      <c r="CT57" s="16"/>
      <c r="CU57" s="41">
        <f t="shared" si="98"/>
        <v>41</v>
      </c>
      <c r="CV57" s="42">
        <f t="shared" si="97"/>
        <v>45260</v>
      </c>
      <c r="CW57" s="43">
        <f t="shared" si="111"/>
        <v>0</v>
      </c>
      <c r="CX57" s="43">
        <f t="shared" si="112"/>
        <v>0</v>
      </c>
      <c r="CY57" s="43">
        <f t="shared" si="113"/>
        <v>0</v>
      </c>
      <c r="CZ57" s="43">
        <f t="shared" si="114"/>
        <v>0</v>
      </c>
      <c r="DA57" s="43">
        <f t="shared" si="115"/>
        <v>0</v>
      </c>
      <c r="DB57" s="43">
        <f t="shared" si="116"/>
        <v>0</v>
      </c>
      <c r="DC57" s="43">
        <f t="shared" si="117"/>
        <v>0</v>
      </c>
      <c r="DD57" s="43">
        <f t="shared" si="118"/>
        <v>0</v>
      </c>
      <c r="DE57" s="43">
        <f t="shared" si="9"/>
        <v>0</v>
      </c>
      <c r="DF57" s="44">
        <f t="shared" si="41"/>
        <v>0</v>
      </c>
      <c r="DG57" s="44">
        <f t="shared" si="42"/>
        <v>0</v>
      </c>
      <c r="DH57" s="44">
        <f t="shared" si="43"/>
        <v>0</v>
      </c>
      <c r="DI57" s="44">
        <f t="shared" si="44"/>
        <v>0</v>
      </c>
      <c r="DJ57" s="44">
        <f t="shared" si="45"/>
        <v>0</v>
      </c>
      <c r="DK57" s="44">
        <f t="shared" si="46"/>
        <v>0</v>
      </c>
      <c r="DL57" s="44">
        <f t="shared" si="47"/>
        <v>0</v>
      </c>
      <c r="DM57" s="44">
        <f t="shared" si="48"/>
        <v>0</v>
      </c>
      <c r="DN57" s="44">
        <f t="shared" si="49"/>
        <v>0</v>
      </c>
      <c r="DO57" s="44">
        <f t="shared" si="50"/>
        <v>0</v>
      </c>
      <c r="DP57" s="44">
        <f>IF(SUM(DG57:DG$298)=0,DG$299*DP$8/12,0)</f>
        <v>0</v>
      </c>
      <c r="DQ57" s="44">
        <f>IF(SUM(DH57:DH$298)=0,DH$299*DQ$8/12,0)</f>
        <v>0</v>
      </c>
      <c r="DR57" s="44">
        <f>IF(SUM(DI57:DI$298)=0,DI$299*DR$8/12,0)</f>
        <v>0</v>
      </c>
      <c r="DS57" s="44">
        <f>IF(SUM(DJ57:DJ$298)=0,DJ$299*DS$8/12,0)</f>
        <v>0</v>
      </c>
      <c r="DT57" s="44">
        <f>IF(SUM(DK57:DK$298)=0,DK$299*DT$8/12,0)</f>
        <v>0</v>
      </c>
      <c r="DU57" s="44">
        <f>IF(SUM(DL57:DL$298)=0,DL$299*DU$8/12,0)</f>
        <v>0</v>
      </c>
      <c r="DV57" s="44">
        <f>IF(SUM(DM57:DM$298)=0,DM$299*DV$8/12,0)</f>
        <v>0</v>
      </c>
      <c r="DW57" s="44">
        <f>IF(SUM(DN57:DN$298)=0,DN$299*DW$8/12,0)</f>
        <v>0</v>
      </c>
      <c r="DX57" s="44">
        <f t="shared" si="51"/>
        <v>0</v>
      </c>
      <c r="DY57" s="44">
        <f t="shared" si="52"/>
        <v>0</v>
      </c>
      <c r="DZ57" s="44">
        <f t="shared" si="53"/>
        <v>0</v>
      </c>
      <c r="EA57" s="44">
        <f t="shared" si="54"/>
        <v>0</v>
      </c>
      <c r="EB57" s="44">
        <f t="shared" si="55"/>
        <v>0</v>
      </c>
      <c r="EC57" s="44">
        <f t="shared" si="56"/>
        <v>0</v>
      </c>
      <c r="ED57" s="16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</row>
    <row r="58" spans="1:436">
      <c r="A58" s="52"/>
      <c r="B58" s="33">
        <f>IF(SUM(J$9:J57)&gt;0.9,MAX(B$9:B57)+1,0)</f>
        <v>0</v>
      </c>
      <c r="C58" s="39">
        <f t="shared" si="10"/>
        <v>0</v>
      </c>
      <c r="D58" s="35">
        <v>45291</v>
      </c>
      <c r="E58" s="38">
        <f t="shared" si="57"/>
        <v>0</v>
      </c>
      <c r="F58" s="38">
        <f t="shared" si="58"/>
        <v>0</v>
      </c>
      <c r="G58" s="40">
        <f>IF(AND(B58=I$6,K57-I$1/(I$7-I$6+1)&gt;=0),ROUND(I$1/(I$7-I$6+1),0),IF(AND(SUM(G$10:G57)&gt;0,K57-G57&gt;=0),G57,IF(AND(SUM(G$10:G57)&gt;0),I$1-SUM(G$10:G57),0)))</f>
        <v>0</v>
      </c>
      <c r="H58" s="40">
        <f t="shared" si="59"/>
        <v>0</v>
      </c>
      <c r="I58" s="40">
        <f t="shared" si="60"/>
        <v>0</v>
      </c>
      <c r="J58" s="40">
        <f t="shared" si="119"/>
        <v>0</v>
      </c>
      <c r="K58" s="40">
        <f t="shared" si="61"/>
        <v>0</v>
      </c>
      <c r="L58" s="40">
        <f>IF(AND(J58&lt;&gt;0,SUM(J$9:J57)=0),ROUND(I$1*I$3,0),0)</f>
        <v>0</v>
      </c>
      <c r="M58" s="13"/>
      <c r="N58" s="33">
        <f>IF(SUM(V$9:V57)&gt;0.9,MAX(N$9:N57)+1,0)</f>
        <v>0</v>
      </c>
      <c r="O58" s="39">
        <f t="shared" si="13"/>
        <v>0</v>
      </c>
      <c r="P58" s="35">
        <f t="shared" si="14"/>
        <v>45291</v>
      </c>
      <c r="Q58" s="38">
        <f t="shared" si="134"/>
        <v>0</v>
      </c>
      <c r="R58" s="38">
        <f t="shared" si="120"/>
        <v>0</v>
      </c>
      <c r="S58" s="40">
        <f>IF(AND(N58=U$6,W57-U$1/(U$7-U$6+1)&gt;=0),ROUND(U$1/(U$7-U$6+1),0),IF(AND(SUM(S$10:S57)&gt;0,W57-S57&gt;=0),S57,IF(AND(SUM(S$10:S57)&gt;0),U$1-SUM(S$10:S57),0)))</f>
        <v>0</v>
      </c>
      <c r="T58" s="40">
        <f t="shared" si="64"/>
        <v>0</v>
      </c>
      <c r="U58" s="40">
        <f t="shared" si="65"/>
        <v>0</v>
      </c>
      <c r="V58" s="40">
        <f t="shared" si="121"/>
        <v>0</v>
      </c>
      <c r="W58" s="40">
        <f t="shared" si="66"/>
        <v>0</v>
      </c>
      <c r="X58" s="40">
        <f>IF(AND(V58&lt;&gt;0,SUM(V$9:V57)=0),ROUND(U$1*U$3,0),0)</f>
        <v>0</v>
      </c>
      <c r="Y58" s="13"/>
      <c r="Z58" s="33">
        <f>IF(SUM(AH$9:AH57)&gt;0.9,MAX(Z$9:Z57)+1,0)</f>
        <v>0</v>
      </c>
      <c r="AA58" s="39">
        <f t="shared" si="17"/>
        <v>0</v>
      </c>
      <c r="AB58" s="35">
        <f t="shared" si="18"/>
        <v>45291</v>
      </c>
      <c r="AC58" s="38">
        <f t="shared" si="135"/>
        <v>0</v>
      </c>
      <c r="AD58" s="38">
        <f t="shared" si="122"/>
        <v>0</v>
      </c>
      <c r="AE58" s="40">
        <f>IF(AND(Z58=AG$6,AI57-AG$1/(AG$7-AG$6+1)&gt;=0),ROUND(AG$1/(AG$7-AG$6+1),0),IF(AND(SUM(AE$10:AE57)&gt;0,AI57-AE57&gt;=0),AE57,IF(AND(SUM(AE$10:AE57)&gt;0),AG$1-SUM(AE$10:AE57),0)))</f>
        <v>0</v>
      </c>
      <c r="AF58" s="40">
        <f t="shared" si="69"/>
        <v>0</v>
      </c>
      <c r="AG58" s="40">
        <f t="shared" si="70"/>
        <v>0</v>
      </c>
      <c r="AH58" s="40">
        <f t="shared" si="123"/>
        <v>0</v>
      </c>
      <c r="AI58" s="40">
        <f t="shared" si="71"/>
        <v>0</v>
      </c>
      <c r="AJ58" s="40">
        <f>IF(AND(AH58&lt;&gt;0,SUM(AH$9:AH57)=0),ROUND(AG$1*AG$3,0),0)</f>
        <v>0</v>
      </c>
      <c r="AK58" s="13"/>
      <c r="AL58" s="33">
        <f>IF(SUM(AT$9:AT57)&gt;0.9,MAX(AL$9:AL57)+1,0)</f>
        <v>0</v>
      </c>
      <c r="AM58" s="39">
        <f t="shared" si="21"/>
        <v>0</v>
      </c>
      <c r="AN58" s="35">
        <f t="shared" si="22"/>
        <v>45291</v>
      </c>
      <c r="AO58" s="38">
        <f t="shared" si="136"/>
        <v>0</v>
      </c>
      <c r="AP58" s="38">
        <f t="shared" si="124"/>
        <v>0</v>
      </c>
      <c r="AQ58" s="40">
        <f>IF(AND(AL58=AS$6,AU57-AS$1/(AS$7-AS$6+1)&gt;=0),ROUND(AS$1/(AS$7-AS$6+1),0),IF(AND(SUM(AQ$10:AQ57)&gt;0,AU57-AQ57&gt;=0),AQ57,IF(AND(SUM(AQ$10:AQ57)&gt;0),AS$1-SUM(AQ$10:AQ57),0)))</f>
        <v>0</v>
      </c>
      <c r="AR58" s="40">
        <f t="shared" si="74"/>
        <v>0</v>
      </c>
      <c r="AS58" s="40">
        <f t="shared" si="75"/>
        <v>0</v>
      </c>
      <c r="AT58" s="40">
        <f t="shared" si="125"/>
        <v>0</v>
      </c>
      <c r="AU58" s="40">
        <f t="shared" si="76"/>
        <v>0</v>
      </c>
      <c r="AV58" s="40">
        <f>IF(AND(AT58&lt;&gt;0,SUM(AT$9:AT57)=0),ROUND(AS$1*AS$3,0),0)</f>
        <v>0</v>
      </c>
      <c r="AW58" s="13"/>
      <c r="AX58" s="33">
        <f>IF(SUM(BF$9:BF57)&gt;0.9,MAX(AX$9:AX57)+1,0)</f>
        <v>0</v>
      </c>
      <c r="AY58" s="39">
        <f t="shared" si="25"/>
        <v>0</v>
      </c>
      <c r="AZ58" s="35">
        <f t="shared" si="26"/>
        <v>45291</v>
      </c>
      <c r="BA58" s="38">
        <f t="shared" si="137"/>
        <v>0</v>
      </c>
      <c r="BB58" s="38">
        <f t="shared" si="126"/>
        <v>0</v>
      </c>
      <c r="BC58" s="40">
        <f>IF(AND(AX58=BE$6,BG57-BE$1/(BE$7-BE$6+1)&gt;=0),ROUND(BE$1/(BE$7-BE$6+1),0),IF(AND(SUM(BC$10:BC57)&gt;0,BG57-BC57&gt;=0),BC57,IF(AND(SUM(BC$10:BC57)&gt;0),BE$1-SUM(BC$10:BC57),0)))</f>
        <v>0</v>
      </c>
      <c r="BD58" s="40">
        <f t="shared" si="79"/>
        <v>0</v>
      </c>
      <c r="BE58" s="40">
        <f t="shared" si="80"/>
        <v>0</v>
      </c>
      <c r="BF58" s="40">
        <f t="shared" si="127"/>
        <v>0</v>
      </c>
      <c r="BG58" s="40">
        <f t="shared" si="81"/>
        <v>0</v>
      </c>
      <c r="BH58" s="40">
        <f>IF(AND(BF58&lt;&gt;0,SUM(BF$9:BF57)=0),ROUND(BE$1*BE$3,0),0)</f>
        <v>0</v>
      </c>
      <c r="BI58" s="13"/>
      <c r="BJ58" s="33">
        <f>IF(SUM(BR$9:BR57)&gt;0.9,MAX(BJ$9:BJ57)+1,0)</f>
        <v>0</v>
      </c>
      <c r="BK58" s="39">
        <f t="shared" si="29"/>
        <v>0</v>
      </c>
      <c r="BL58" s="35">
        <f t="shared" si="30"/>
        <v>45291</v>
      </c>
      <c r="BM58" s="38">
        <f t="shared" si="138"/>
        <v>0</v>
      </c>
      <c r="BN58" s="38">
        <f t="shared" si="128"/>
        <v>0</v>
      </c>
      <c r="BO58" s="40">
        <f>IF(AND(BJ58=BQ$6,BS57-BQ$1/(BQ$7-BQ$6+1)&gt;=0),ROUND(BQ$1/(BQ$7-BQ$6+1),0),IF(AND(SUM(BO$10:BO57)&gt;0,BS57-BO57&gt;=0),BO57,IF(AND(SUM(BO$10:BO57)&gt;0),BQ$1-SUM(BO$10:BO57),0)))</f>
        <v>0</v>
      </c>
      <c r="BP58" s="40">
        <f t="shared" si="84"/>
        <v>0</v>
      </c>
      <c r="BQ58" s="40">
        <f t="shared" si="85"/>
        <v>0</v>
      </c>
      <c r="BR58" s="40">
        <f t="shared" si="129"/>
        <v>0</v>
      </c>
      <c r="BS58" s="40">
        <f t="shared" si="86"/>
        <v>0</v>
      </c>
      <c r="BT58" s="40">
        <f>IF(AND(BR58&lt;&gt;0,SUM(BR$9:BR57)=0),ROUND(BQ$1*BQ$3,0),0)</f>
        <v>0</v>
      </c>
      <c r="BU58" s="13"/>
      <c r="BV58" s="33">
        <f>IF(SUM(CD$9:CD57)&gt;0.9,MAX(BV$9:BV57)+1,0)</f>
        <v>0</v>
      </c>
      <c r="BW58" s="39">
        <f t="shared" si="33"/>
        <v>0</v>
      </c>
      <c r="BX58" s="35">
        <f t="shared" si="34"/>
        <v>45291</v>
      </c>
      <c r="BY58" s="38">
        <f t="shared" si="139"/>
        <v>0</v>
      </c>
      <c r="BZ58" s="38">
        <f t="shared" si="130"/>
        <v>0</v>
      </c>
      <c r="CA58" s="40">
        <f>IF(AND(BV58=CC$6,CE57-CC$1/(CC$7-CC$6+1)&gt;=0),ROUND(CC$1/(CC$7-CC$6+1),0),IF(AND(SUM(CA$10:CA57)&gt;0,CE57-CA57&gt;=0),CA57,IF(AND(SUM(CA$10:CA57)&gt;0),CC$1-SUM(CA$10:CA57),0)))</f>
        <v>0</v>
      </c>
      <c r="CB58" s="40">
        <f t="shared" si="89"/>
        <v>0</v>
      </c>
      <c r="CC58" s="40">
        <f t="shared" si="90"/>
        <v>0</v>
      </c>
      <c r="CD58" s="40">
        <f t="shared" si="131"/>
        <v>0</v>
      </c>
      <c r="CE58" s="40">
        <f t="shared" si="91"/>
        <v>0</v>
      </c>
      <c r="CF58" s="40">
        <f>IF(AND(CD58&lt;&gt;0,SUM(CD$9:CD57)=0),ROUND(CC$1*CC$3,0),0)</f>
        <v>0</v>
      </c>
      <c r="CG58" s="13"/>
      <c r="CH58" s="33">
        <f>IF(SUM(CP$9:CP57)&gt;0.9,MAX(CH$9:CH57)+1,0)</f>
        <v>0</v>
      </c>
      <c r="CI58" s="39">
        <f t="shared" si="37"/>
        <v>0</v>
      </c>
      <c r="CJ58" s="35">
        <f t="shared" si="38"/>
        <v>45291</v>
      </c>
      <c r="CK58" s="38">
        <f t="shared" si="140"/>
        <v>0</v>
      </c>
      <c r="CL58" s="38">
        <f t="shared" si="132"/>
        <v>0</v>
      </c>
      <c r="CM58" s="40">
        <f>IF(AND(CH58=CO$6,CQ57-CO$1/(CO$7-CO$6+1)&gt;=0),ROUND(CO$1/(CO$7-CO$6+1),0),IF(AND(SUM(CM$10:CM57)&gt;0,CQ57-CM57&gt;=0),CM57,IF(AND(SUM(CM$10:CM57)&gt;0),CO$1-SUM(CM$10:CM57),0)))</f>
        <v>0</v>
      </c>
      <c r="CN58" s="40">
        <f t="shared" si="94"/>
        <v>0</v>
      </c>
      <c r="CO58" s="40">
        <f t="shared" si="95"/>
        <v>0</v>
      </c>
      <c r="CP58" s="40">
        <f t="shared" si="133"/>
        <v>0</v>
      </c>
      <c r="CQ58" s="40">
        <f t="shared" si="96"/>
        <v>0</v>
      </c>
      <c r="CR58" s="40">
        <f>IF(AND(CP58&lt;&gt;0,SUM(CP$9:CP57)=0),ROUND(CO$1*CO$3,0),0)</f>
        <v>0</v>
      </c>
      <c r="CS58" s="13"/>
      <c r="CT58" s="16"/>
      <c r="CU58" s="41">
        <f t="shared" si="98"/>
        <v>42</v>
      </c>
      <c r="CV58" s="42">
        <f t="shared" si="97"/>
        <v>45291</v>
      </c>
      <c r="CW58" s="43">
        <f t="shared" si="111"/>
        <v>0</v>
      </c>
      <c r="CX58" s="43">
        <f t="shared" si="112"/>
        <v>0</v>
      </c>
      <c r="CY58" s="43">
        <f t="shared" si="113"/>
        <v>0</v>
      </c>
      <c r="CZ58" s="43">
        <f t="shared" si="114"/>
        <v>0</v>
      </c>
      <c r="DA58" s="43">
        <f t="shared" si="115"/>
        <v>0</v>
      </c>
      <c r="DB58" s="43">
        <f t="shared" si="116"/>
        <v>0</v>
      </c>
      <c r="DC58" s="43">
        <f t="shared" si="117"/>
        <v>0</v>
      </c>
      <c r="DD58" s="43">
        <f t="shared" si="118"/>
        <v>0</v>
      </c>
      <c r="DE58" s="43">
        <f t="shared" si="9"/>
        <v>0</v>
      </c>
      <c r="DF58" s="44">
        <f t="shared" si="41"/>
        <v>0</v>
      </c>
      <c r="DG58" s="44">
        <f t="shared" si="42"/>
        <v>0</v>
      </c>
      <c r="DH58" s="44">
        <f t="shared" si="43"/>
        <v>0</v>
      </c>
      <c r="DI58" s="44">
        <f t="shared" si="44"/>
        <v>0</v>
      </c>
      <c r="DJ58" s="44">
        <f t="shared" si="45"/>
        <v>0</v>
      </c>
      <c r="DK58" s="44">
        <f t="shared" si="46"/>
        <v>0</v>
      </c>
      <c r="DL58" s="44">
        <f t="shared" si="47"/>
        <v>0</v>
      </c>
      <c r="DM58" s="44">
        <f t="shared" si="48"/>
        <v>0</v>
      </c>
      <c r="DN58" s="44">
        <f t="shared" si="49"/>
        <v>0</v>
      </c>
      <c r="DO58" s="44">
        <f t="shared" si="50"/>
        <v>0</v>
      </c>
      <c r="DP58" s="44">
        <f>IF(SUM(DG58:DG$298)=0,DG$299*DP$8/12,0)</f>
        <v>0</v>
      </c>
      <c r="DQ58" s="44">
        <f>IF(SUM(DH58:DH$298)=0,DH$299*DQ$8/12,0)</f>
        <v>0</v>
      </c>
      <c r="DR58" s="44">
        <f>IF(SUM(DI58:DI$298)=0,DI$299*DR$8/12,0)</f>
        <v>0</v>
      </c>
      <c r="DS58" s="44">
        <f>IF(SUM(DJ58:DJ$298)=0,DJ$299*DS$8/12,0)</f>
        <v>0</v>
      </c>
      <c r="DT58" s="44">
        <f>IF(SUM(DK58:DK$298)=0,DK$299*DT$8/12,0)</f>
        <v>0</v>
      </c>
      <c r="DU58" s="44">
        <f>IF(SUM(DL58:DL$298)=0,DL$299*DU$8/12,0)</f>
        <v>0</v>
      </c>
      <c r="DV58" s="44">
        <f>IF(SUM(DM58:DM$298)=0,DM$299*DV$8/12,0)</f>
        <v>0</v>
      </c>
      <c r="DW58" s="44">
        <f>IF(SUM(DN58:DN$298)=0,DN$299*DW$8/12,0)</f>
        <v>0</v>
      </c>
      <c r="DX58" s="44">
        <f t="shared" si="51"/>
        <v>0</v>
      </c>
      <c r="DY58" s="44">
        <f t="shared" si="52"/>
        <v>0</v>
      </c>
      <c r="DZ58" s="44">
        <f t="shared" si="53"/>
        <v>0</v>
      </c>
      <c r="EA58" s="44">
        <f t="shared" si="54"/>
        <v>0</v>
      </c>
      <c r="EB58" s="44">
        <f t="shared" si="55"/>
        <v>0</v>
      </c>
      <c r="EC58" s="44">
        <f t="shared" si="56"/>
        <v>0</v>
      </c>
      <c r="ED58" s="16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</row>
    <row r="59" spans="1:436">
      <c r="A59" s="52"/>
      <c r="B59" s="33">
        <f>IF(SUM(J$9:J58)&gt;0.9,MAX(B$9:B58)+1,0)</f>
        <v>0</v>
      </c>
      <c r="C59" s="39">
        <f t="shared" si="10"/>
        <v>0</v>
      </c>
      <c r="D59" s="35">
        <v>45322</v>
      </c>
      <c r="E59" s="38">
        <f t="shared" si="57"/>
        <v>0</v>
      </c>
      <c r="F59" s="38">
        <f t="shared" si="58"/>
        <v>0</v>
      </c>
      <c r="G59" s="40">
        <f>IF(AND(B59=I$6,K58-I$1/(I$7-I$6+1)&gt;=0),ROUND(I$1/(I$7-I$6+1),0),IF(AND(SUM(G$10:G58)&gt;0,K58-G58&gt;=0),G58,IF(AND(SUM(G$10:G58)&gt;0),I$1-SUM(G$10:G58),0)))</f>
        <v>0</v>
      </c>
      <c r="H59" s="40">
        <f t="shared" si="59"/>
        <v>0</v>
      </c>
      <c r="I59" s="40">
        <f t="shared" si="60"/>
        <v>0</v>
      </c>
      <c r="J59" s="40">
        <f t="shared" si="119"/>
        <v>0</v>
      </c>
      <c r="K59" s="40">
        <f t="shared" si="61"/>
        <v>0</v>
      </c>
      <c r="L59" s="40">
        <f>IF(AND(J59&lt;&gt;0,SUM(J$9:J58)=0),ROUND(I$1*I$3,0),0)</f>
        <v>0</v>
      </c>
      <c r="M59" s="13"/>
      <c r="N59" s="33">
        <f>IF(SUM(V$9:V58)&gt;0.9,MAX(N$9:N58)+1,0)</f>
        <v>0</v>
      </c>
      <c r="O59" s="39">
        <f t="shared" si="13"/>
        <v>0</v>
      </c>
      <c r="P59" s="35">
        <f t="shared" si="14"/>
        <v>45322</v>
      </c>
      <c r="Q59" s="38">
        <f t="shared" si="134"/>
        <v>0</v>
      </c>
      <c r="R59" s="38">
        <f t="shared" si="120"/>
        <v>0</v>
      </c>
      <c r="S59" s="40">
        <f>IF(AND(N59=U$6,W58-U$1/(U$7-U$6+1)&gt;=0),ROUND(U$1/(U$7-U$6+1),0),IF(AND(SUM(S$10:S58)&gt;0,W58-S58&gt;=0),S58,IF(AND(SUM(S$10:S58)&gt;0),U$1-SUM(S$10:S58),0)))</f>
        <v>0</v>
      </c>
      <c r="T59" s="40">
        <f t="shared" si="64"/>
        <v>0</v>
      </c>
      <c r="U59" s="40">
        <f t="shared" si="65"/>
        <v>0</v>
      </c>
      <c r="V59" s="40">
        <f t="shared" si="121"/>
        <v>0</v>
      </c>
      <c r="W59" s="40">
        <f t="shared" si="66"/>
        <v>0</v>
      </c>
      <c r="X59" s="40">
        <f>IF(AND(V59&lt;&gt;0,SUM(V$9:V58)=0),ROUND(U$1*U$3,0),0)</f>
        <v>0</v>
      </c>
      <c r="Y59" s="13"/>
      <c r="Z59" s="33">
        <f>IF(SUM(AH$9:AH58)&gt;0.9,MAX(Z$9:Z58)+1,0)</f>
        <v>0</v>
      </c>
      <c r="AA59" s="39">
        <f t="shared" si="17"/>
        <v>0</v>
      </c>
      <c r="AB59" s="35">
        <f t="shared" si="18"/>
        <v>45322</v>
      </c>
      <c r="AC59" s="38">
        <f t="shared" si="135"/>
        <v>0</v>
      </c>
      <c r="AD59" s="38">
        <f t="shared" si="122"/>
        <v>0</v>
      </c>
      <c r="AE59" s="40">
        <f>IF(AND(Z59=AG$6,AI58-AG$1/(AG$7-AG$6+1)&gt;=0),ROUND(AG$1/(AG$7-AG$6+1),0),IF(AND(SUM(AE$10:AE58)&gt;0,AI58-AE58&gt;=0),AE58,IF(AND(SUM(AE$10:AE58)&gt;0),AG$1-SUM(AE$10:AE58),0)))</f>
        <v>0</v>
      </c>
      <c r="AF59" s="40">
        <f t="shared" si="69"/>
        <v>0</v>
      </c>
      <c r="AG59" s="40">
        <f t="shared" si="70"/>
        <v>0</v>
      </c>
      <c r="AH59" s="40">
        <f t="shared" si="123"/>
        <v>0</v>
      </c>
      <c r="AI59" s="40">
        <f t="shared" si="71"/>
        <v>0</v>
      </c>
      <c r="AJ59" s="40">
        <f>IF(AND(AH59&lt;&gt;0,SUM(AH$9:AH58)=0),ROUND(AG$1*AG$3,0),0)</f>
        <v>0</v>
      </c>
      <c r="AK59" s="13"/>
      <c r="AL59" s="33">
        <f>IF(SUM(AT$9:AT58)&gt;0.9,MAX(AL$9:AL58)+1,0)</f>
        <v>0</v>
      </c>
      <c r="AM59" s="39">
        <f t="shared" si="21"/>
        <v>0</v>
      </c>
      <c r="AN59" s="35">
        <f t="shared" si="22"/>
        <v>45322</v>
      </c>
      <c r="AO59" s="38">
        <f t="shared" si="136"/>
        <v>0</v>
      </c>
      <c r="AP59" s="38">
        <f t="shared" si="124"/>
        <v>0</v>
      </c>
      <c r="AQ59" s="40">
        <f>IF(AND(AL59=AS$6,AU58-AS$1/(AS$7-AS$6+1)&gt;=0),ROUND(AS$1/(AS$7-AS$6+1),0),IF(AND(SUM(AQ$10:AQ58)&gt;0,AU58-AQ58&gt;=0),AQ58,IF(AND(SUM(AQ$10:AQ58)&gt;0),AS$1-SUM(AQ$10:AQ58),0)))</f>
        <v>0</v>
      </c>
      <c r="AR59" s="40">
        <f t="shared" si="74"/>
        <v>0</v>
      </c>
      <c r="AS59" s="40">
        <f t="shared" si="75"/>
        <v>0</v>
      </c>
      <c r="AT59" s="40">
        <f t="shared" si="125"/>
        <v>0</v>
      </c>
      <c r="AU59" s="40">
        <f t="shared" si="76"/>
        <v>0</v>
      </c>
      <c r="AV59" s="40">
        <f>IF(AND(AT59&lt;&gt;0,SUM(AT$9:AT58)=0),ROUND(AS$1*AS$3,0),0)</f>
        <v>0</v>
      </c>
      <c r="AW59" s="13"/>
      <c r="AX59" s="33">
        <f>IF(SUM(BF$9:BF58)&gt;0.9,MAX(AX$9:AX58)+1,0)</f>
        <v>0</v>
      </c>
      <c r="AY59" s="39">
        <f t="shared" si="25"/>
        <v>0</v>
      </c>
      <c r="AZ59" s="35">
        <f t="shared" si="26"/>
        <v>45322</v>
      </c>
      <c r="BA59" s="38">
        <f t="shared" si="137"/>
        <v>0</v>
      </c>
      <c r="BB59" s="38">
        <f t="shared" si="126"/>
        <v>0</v>
      </c>
      <c r="BC59" s="40">
        <f>IF(AND(AX59=BE$6,BG58-BE$1/(BE$7-BE$6+1)&gt;=0),ROUND(BE$1/(BE$7-BE$6+1),0),IF(AND(SUM(BC$10:BC58)&gt;0,BG58-BC58&gt;=0),BC58,IF(AND(SUM(BC$10:BC58)&gt;0),BE$1-SUM(BC$10:BC58),0)))</f>
        <v>0</v>
      </c>
      <c r="BD59" s="40">
        <f t="shared" si="79"/>
        <v>0</v>
      </c>
      <c r="BE59" s="40">
        <f t="shared" si="80"/>
        <v>0</v>
      </c>
      <c r="BF59" s="40">
        <f t="shared" si="127"/>
        <v>0</v>
      </c>
      <c r="BG59" s="40">
        <f t="shared" si="81"/>
        <v>0</v>
      </c>
      <c r="BH59" s="40">
        <f>IF(AND(BF59&lt;&gt;0,SUM(BF$9:BF58)=0),ROUND(BE$1*BE$3,0),0)</f>
        <v>0</v>
      </c>
      <c r="BI59" s="13"/>
      <c r="BJ59" s="33">
        <f>IF(SUM(BR$9:BR58)&gt;0.9,MAX(BJ$9:BJ58)+1,0)</f>
        <v>0</v>
      </c>
      <c r="BK59" s="39">
        <f t="shared" si="29"/>
        <v>0</v>
      </c>
      <c r="BL59" s="35">
        <f t="shared" si="30"/>
        <v>45322</v>
      </c>
      <c r="BM59" s="38">
        <f t="shared" si="138"/>
        <v>0</v>
      </c>
      <c r="BN59" s="38">
        <f t="shared" si="128"/>
        <v>0</v>
      </c>
      <c r="BO59" s="40">
        <f>IF(AND(BJ59=BQ$6,BS58-BQ$1/(BQ$7-BQ$6+1)&gt;=0),ROUND(BQ$1/(BQ$7-BQ$6+1),0),IF(AND(SUM(BO$10:BO58)&gt;0,BS58-BO58&gt;=0),BO58,IF(AND(SUM(BO$10:BO58)&gt;0),BQ$1-SUM(BO$10:BO58),0)))</f>
        <v>0</v>
      </c>
      <c r="BP59" s="40">
        <f t="shared" si="84"/>
        <v>0</v>
      </c>
      <c r="BQ59" s="40">
        <f t="shared" si="85"/>
        <v>0</v>
      </c>
      <c r="BR59" s="40">
        <f t="shared" si="129"/>
        <v>0</v>
      </c>
      <c r="BS59" s="40">
        <f t="shared" si="86"/>
        <v>0</v>
      </c>
      <c r="BT59" s="40">
        <f>IF(AND(BR59&lt;&gt;0,SUM(BR$9:BR58)=0),ROUND(BQ$1*BQ$3,0),0)</f>
        <v>0</v>
      </c>
      <c r="BU59" s="13"/>
      <c r="BV59" s="33">
        <f>IF(SUM(CD$9:CD58)&gt;0.9,MAX(BV$9:BV58)+1,0)</f>
        <v>0</v>
      </c>
      <c r="BW59" s="39">
        <f t="shared" si="33"/>
        <v>0</v>
      </c>
      <c r="BX59" s="35">
        <f t="shared" si="34"/>
        <v>45322</v>
      </c>
      <c r="BY59" s="38">
        <f t="shared" si="139"/>
        <v>0</v>
      </c>
      <c r="BZ59" s="38">
        <f t="shared" si="130"/>
        <v>0</v>
      </c>
      <c r="CA59" s="40">
        <f>IF(AND(BV59=CC$6,CE58-CC$1/(CC$7-CC$6+1)&gt;=0),ROUND(CC$1/(CC$7-CC$6+1),0),IF(AND(SUM(CA$10:CA58)&gt;0,CE58-CA58&gt;=0),CA58,IF(AND(SUM(CA$10:CA58)&gt;0),CC$1-SUM(CA$10:CA58),0)))</f>
        <v>0</v>
      </c>
      <c r="CB59" s="40">
        <f t="shared" si="89"/>
        <v>0</v>
      </c>
      <c r="CC59" s="40">
        <f t="shared" si="90"/>
        <v>0</v>
      </c>
      <c r="CD59" s="40">
        <f t="shared" si="131"/>
        <v>0</v>
      </c>
      <c r="CE59" s="40">
        <f t="shared" si="91"/>
        <v>0</v>
      </c>
      <c r="CF59" s="40">
        <f>IF(AND(CD59&lt;&gt;0,SUM(CD$9:CD58)=0),ROUND(CC$1*CC$3,0),0)</f>
        <v>0</v>
      </c>
      <c r="CG59" s="13"/>
      <c r="CH59" s="33">
        <f>IF(SUM(CP$9:CP58)&gt;0.9,MAX(CH$9:CH58)+1,0)</f>
        <v>0</v>
      </c>
      <c r="CI59" s="39">
        <f t="shared" si="37"/>
        <v>0</v>
      </c>
      <c r="CJ59" s="35">
        <f t="shared" si="38"/>
        <v>45322</v>
      </c>
      <c r="CK59" s="38">
        <f t="shared" si="140"/>
        <v>0</v>
      </c>
      <c r="CL59" s="38">
        <f t="shared" si="132"/>
        <v>0</v>
      </c>
      <c r="CM59" s="40">
        <f>IF(AND(CH59=CO$6,CQ58-CO$1/(CO$7-CO$6+1)&gt;=0),ROUND(CO$1/(CO$7-CO$6+1),0),IF(AND(SUM(CM$10:CM58)&gt;0,CQ58-CM58&gt;=0),CM58,IF(AND(SUM(CM$10:CM58)&gt;0),CO$1-SUM(CM$10:CM58),0)))</f>
        <v>0</v>
      </c>
      <c r="CN59" s="40">
        <f t="shared" si="94"/>
        <v>0</v>
      </c>
      <c r="CO59" s="40">
        <f t="shared" si="95"/>
        <v>0</v>
      </c>
      <c r="CP59" s="40">
        <f t="shared" si="133"/>
        <v>0</v>
      </c>
      <c r="CQ59" s="40">
        <f t="shared" si="96"/>
        <v>0</v>
      </c>
      <c r="CR59" s="40">
        <f>IF(AND(CP59&lt;&gt;0,SUM(CP$9:CP58)=0),ROUND(CO$1*CO$3,0),0)</f>
        <v>0</v>
      </c>
      <c r="CS59" s="13"/>
      <c r="CT59" s="16"/>
      <c r="CU59" s="41">
        <f t="shared" si="98"/>
        <v>43</v>
      </c>
      <c r="CV59" s="42">
        <f t="shared" si="97"/>
        <v>45322</v>
      </c>
      <c r="CW59" s="43">
        <f t="shared" si="111"/>
        <v>0</v>
      </c>
      <c r="CX59" s="43">
        <f t="shared" si="112"/>
        <v>0</v>
      </c>
      <c r="CY59" s="43">
        <f t="shared" si="113"/>
        <v>0</v>
      </c>
      <c r="CZ59" s="43">
        <f t="shared" si="114"/>
        <v>0</v>
      </c>
      <c r="DA59" s="43">
        <f t="shared" si="115"/>
        <v>0</v>
      </c>
      <c r="DB59" s="43">
        <f t="shared" si="116"/>
        <v>0</v>
      </c>
      <c r="DC59" s="43">
        <f t="shared" si="117"/>
        <v>0</v>
      </c>
      <c r="DD59" s="43">
        <f t="shared" si="118"/>
        <v>0</v>
      </c>
      <c r="DE59" s="43">
        <f t="shared" si="9"/>
        <v>0</v>
      </c>
      <c r="DF59" s="44">
        <f t="shared" si="41"/>
        <v>0</v>
      </c>
      <c r="DG59" s="44">
        <f t="shared" si="42"/>
        <v>0</v>
      </c>
      <c r="DH59" s="44">
        <f t="shared" si="43"/>
        <v>0</v>
      </c>
      <c r="DI59" s="44">
        <f t="shared" si="44"/>
        <v>0</v>
      </c>
      <c r="DJ59" s="44">
        <f t="shared" si="45"/>
        <v>0</v>
      </c>
      <c r="DK59" s="44">
        <f t="shared" si="46"/>
        <v>0</v>
      </c>
      <c r="DL59" s="44">
        <f t="shared" si="47"/>
        <v>0</v>
      </c>
      <c r="DM59" s="44">
        <f t="shared" si="48"/>
        <v>0</v>
      </c>
      <c r="DN59" s="44">
        <f t="shared" si="49"/>
        <v>0</v>
      </c>
      <c r="DO59" s="44">
        <f t="shared" si="50"/>
        <v>0</v>
      </c>
      <c r="DP59" s="44">
        <f>IF(SUM(DG59:DG$298)=0,DG$299*DP$8/12,0)</f>
        <v>0</v>
      </c>
      <c r="DQ59" s="44">
        <f>IF(SUM(DH59:DH$298)=0,DH$299*DQ$8/12,0)</f>
        <v>0</v>
      </c>
      <c r="DR59" s="44">
        <f>IF(SUM(DI59:DI$298)=0,DI$299*DR$8/12,0)</f>
        <v>0</v>
      </c>
      <c r="DS59" s="44">
        <f>IF(SUM(DJ59:DJ$298)=0,DJ$299*DS$8/12,0)</f>
        <v>0</v>
      </c>
      <c r="DT59" s="44">
        <f>IF(SUM(DK59:DK$298)=0,DK$299*DT$8/12,0)</f>
        <v>0</v>
      </c>
      <c r="DU59" s="44">
        <f>IF(SUM(DL59:DL$298)=0,DL$299*DU$8/12,0)</f>
        <v>0</v>
      </c>
      <c r="DV59" s="44">
        <f>IF(SUM(DM59:DM$298)=0,DM$299*DV$8/12,0)</f>
        <v>0</v>
      </c>
      <c r="DW59" s="44">
        <f>IF(SUM(DN59:DN$298)=0,DN$299*DW$8/12,0)</f>
        <v>0</v>
      </c>
      <c r="DX59" s="44">
        <f t="shared" si="51"/>
        <v>0</v>
      </c>
      <c r="DY59" s="44">
        <f t="shared" si="52"/>
        <v>0</v>
      </c>
      <c r="DZ59" s="44">
        <f t="shared" si="53"/>
        <v>0</v>
      </c>
      <c r="EA59" s="44">
        <f t="shared" si="54"/>
        <v>0</v>
      </c>
      <c r="EB59" s="44">
        <f t="shared" si="55"/>
        <v>0</v>
      </c>
      <c r="EC59" s="44">
        <f t="shared" si="56"/>
        <v>0</v>
      </c>
      <c r="ED59" s="16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</row>
    <row r="60" spans="1:436">
      <c r="A60" s="52"/>
      <c r="B60" s="33">
        <f>IF(SUM(J$9:J59)&gt;0.9,MAX(B$9:B59)+1,0)</f>
        <v>0</v>
      </c>
      <c r="C60" s="39">
        <f t="shared" si="10"/>
        <v>0</v>
      </c>
      <c r="D60" s="35">
        <v>45351</v>
      </c>
      <c r="E60" s="38">
        <f t="shared" si="57"/>
        <v>0</v>
      </c>
      <c r="F60" s="38">
        <f t="shared" si="58"/>
        <v>0</v>
      </c>
      <c r="G60" s="40">
        <f>IF(AND(B60=I$6,K59-I$1/(I$7-I$6+1)&gt;=0),ROUND(I$1/(I$7-I$6+1),0),IF(AND(SUM(G$10:G59)&gt;0,K59-G59&gt;=0),G59,IF(AND(SUM(G$10:G59)&gt;0),I$1-SUM(G$10:G59),0)))</f>
        <v>0</v>
      </c>
      <c r="H60" s="40">
        <f t="shared" si="59"/>
        <v>0</v>
      </c>
      <c r="I60" s="40">
        <f t="shared" si="60"/>
        <v>0</v>
      </c>
      <c r="J60" s="40">
        <f t="shared" si="119"/>
        <v>0</v>
      </c>
      <c r="K60" s="40">
        <f t="shared" si="61"/>
        <v>0</v>
      </c>
      <c r="L60" s="40">
        <f>IF(AND(J60&lt;&gt;0,SUM(J$9:J59)=0),ROUND(I$1*I$3,0),0)</f>
        <v>0</v>
      </c>
      <c r="M60" s="13"/>
      <c r="N60" s="33">
        <f>IF(SUM(V$9:V59)&gt;0.9,MAX(N$9:N59)+1,0)</f>
        <v>0</v>
      </c>
      <c r="O60" s="39">
        <f t="shared" si="13"/>
        <v>0</v>
      </c>
      <c r="P60" s="35">
        <f t="shared" si="14"/>
        <v>45351</v>
      </c>
      <c r="Q60" s="38">
        <f t="shared" si="134"/>
        <v>0</v>
      </c>
      <c r="R60" s="38">
        <f t="shared" si="120"/>
        <v>0</v>
      </c>
      <c r="S60" s="40">
        <f>IF(AND(N60=U$6,W59-U$1/(U$7-U$6+1)&gt;=0),ROUND(U$1/(U$7-U$6+1),0),IF(AND(SUM(S$10:S59)&gt;0,W59-S59&gt;=0),S59,IF(AND(SUM(S$10:S59)&gt;0),U$1-SUM(S$10:S59),0)))</f>
        <v>0</v>
      </c>
      <c r="T60" s="40">
        <f t="shared" si="64"/>
        <v>0</v>
      </c>
      <c r="U60" s="40">
        <f t="shared" si="65"/>
        <v>0</v>
      </c>
      <c r="V60" s="40">
        <f t="shared" si="121"/>
        <v>0</v>
      </c>
      <c r="W60" s="40">
        <f t="shared" si="66"/>
        <v>0</v>
      </c>
      <c r="X60" s="40">
        <f>IF(AND(V60&lt;&gt;0,SUM(V$9:V59)=0),ROUND(U$1*U$3,0),0)</f>
        <v>0</v>
      </c>
      <c r="Y60" s="13"/>
      <c r="Z60" s="33">
        <f>IF(SUM(AH$9:AH59)&gt;0.9,MAX(Z$9:Z59)+1,0)</f>
        <v>0</v>
      </c>
      <c r="AA60" s="39">
        <f t="shared" si="17"/>
        <v>0</v>
      </c>
      <c r="AB60" s="35">
        <f t="shared" si="18"/>
        <v>45351</v>
      </c>
      <c r="AC60" s="38">
        <f t="shared" si="135"/>
        <v>0</v>
      </c>
      <c r="AD60" s="38">
        <f t="shared" si="122"/>
        <v>0</v>
      </c>
      <c r="AE60" s="40">
        <f>IF(AND(Z60=AG$6,AI59-AG$1/(AG$7-AG$6+1)&gt;=0),ROUND(AG$1/(AG$7-AG$6+1),0),IF(AND(SUM(AE$10:AE59)&gt;0,AI59-AE59&gt;=0),AE59,IF(AND(SUM(AE$10:AE59)&gt;0),AG$1-SUM(AE$10:AE59),0)))</f>
        <v>0</v>
      </c>
      <c r="AF60" s="40">
        <f t="shared" si="69"/>
        <v>0</v>
      </c>
      <c r="AG60" s="40">
        <f t="shared" si="70"/>
        <v>0</v>
      </c>
      <c r="AH60" s="40">
        <f t="shared" si="123"/>
        <v>0</v>
      </c>
      <c r="AI60" s="40">
        <f t="shared" si="71"/>
        <v>0</v>
      </c>
      <c r="AJ60" s="40">
        <f>IF(AND(AH60&lt;&gt;0,SUM(AH$9:AH59)=0),ROUND(AG$1*AG$3,0),0)</f>
        <v>0</v>
      </c>
      <c r="AK60" s="13"/>
      <c r="AL60" s="33">
        <f>IF(SUM(AT$9:AT59)&gt;0.9,MAX(AL$9:AL59)+1,0)</f>
        <v>0</v>
      </c>
      <c r="AM60" s="39">
        <f t="shared" si="21"/>
        <v>0</v>
      </c>
      <c r="AN60" s="35">
        <f t="shared" si="22"/>
        <v>45351</v>
      </c>
      <c r="AO60" s="38">
        <f t="shared" si="136"/>
        <v>0</v>
      </c>
      <c r="AP60" s="38">
        <f t="shared" si="124"/>
        <v>0</v>
      </c>
      <c r="AQ60" s="40">
        <f>IF(AND(AL60=AS$6,AU59-AS$1/(AS$7-AS$6+1)&gt;=0),ROUND(AS$1/(AS$7-AS$6+1),0),IF(AND(SUM(AQ$10:AQ59)&gt;0,AU59-AQ59&gt;=0),AQ59,IF(AND(SUM(AQ$10:AQ59)&gt;0),AS$1-SUM(AQ$10:AQ59),0)))</f>
        <v>0</v>
      </c>
      <c r="AR60" s="40">
        <f t="shared" si="74"/>
        <v>0</v>
      </c>
      <c r="AS60" s="40">
        <f t="shared" si="75"/>
        <v>0</v>
      </c>
      <c r="AT60" s="40">
        <f t="shared" si="125"/>
        <v>0</v>
      </c>
      <c r="AU60" s="40">
        <f t="shared" si="76"/>
        <v>0</v>
      </c>
      <c r="AV60" s="40">
        <f>IF(AND(AT60&lt;&gt;0,SUM(AT$9:AT59)=0),ROUND(AS$1*AS$3,0),0)</f>
        <v>0</v>
      </c>
      <c r="AW60" s="13"/>
      <c r="AX60" s="33">
        <f>IF(SUM(BF$9:BF59)&gt;0.9,MAX(AX$9:AX59)+1,0)</f>
        <v>0</v>
      </c>
      <c r="AY60" s="39">
        <f t="shared" si="25"/>
        <v>0</v>
      </c>
      <c r="AZ60" s="35">
        <f t="shared" si="26"/>
        <v>45351</v>
      </c>
      <c r="BA60" s="38">
        <f t="shared" si="137"/>
        <v>0</v>
      </c>
      <c r="BB60" s="38">
        <f t="shared" si="126"/>
        <v>0</v>
      </c>
      <c r="BC60" s="40">
        <f>IF(AND(AX60=BE$6,BG59-BE$1/(BE$7-BE$6+1)&gt;=0),ROUND(BE$1/(BE$7-BE$6+1),0),IF(AND(SUM(BC$10:BC59)&gt;0,BG59-BC59&gt;=0),BC59,IF(AND(SUM(BC$10:BC59)&gt;0),BE$1-SUM(BC$10:BC59),0)))</f>
        <v>0</v>
      </c>
      <c r="BD60" s="40">
        <f t="shared" si="79"/>
        <v>0</v>
      </c>
      <c r="BE60" s="40">
        <f t="shared" si="80"/>
        <v>0</v>
      </c>
      <c r="BF60" s="40">
        <f t="shared" si="127"/>
        <v>0</v>
      </c>
      <c r="BG60" s="40">
        <f t="shared" si="81"/>
        <v>0</v>
      </c>
      <c r="BH60" s="40">
        <f>IF(AND(BF60&lt;&gt;0,SUM(BF$9:BF59)=0),ROUND(BE$1*BE$3,0),0)</f>
        <v>0</v>
      </c>
      <c r="BI60" s="13"/>
      <c r="BJ60" s="33">
        <f>IF(SUM(BR$9:BR59)&gt;0.9,MAX(BJ$9:BJ59)+1,0)</f>
        <v>0</v>
      </c>
      <c r="BK60" s="39">
        <f t="shared" si="29"/>
        <v>0</v>
      </c>
      <c r="BL60" s="35">
        <f t="shared" si="30"/>
        <v>45351</v>
      </c>
      <c r="BM60" s="38">
        <f t="shared" si="138"/>
        <v>0</v>
      </c>
      <c r="BN60" s="38">
        <f t="shared" si="128"/>
        <v>0</v>
      </c>
      <c r="BO60" s="40">
        <f>IF(AND(BJ60=BQ$6,BS59-BQ$1/(BQ$7-BQ$6+1)&gt;=0),ROUND(BQ$1/(BQ$7-BQ$6+1),0),IF(AND(SUM(BO$10:BO59)&gt;0,BS59-BO59&gt;=0),BO59,IF(AND(SUM(BO$10:BO59)&gt;0),BQ$1-SUM(BO$10:BO59),0)))</f>
        <v>0</v>
      </c>
      <c r="BP60" s="40">
        <f t="shared" si="84"/>
        <v>0</v>
      </c>
      <c r="BQ60" s="40">
        <f t="shared" si="85"/>
        <v>0</v>
      </c>
      <c r="BR60" s="40">
        <f t="shared" si="129"/>
        <v>0</v>
      </c>
      <c r="BS60" s="40">
        <f t="shared" si="86"/>
        <v>0</v>
      </c>
      <c r="BT60" s="40">
        <f>IF(AND(BR60&lt;&gt;0,SUM(BR$9:BR59)=0),ROUND(BQ$1*BQ$3,0),0)</f>
        <v>0</v>
      </c>
      <c r="BU60" s="13"/>
      <c r="BV60" s="33">
        <f>IF(SUM(CD$9:CD59)&gt;0.9,MAX(BV$9:BV59)+1,0)</f>
        <v>0</v>
      </c>
      <c r="BW60" s="39">
        <f t="shared" si="33"/>
        <v>0</v>
      </c>
      <c r="BX60" s="35">
        <f t="shared" si="34"/>
        <v>45351</v>
      </c>
      <c r="BY60" s="38">
        <f t="shared" si="139"/>
        <v>0</v>
      </c>
      <c r="BZ60" s="38">
        <f t="shared" si="130"/>
        <v>0</v>
      </c>
      <c r="CA60" s="40">
        <f>IF(AND(BV60=CC$6,CE59-CC$1/(CC$7-CC$6+1)&gt;=0),ROUND(CC$1/(CC$7-CC$6+1),0),IF(AND(SUM(CA$10:CA59)&gt;0,CE59-CA59&gt;=0),CA59,IF(AND(SUM(CA$10:CA59)&gt;0),CC$1-SUM(CA$10:CA59),0)))</f>
        <v>0</v>
      </c>
      <c r="CB60" s="40">
        <f t="shared" si="89"/>
        <v>0</v>
      </c>
      <c r="CC60" s="40">
        <f t="shared" si="90"/>
        <v>0</v>
      </c>
      <c r="CD60" s="40">
        <f t="shared" si="131"/>
        <v>0</v>
      </c>
      <c r="CE60" s="40">
        <f t="shared" si="91"/>
        <v>0</v>
      </c>
      <c r="CF60" s="40">
        <f>IF(AND(CD60&lt;&gt;0,SUM(CD$9:CD59)=0),ROUND(CC$1*CC$3,0),0)</f>
        <v>0</v>
      </c>
      <c r="CG60" s="13"/>
      <c r="CH60" s="33">
        <f>IF(SUM(CP$9:CP59)&gt;0.9,MAX(CH$9:CH59)+1,0)</f>
        <v>0</v>
      </c>
      <c r="CI60" s="39">
        <f t="shared" si="37"/>
        <v>0</v>
      </c>
      <c r="CJ60" s="35">
        <f t="shared" si="38"/>
        <v>45351</v>
      </c>
      <c r="CK60" s="38">
        <f t="shared" si="140"/>
        <v>0</v>
      </c>
      <c r="CL60" s="38">
        <f t="shared" si="132"/>
        <v>0</v>
      </c>
      <c r="CM60" s="40">
        <f>IF(AND(CH60=CO$6,CQ59-CO$1/(CO$7-CO$6+1)&gt;=0),ROUND(CO$1/(CO$7-CO$6+1),0),IF(AND(SUM(CM$10:CM59)&gt;0,CQ59-CM59&gt;=0),CM59,IF(AND(SUM(CM$10:CM59)&gt;0),CO$1-SUM(CM$10:CM59),0)))</f>
        <v>0</v>
      </c>
      <c r="CN60" s="40">
        <f t="shared" si="94"/>
        <v>0</v>
      </c>
      <c r="CO60" s="40">
        <f t="shared" si="95"/>
        <v>0</v>
      </c>
      <c r="CP60" s="40">
        <f t="shared" si="133"/>
        <v>0</v>
      </c>
      <c r="CQ60" s="40">
        <f t="shared" si="96"/>
        <v>0</v>
      </c>
      <c r="CR60" s="40">
        <f>IF(AND(CP60&lt;&gt;0,SUM(CP$9:CP59)=0),ROUND(CO$1*CO$3,0),0)</f>
        <v>0</v>
      </c>
      <c r="CS60" s="13"/>
      <c r="CT60" s="16"/>
      <c r="CU60" s="41">
        <f t="shared" si="98"/>
        <v>44</v>
      </c>
      <c r="CV60" s="42">
        <f t="shared" si="97"/>
        <v>45351</v>
      </c>
      <c r="CW60" s="43">
        <f t="shared" si="111"/>
        <v>0</v>
      </c>
      <c r="CX60" s="43">
        <f t="shared" si="112"/>
        <v>0</v>
      </c>
      <c r="CY60" s="43">
        <f t="shared" si="113"/>
        <v>0</v>
      </c>
      <c r="CZ60" s="43">
        <f t="shared" si="114"/>
        <v>0</v>
      </c>
      <c r="DA60" s="43">
        <f t="shared" si="115"/>
        <v>0</v>
      </c>
      <c r="DB60" s="43">
        <f t="shared" si="116"/>
        <v>0</v>
      </c>
      <c r="DC60" s="43">
        <f t="shared" si="117"/>
        <v>0</v>
      </c>
      <c r="DD60" s="43">
        <f t="shared" si="118"/>
        <v>0</v>
      </c>
      <c r="DE60" s="43">
        <f t="shared" si="9"/>
        <v>0</v>
      </c>
      <c r="DF60" s="44">
        <f t="shared" si="41"/>
        <v>0</v>
      </c>
      <c r="DG60" s="44">
        <f t="shared" si="42"/>
        <v>0</v>
      </c>
      <c r="DH60" s="44">
        <f t="shared" si="43"/>
        <v>0</v>
      </c>
      <c r="DI60" s="44">
        <f t="shared" si="44"/>
        <v>0</v>
      </c>
      <c r="DJ60" s="44">
        <f t="shared" si="45"/>
        <v>0</v>
      </c>
      <c r="DK60" s="44">
        <f t="shared" si="46"/>
        <v>0</v>
      </c>
      <c r="DL60" s="44">
        <f t="shared" si="47"/>
        <v>0</v>
      </c>
      <c r="DM60" s="44">
        <f t="shared" si="48"/>
        <v>0</v>
      </c>
      <c r="DN60" s="44">
        <f t="shared" si="49"/>
        <v>0</v>
      </c>
      <c r="DO60" s="44">
        <f t="shared" si="50"/>
        <v>0</v>
      </c>
      <c r="DP60" s="44">
        <f>IF(SUM(DG60:DG$298)=0,DG$299*DP$8/12,0)</f>
        <v>0</v>
      </c>
      <c r="DQ60" s="44">
        <f>IF(SUM(DH60:DH$298)=0,DH$299*DQ$8/12,0)</f>
        <v>0</v>
      </c>
      <c r="DR60" s="44">
        <f>IF(SUM(DI60:DI$298)=0,DI$299*DR$8/12,0)</f>
        <v>0</v>
      </c>
      <c r="DS60" s="44">
        <f>IF(SUM(DJ60:DJ$298)=0,DJ$299*DS$8/12,0)</f>
        <v>0</v>
      </c>
      <c r="DT60" s="44">
        <f>IF(SUM(DK60:DK$298)=0,DK$299*DT$8/12,0)</f>
        <v>0</v>
      </c>
      <c r="DU60" s="44">
        <f>IF(SUM(DL60:DL$298)=0,DL$299*DU$8/12,0)</f>
        <v>0</v>
      </c>
      <c r="DV60" s="44">
        <f>IF(SUM(DM60:DM$298)=0,DM$299*DV$8/12,0)</f>
        <v>0</v>
      </c>
      <c r="DW60" s="44">
        <f>IF(SUM(DN60:DN$298)=0,DN$299*DW$8/12,0)</f>
        <v>0</v>
      </c>
      <c r="DX60" s="44">
        <f t="shared" si="51"/>
        <v>0</v>
      </c>
      <c r="DY60" s="44">
        <f t="shared" si="52"/>
        <v>0</v>
      </c>
      <c r="DZ60" s="44">
        <f t="shared" si="53"/>
        <v>0</v>
      </c>
      <c r="EA60" s="44">
        <f t="shared" si="54"/>
        <v>0</v>
      </c>
      <c r="EB60" s="44">
        <f t="shared" si="55"/>
        <v>0</v>
      </c>
      <c r="EC60" s="44">
        <f t="shared" si="56"/>
        <v>0</v>
      </c>
      <c r="ED60" s="16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</row>
    <row r="61" spans="1:436">
      <c r="A61" s="52"/>
      <c r="B61" s="33">
        <f>IF(SUM(J$9:J60)&gt;0.9,MAX(B$9:B60)+1,0)</f>
        <v>0</v>
      </c>
      <c r="C61" s="39">
        <f t="shared" si="10"/>
        <v>0</v>
      </c>
      <c r="D61" s="35">
        <v>45382</v>
      </c>
      <c r="E61" s="38">
        <f t="shared" si="57"/>
        <v>0</v>
      </c>
      <c r="F61" s="38">
        <f t="shared" si="58"/>
        <v>0</v>
      </c>
      <c r="G61" s="40">
        <f>IF(AND(B61=I$6,K60-I$1/(I$7-I$6+1)&gt;=0),ROUND(I$1/(I$7-I$6+1),0),IF(AND(SUM(G$10:G60)&gt;0,K60-G60&gt;=0),G60,IF(AND(SUM(G$10:G60)&gt;0),I$1-SUM(G$10:G60),0)))</f>
        <v>0</v>
      </c>
      <c r="H61" s="40">
        <f t="shared" si="59"/>
        <v>0</v>
      </c>
      <c r="I61" s="40">
        <f t="shared" si="60"/>
        <v>0</v>
      </c>
      <c r="J61" s="40">
        <f t="shared" si="119"/>
        <v>0</v>
      </c>
      <c r="K61" s="40">
        <f t="shared" si="61"/>
        <v>0</v>
      </c>
      <c r="L61" s="40">
        <f>IF(AND(J61&lt;&gt;0,SUM(J$9:J60)=0),ROUND(I$1*I$3,0),0)</f>
        <v>0</v>
      </c>
      <c r="M61" s="13"/>
      <c r="N61" s="33">
        <f>IF(SUM(V$9:V60)&gt;0.9,MAX(N$9:N60)+1,0)</f>
        <v>0</v>
      </c>
      <c r="O61" s="39">
        <f t="shared" si="13"/>
        <v>0</v>
      </c>
      <c r="P61" s="35">
        <f t="shared" si="14"/>
        <v>45382</v>
      </c>
      <c r="Q61" s="38">
        <f t="shared" si="134"/>
        <v>0</v>
      </c>
      <c r="R61" s="38">
        <f t="shared" si="120"/>
        <v>0</v>
      </c>
      <c r="S61" s="40">
        <f>IF(AND(N61=U$6,W60-U$1/(U$7-U$6+1)&gt;=0),ROUND(U$1/(U$7-U$6+1),0),IF(AND(SUM(S$10:S60)&gt;0,W60-S60&gt;=0),S60,IF(AND(SUM(S$10:S60)&gt;0),U$1-SUM(S$10:S60),0)))</f>
        <v>0</v>
      </c>
      <c r="T61" s="40">
        <f t="shared" si="64"/>
        <v>0</v>
      </c>
      <c r="U61" s="40">
        <f t="shared" si="65"/>
        <v>0</v>
      </c>
      <c r="V61" s="40">
        <f t="shared" si="121"/>
        <v>0</v>
      </c>
      <c r="W61" s="40">
        <f t="shared" si="66"/>
        <v>0</v>
      </c>
      <c r="X61" s="40">
        <f>IF(AND(V61&lt;&gt;0,SUM(V$9:V60)=0),ROUND(U$1*U$3,0),0)</f>
        <v>0</v>
      </c>
      <c r="Y61" s="13"/>
      <c r="Z61" s="33">
        <f>IF(SUM(AH$9:AH60)&gt;0.9,MAX(Z$9:Z60)+1,0)</f>
        <v>0</v>
      </c>
      <c r="AA61" s="39">
        <f t="shared" si="17"/>
        <v>0</v>
      </c>
      <c r="AB61" s="35">
        <f t="shared" si="18"/>
        <v>45382</v>
      </c>
      <c r="AC61" s="38">
        <f t="shared" si="135"/>
        <v>0</v>
      </c>
      <c r="AD61" s="38">
        <f t="shared" si="122"/>
        <v>0</v>
      </c>
      <c r="AE61" s="40">
        <f>IF(AND(Z61=AG$6,AI60-AG$1/(AG$7-AG$6+1)&gt;=0),ROUND(AG$1/(AG$7-AG$6+1),0),IF(AND(SUM(AE$10:AE60)&gt;0,AI60-AE60&gt;=0),AE60,IF(AND(SUM(AE$10:AE60)&gt;0),AG$1-SUM(AE$10:AE60),0)))</f>
        <v>0</v>
      </c>
      <c r="AF61" s="40">
        <f t="shared" si="69"/>
        <v>0</v>
      </c>
      <c r="AG61" s="40">
        <f t="shared" si="70"/>
        <v>0</v>
      </c>
      <c r="AH61" s="40">
        <f t="shared" si="123"/>
        <v>0</v>
      </c>
      <c r="AI61" s="40">
        <f t="shared" si="71"/>
        <v>0</v>
      </c>
      <c r="AJ61" s="40">
        <f>IF(AND(AH61&lt;&gt;0,SUM(AH$9:AH60)=0),ROUND(AG$1*AG$3,0),0)</f>
        <v>0</v>
      </c>
      <c r="AK61" s="13"/>
      <c r="AL61" s="33">
        <f>IF(SUM(AT$9:AT60)&gt;0.9,MAX(AL$9:AL60)+1,0)</f>
        <v>0</v>
      </c>
      <c r="AM61" s="39">
        <f t="shared" si="21"/>
        <v>0</v>
      </c>
      <c r="AN61" s="35">
        <f t="shared" si="22"/>
        <v>45382</v>
      </c>
      <c r="AO61" s="38">
        <f t="shared" si="136"/>
        <v>0</v>
      </c>
      <c r="AP61" s="38">
        <f t="shared" si="124"/>
        <v>0</v>
      </c>
      <c r="AQ61" s="40">
        <f>IF(AND(AL61=AS$6,AU60-AS$1/(AS$7-AS$6+1)&gt;=0),ROUND(AS$1/(AS$7-AS$6+1),0),IF(AND(SUM(AQ$10:AQ60)&gt;0,AU60-AQ60&gt;=0),AQ60,IF(AND(SUM(AQ$10:AQ60)&gt;0),AS$1-SUM(AQ$10:AQ60),0)))</f>
        <v>0</v>
      </c>
      <c r="AR61" s="40">
        <f t="shared" si="74"/>
        <v>0</v>
      </c>
      <c r="AS61" s="40">
        <f t="shared" si="75"/>
        <v>0</v>
      </c>
      <c r="AT61" s="40">
        <f t="shared" si="125"/>
        <v>0</v>
      </c>
      <c r="AU61" s="40">
        <f t="shared" si="76"/>
        <v>0</v>
      </c>
      <c r="AV61" s="40">
        <f>IF(AND(AT61&lt;&gt;0,SUM(AT$9:AT60)=0),ROUND(AS$1*AS$3,0),0)</f>
        <v>0</v>
      </c>
      <c r="AW61" s="13"/>
      <c r="AX61" s="33">
        <f>IF(SUM(BF$9:BF60)&gt;0.9,MAX(AX$9:AX60)+1,0)</f>
        <v>0</v>
      </c>
      <c r="AY61" s="39">
        <f t="shared" si="25"/>
        <v>0</v>
      </c>
      <c r="AZ61" s="35">
        <f t="shared" si="26"/>
        <v>45382</v>
      </c>
      <c r="BA61" s="38">
        <f t="shared" si="137"/>
        <v>0</v>
      </c>
      <c r="BB61" s="38">
        <f t="shared" si="126"/>
        <v>0</v>
      </c>
      <c r="BC61" s="40">
        <f>IF(AND(AX61=BE$6,BG60-BE$1/(BE$7-BE$6+1)&gt;=0),ROUND(BE$1/(BE$7-BE$6+1),0),IF(AND(SUM(BC$10:BC60)&gt;0,BG60-BC60&gt;=0),BC60,IF(AND(SUM(BC$10:BC60)&gt;0),BE$1-SUM(BC$10:BC60),0)))</f>
        <v>0</v>
      </c>
      <c r="BD61" s="40">
        <f t="shared" si="79"/>
        <v>0</v>
      </c>
      <c r="BE61" s="40">
        <f t="shared" si="80"/>
        <v>0</v>
      </c>
      <c r="BF61" s="40">
        <f t="shared" si="127"/>
        <v>0</v>
      </c>
      <c r="BG61" s="40">
        <f t="shared" si="81"/>
        <v>0</v>
      </c>
      <c r="BH61" s="40">
        <f>IF(AND(BF61&lt;&gt;0,SUM(BF$9:BF60)=0),ROUND(BE$1*BE$3,0),0)</f>
        <v>0</v>
      </c>
      <c r="BI61" s="13"/>
      <c r="BJ61" s="33">
        <f>IF(SUM(BR$9:BR60)&gt;0.9,MAX(BJ$9:BJ60)+1,0)</f>
        <v>0</v>
      </c>
      <c r="BK61" s="39">
        <f t="shared" si="29"/>
        <v>0</v>
      </c>
      <c r="BL61" s="35">
        <f t="shared" si="30"/>
        <v>45382</v>
      </c>
      <c r="BM61" s="38">
        <f t="shared" si="138"/>
        <v>0</v>
      </c>
      <c r="BN61" s="38">
        <f t="shared" si="128"/>
        <v>0</v>
      </c>
      <c r="BO61" s="40">
        <f>IF(AND(BJ61=BQ$6,BS60-BQ$1/(BQ$7-BQ$6+1)&gt;=0),ROUND(BQ$1/(BQ$7-BQ$6+1),0),IF(AND(SUM(BO$10:BO60)&gt;0,BS60-BO60&gt;=0),BO60,IF(AND(SUM(BO$10:BO60)&gt;0),BQ$1-SUM(BO$10:BO60),0)))</f>
        <v>0</v>
      </c>
      <c r="BP61" s="40">
        <f t="shared" si="84"/>
        <v>0</v>
      </c>
      <c r="BQ61" s="40">
        <f t="shared" si="85"/>
        <v>0</v>
      </c>
      <c r="BR61" s="40">
        <f t="shared" si="129"/>
        <v>0</v>
      </c>
      <c r="BS61" s="40">
        <f t="shared" si="86"/>
        <v>0</v>
      </c>
      <c r="BT61" s="40">
        <f>IF(AND(BR61&lt;&gt;0,SUM(BR$9:BR60)=0),ROUND(BQ$1*BQ$3,0),0)</f>
        <v>0</v>
      </c>
      <c r="BU61" s="13"/>
      <c r="BV61" s="33">
        <f>IF(SUM(CD$9:CD60)&gt;0.9,MAX(BV$9:BV60)+1,0)</f>
        <v>0</v>
      </c>
      <c r="BW61" s="39">
        <f t="shared" si="33"/>
        <v>0</v>
      </c>
      <c r="BX61" s="35">
        <f t="shared" si="34"/>
        <v>45382</v>
      </c>
      <c r="BY61" s="38">
        <f t="shared" si="139"/>
        <v>0</v>
      </c>
      <c r="BZ61" s="38">
        <f t="shared" si="130"/>
        <v>0</v>
      </c>
      <c r="CA61" s="40">
        <f>IF(AND(BV61=CC$6,CE60-CC$1/(CC$7-CC$6+1)&gt;=0),ROUND(CC$1/(CC$7-CC$6+1),0),IF(AND(SUM(CA$10:CA60)&gt;0,CE60-CA60&gt;=0),CA60,IF(AND(SUM(CA$10:CA60)&gt;0),CC$1-SUM(CA$10:CA60),0)))</f>
        <v>0</v>
      </c>
      <c r="CB61" s="40">
        <f t="shared" si="89"/>
        <v>0</v>
      </c>
      <c r="CC61" s="40">
        <f t="shared" si="90"/>
        <v>0</v>
      </c>
      <c r="CD61" s="40">
        <f t="shared" si="131"/>
        <v>0</v>
      </c>
      <c r="CE61" s="40">
        <f t="shared" si="91"/>
        <v>0</v>
      </c>
      <c r="CF61" s="40">
        <f>IF(AND(CD61&lt;&gt;0,SUM(CD$9:CD60)=0),ROUND(CC$1*CC$3,0),0)</f>
        <v>0</v>
      </c>
      <c r="CG61" s="13"/>
      <c r="CH61" s="33">
        <f>IF(SUM(CP$9:CP60)&gt;0.9,MAX(CH$9:CH60)+1,0)</f>
        <v>0</v>
      </c>
      <c r="CI61" s="39">
        <f t="shared" si="37"/>
        <v>0</v>
      </c>
      <c r="CJ61" s="35">
        <f t="shared" si="38"/>
        <v>45382</v>
      </c>
      <c r="CK61" s="38">
        <f t="shared" si="140"/>
        <v>0</v>
      </c>
      <c r="CL61" s="38">
        <f t="shared" si="132"/>
        <v>0</v>
      </c>
      <c r="CM61" s="40">
        <f>IF(AND(CH61=CO$6,CQ60-CO$1/(CO$7-CO$6+1)&gt;=0),ROUND(CO$1/(CO$7-CO$6+1),0),IF(AND(SUM(CM$10:CM60)&gt;0,CQ60-CM60&gt;=0),CM60,IF(AND(SUM(CM$10:CM60)&gt;0),CO$1-SUM(CM$10:CM60),0)))</f>
        <v>0</v>
      </c>
      <c r="CN61" s="40">
        <f t="shared" si="94"/>
        <v>0</v>
      </c>
      <c r="CO61" s="40">
        <f t="shared" si="95"/>
        <v>0</v>
      </c>
      <c r="CP61" s="40">
        <f t="shared" si="133"/>
        <v>0</v>
      </c>
      <c r="CQ61" s="40">
        <f t="shared" si="96"/>
        <v>0</v>
      </c>
      <c r="CR61" s="40">
        <f>IF(AND(CP61&lt;&gt;0,SUM(CP$9:CP60)=0),ROUND(CO$1*CO$3,0),0)</f>
        <v>0</v>
      </c>
      <c r="CS61" s="13"/>
      <c r="CT61" s="16"/>
      <c r="CU61" s="41">
        <f t="shared" si="98"/>
        <v>45</v>
      </c>
      <c r="CV61" s="42">
        <f t="shared" si="97"/>
        <v>45382</v>
      </c>
      <c r="CW61" s="43">
        <f t="shared" si="111"/>
        <v>0</v>
      </c>
      <c r="CX61" s="43">
        <f t="shared" si="112"/>
        <v>0</v>
      </c>
      <c r="CY61" s="43">
        <f t="shared" si="113"/>
        <v>0</v>
      </c>
      <c r="CZ61" s="43">
        <f t="shared" si="114"/>
        <v>0</v>
      </c>
      <c r="DA61" s="43">
        <f t="shared" si="115"/>
        <v>0</v>
      </c>
      <c r="DB61" s="43">
        <f t="shared" si="116"/>
        <v>0</v>
      </c>
      <c r="DC61" s="43">
        <f t="shared" si="117"/>
        <v>0</v>
      </c>
      <c r="DD61" s="43">
        <f t="shared" si="118"/>
        <v>0</v>
      </c>
      <c r="DE61" s="43">
        <f t="shared" si="9"/>
        <v>0</v>
      </c>
      <c r="DF61" s="44">
        <f t="shared" si="41"/>
        <v>0</v>
      </c>
      <c r="DG61" s="44">
        <f t="shared" si="42"/>
        <v>0</v>
      </c>
      <c r="DH61" s="44">
        <f t="shared" si="43"/>
        <v>0</v>
      </c>
      <c r="DI61" s="44">
        <f t="shared" si="44"/>
        <v>0</v>
      </c>
      <c r="DJ61" s="44">
        <f t="shared" si="45"/>
        <v>0</v>
      </c>
      <c r="DK61" s="44">
        <f t="shared" si="46"/>
        <v>0</v>
      </c>
      <c r="DL61" s="44">
        <f t="shared" si="47"/>
        <v>0</v>
      </c>
      <c r="DM61" s="44">
        <f t="shared" si="48"/>
        <v>0</v>
      </c>
      <c r="DN61" s="44">
        <f t="shared" si="49"/>
        <v>0</v>
      </c>
      <c r="DO61" s="44">
        <f t="shared" si="50"/>
        <v>0</v>
      </c>
      <c r="DP61" s="44">
        <f>IF(SUM(DG61:DG$298)=0,DG$299*DP$8/12,0)</f>
        <v>0</v>
      </c>
      <c r="DQ61" s="44">
        <f>IF(SUM(DH61:DH$298)=0,DH$299*DQ$8/12,0)</f>
        <v>0</v>
      </c>
      <c r="DR61" s="44">
        <f>IF(SUM(DI61:DI$298)=0,DI$299*DR$8/12,0)</f>
        <v>0</v>
      </c>
      <c r="DS61" s="44">
        <f>IF(SUM(DJ61:DJ$298)=0,DJ$299*DS$8/12,0)</f>
        <v>0</v>
      </c>
      <c r="DT61" s="44">
        <f>IF(SUM(DK61:DK$298)=0,DK$299*DT$8/12,0)</f>
        <v>0</v>
      </c>
      <c r="DU61" s="44">
        <f>IF(SUM(DL61:DL$298)=0,DL$299*DU$8/12,0)</f>
        <v>0</v>
      </c>
      <c r="DV61" s="44">
        <f>IF(SUM(DM61:DM$298)=0,DM$299*DV$8/12,0)</f>
        <v>0</v>
      </c>
      <c r="DW61" s="44">
        <f>IF(SUM(DN61:DN$298)=0,DN$299*DW$8/12,0)</f>
        <v>0</v>
      </c>
      <c r="DX61" s="44">
        <f t="shared" si="51"/>
        <v>0</v>
      </c>
      <c r="DY61" s="44">
        <f t="shared" si="52"/>
        <v>0</v>
      </c>
      <c r="DZ61" s="44">
        <f t="shared" si="53"/>
        <v>0</v>
      </c>
      <c r="EA61" s="44">
        <f t="shared" si="54"/>
        <v>0</v>
      </c>
      <c r="EB61" s="44">
        <f t="shared" si="55"/>
        <v>0</v>
      </c>
      <c r="EC61" s="44">
        <f t="shared" si="56"/>
        <v>0</v>
      </c>
      <c r="ED61" s="16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</row>
    <row r="62" spans="1:436">
      <c r="A62" s="52"/>
      <c r="B62" s="33">
        <f>IF(SUM(J$9:J61)&gt;0.9,MAX(B$9:B61)+1,0)</f>
        <v>0</v>
      </c>
      <c r="C62" s="39">
        <f t="shared" si="10"/>
        <v>0</v>
      </c>
      <c r="D62" s="35">
        <v>45412</v>
      </c>
      <c r="E62" s="38">
        <f t="shared" si="57"/>
        <v>0</v>
      </c>
      <c r="F62" s="38">
        <f t="shared" si="58"/>
        <v>0</v>
      </c>
      <c r="G62" s="40">
        <f>IF(AND(B62=I$6,K61-I$1/(I$7-I$6+1)&gt;=0),ROUND(I$1/(I$7-I$6+1),0),IF(AND(SUM(G$10:G61)&gt;0,K61-G61&gt;=0),G61,IF(AND(SUM(G$10:G61)&gt;0),I$1-SUM(G$10:G61),0)))</f>
        <v>0</v>
      </c>
      <c r="H62" s="40">
        <f t="shared" si="59"/>
        <v>0</v>
      </c>
      <c r="I62" s="40">
        <f t="shared" si="60"/>
        <v>0</v>
      </c>
      <c r="J62" s="40">
        <f t="shared" si="119"/>
        <v>0</v>
      </c>
      <c r="K62" s="40">
        <f t="shared" si="61"/>
        <v>0</v>
      </c>
      <c r="L62" s="40">
        <f>IF(AND(J62&lt;&gt;0,SUM(J$9:J61)=0),ROUND(I$1*I$3,0),0)</f>
        <v>0</v>
      </c>
      <c r="M62" s="13"/>
      <c r="N62" s="33">
        <f>IF(SUM(V$9:V61)&gt;0.9,MAX(N$9:N61)+1,0)</f>
        <v>0</v>
      </c>
      <c r="O62" s="39">
        <f t="shared" si="13"/>
        <v>0</v>
      </c>
      <c r="P62" s="35">
        <f t="shared" si="14"/>
        <v>45412</v>
      </c>
      <c r="Q62" s="38">
        <f t="shared" si="134"/>
        <v>0</v>
      </c>
      <c r="R62" s="38">
        <f t="shared" si="120"/>
        <v>0</v>
      </c>
      <c r="S62" s="40">
        <f>IF(AND(N62=U$6,W61-U$1/(U$7-U$6+1)&gt;=0),ROUND(U$1/(U$7-U$6+1),0),IF(AND(SUM(S$10:S61)&gt;0,W61-S61&gt;=0),S61,IF(AND(SUM(S$10:S61)&gt;0),U$1-SUM(S$10:S61),0)))</f>
        <v>0</v>
      </c>
      <c r="T62" s="40">
        <f t="shared" si="64"/>
        <v>0</v>
      </c>
      <c r="U62" s="40">
        <f t="shared" si="65"/>
        <v>0</v>
      </c>
      <c r="V62" s="40">
        <f t="shared" si="121"/>
        <v>0</v>
      </c>
      <c r="W62" s="40">
        <f t="shared" si="66"/>
        <v>0</v>
      </c>
      <c r="X62" s="40">
        <f>IF(AND(V62&lt;&gt;0,SUM(V$9:V61)=0),ROUND(U$1*U$3,0),0)</f>
        <v>0</v>
      </c>
      <c r="Y62" s="13"/>
      <c r="Z62" s="33">
        <f>IF(SUM(AH$9:AH61)&gt;0.9,MAX(Z$9:Z61)+1,0)</f>
        <v>0</v>
      </c>
      <c r="AA62" s="39">
        <f t="shared" si="17"/>
        <v>0</v>
      </c>
      <c r="AB62" s="35">
        <f t="shared" si="18"/>
        <v>45412</v>
      </c>
      <c r="AC62" s="38">
        <f t="shared" si="135"/>
        <v>0</v>
      </c>
      <c r="AD62" s="38">
        <f t="shared" si="122"/>
        <v>0</v>
      </c>
      <c r="AE62" s="40">
        <f>IF(AND(Z62=AG$6,AI61-AG$1/(AG$7-AG$6+1)&gt;=0),ROUND(AG$1/(AG$7-AG$6+1),0),IF(AND(SUM(AE$10:AE61)&gt;0,AI61-AE61&gt;=0),AE61,IF(AND(SUM(AE$10:AE61)&gt;0),AG$1-SUM(AE$10:AE61),0)))</f>
        <v>0</v>
      </c>
      <c r="AF62" s="40">
        <f t="shared" si="69"/>
        <v>0</v>
      </c>
      <c r="AG62" s="40">
        <f t="shared" si="70"/>
        <v>0</v>
      </c>
      <c r="AH62" s="40">
        <f t="shared" si="123"/>
        <v>0</v>
      </c>
      <c r="AI62" s="40">
        <f t="shared" si="71"/>
        <v>0</v>
      </c>
      <c r="AJ62" s="40">
        <f>IF(AND(AH62&lt;&gt;0,SUM(AH$9:AH61)=0),ROUND(AG$1*AG$3,0),0)</f>
        <v>0</v>
      </c>
      <c r="AK62" s="13"/>
      <c r="AL62" s="33">
        <f>IF(SUM(AT$9:AT61)&gt;0.9,MAX(AL$9:AL61)+1,0)</f>
        <v>0</v>
      </c>
      <c r="AM62" s="39">
        <f t="shared" si="21"/>
        <v>0</v>
      </c>
      <c r="AN62" s="35">
        <f t="shared" si="22"/>
        <v>45412</v>
      </c>
      <c r="AO62" s="38">
        <f t="shared" si="136"/>
        <v>0</v>
      </c>
      <c r="AP62" s="38">
        <f t="shared" si="124"/>
        <v>0</v>
      </c>
      <c r="AQ62" s="40">
        <f>IF(AND(AL62=AS$6,AU61-AS$1/(AS$7-AS$6+1)&gt;=0),ROUND(AS$1/(AS$7-AS$6+1),0),IF(AND(SUM(AQ$10:AQ61)&gt;0,AU61-AQ61&gt;=0),AQ61,IF(AND(SUM(AQ$10:AQ61)&gt;0),AS$1-SUM(AQ$10:AQ61),0)))</f>
        <v>0</v>
      </c>
      <c r="AR62" s="40">
        <f t="shared" si="74"/>
        <v>0</v>
      </c>
      <c r="AS62" s="40">
        <f t="shared" si="75"/>
        <v>0</v>
      </c>
      <c r="AT62" s="40">
        <f t="shared" si="125"/>
        <v>0</v>
      </c>
      <c r="AU62" s="40">
        <f t="shared" si="76"/>
        <v>0</v>
      </c>
      <c r="AV62" s="40">
        <f>IF(AND(AT62&lt;&gt;0,SUM(AT$9:AT61)=0),ROUND(AS$1*AS$3,0),0)</f>
        <v>0</v>
      </c>
      <c r="AW62" s="13"/>
      <c r="AX62" s="33">
        <f>IF(SUM(BF$9:BF61)&gt;0.9,MAX(AX$9:AX61)+1,0)</f>
        <v>0</v>
      </c>
      <c r="AY62" s="39">
        <f t="shared" si="25"/>
        <v>0</v>
      </c>
      <c r="AZ62" s="35">
        <f t="shared" si="26"/>
        <v>45412</v>
      </c>
      <c r="BA62" s="38">
        <f t="shared" si="137"/>
        <v>0</v>
      </c>
      <c r="BB62" s="38">
        <f t="shared" si="126"/>
        <v>0</v>
      </c>
      <c r="BC62" s="40">
        <f>IF(AND(AX62=BE$6,BG61-BE$1/(BE$7-BE$6+1)&gt;=0),ROUND(BE$1/(BE$7-BE$6+1),0),IF(AND(SUM(BC$10:BC61)&gt;0,BG61-BC61&gt;=0),BC61,IF(AND(SUM(BC$10:BC61)&gt;0),BE$1-SUM(BC$10:BC61),0)))</f>
        <v>0</v>
      </c>
      <c r="BD62" s="40">
        <f t="shared" si="79"/>
        <v>0</v>
      </c>
      <c r="BE62" s="40">
        <f t="shared" si="80"/>
        <v>0</v>
      </c>
      <c r="BF62" s="40">
        <f t="shared" si="127"/>
        <v>0</v>
      </c>
      <c r="BG62" s="40">
        <f t="shared" si="81"/>
        <v>0</v>
      </c>
      <c r="BH62" s="40">
        <f>IF(AND(BF62&lt;&gt;0,SUM(BF$9:BF61)=0),ROUND(BE$1*BE$3,0),0)</f>
        <v>0</v>
      </c>
      <c r="BI62" s="13"/>
      <c r="BJ62" s="33">
        <f>IF(SUM(BR$9:BR61)&gt;0.9,MAX(BJ$9:BJ61)+1,0)</f>
        <v>0</v>
      </c>
      <c r="BK62" s="39">
        <f t="shared" si="29"/>
        <v>0</v>
      </c>
      <c r="BL62" s="35">
        <f t="shared" si="30"/>
        <v>45412</v>
      </c>
      <c r="BM62" s="38">
        <f t="shared" si="138"/>
        <v>0</v>
      </c>
      <c r="BN62" s="38">
        <f t="shared" si="128"/>
        <v>0</v>
      </c>
      <c r="BO62" s="40">
        <f>IF(AND(BJ62=BQ$6,BS61-BQ$1/(BQ$7-BQ$6+1)&gt;=0),ROUND(BQ$1/(BQ$7-BQ$6+1),0),IF(AND(SUM(BO$10:BO61)&gt;0,BS61-BO61&gt;=0),BO61,IF(AND(SUM(BO$10:BO61)&gt;0),BQ$1-SUM(BO$10:BO61),0)))</f>
        <v>0</v>
      </c>
      <c r="BP62" s="40">
        <f t="shared" si="84"/>
        <v>0</v>
      </c>
      <c r="BQ62" s="40">
        <f t="shared" si="85"/>
        <v>0</v>
      </c>
      <c r="BR62" s="40">
        <f t="shared" si="129"/>
        <v>0</v>
      </c>
      <c r="BS62" s="40">
        <f t="shared" si="86"/>
        <v>0</v>
      </c>
      <c r="BT62" s="40">
        <f>IF(AND(BR62&lt;&gt;0,SUM(BR$9:BR61)=0),ROUND(BQ$1*BQ$3,0),0)</f>
        <v>0</v>
      </c>
      <c r="BU62" s="13"/>
      <c r="BV62" s="33">
        <f>IF(SUM(CD$9:CD61)&gt;0.9,MAX(BV$9:BV61)+1,0)</f>
        <v>0</v>
      </c>
      <c r="BW62" s="39">
        <f t="shared" si="33"/>
        <v>0</v>
      </c>
      <c r="BX62" s="35">
        <f t="shared" si="34"/>
        <v>45412</v>
      </c>
      <c r="BY62" s="38">
        <f t="shared" si="139"/>
        <v>0</v>
      </c>
      <c r="BZ62" s="38">
        <f t="shared" si="130"/>
        <v>0</v>
      </c>
      <c r="CA62" s="40">
        <f>IF(AND(BV62=CC$6,CE61-CC$1/(CC$7-CC$6+1)&gt;=0),ROUND(CC$1/(CC$7-CC$6+1),0),IF(AND(SUM(CA$10:CA61)&gt;0,CE61-CA61&gt;=0),CA61,IF(AND(SUM(CA$10:CA61)&gt;0),CC$1-SUM(CA$10:CA61),0)))</f>
        <v>0</v>
      </c>
      <c r="CB62" s="40">
        <f t="shared" si="89"/>
        <v>0</v>
      </c>
      <c r="CC62" s="40">
        <f t="shared" si="90"/>
        <v>0</v>
      </c>
      <c r="CD62" s="40">
        <f t="shared" si="131"/>
        <v>0</v>
      </c>
      <c r="CE62" s="40">
        <f t="shared" si="91"/>
        <v>0</v>
      </c>
      <c r="CF62" s="40">
        <f>IF(AND(CD62&lt;&gt;0,SUM(CD$9:CD61)=0),ROUND(CC$1*CC$3,0),0)</f>
        <v>0</v>
      </c>
      <c r="CG62" s="13"/>
      <c r="CH62" s="33">
        <f>IF(SUM(CP$9:CP61)&gt;0.9,MAX(CH$9:CH61)+1,0)</f>
        <v>0</v>
      </c>
      <c r="CI62" s="39">
        <f t="shared" si="37"/>
        <v>0</v>
      </c>
      <c r="CJ62" s="35">
        <f t="shared" si="38"/>
        <v>45412</v>
      </c>
      <c r="CK62" s="38">
        <f t="shared" si="140"/>
        <v>0</v>
      </c>
      <c r="CL62" s="38">
        <f t="shared" si="132"/>
        <v>0</v>
      </c>
      <c r="CM62" s="40">
        <f>IF(AND(CH62=CO$6,CQ61-CO$1/(CO$7-CO$6+1)&gt;=0),ROUND(CO$1/(CO$7-CO$6+1),0),IF(AND(SUM(CM$10:CM61)&gt;0,CQ61-CM61&gt;=0),CM61,IF(AND(SUM(CM$10:CM61)&gt;0),CO$1-SUM(CM$10:CM61),0)))</f>
        <v>0</v>
      </c>
      <c r="CN62" s="40">
        <f t="shared" si="94"/>
        <v>0</v>
      </c>
      <c r="CO62" s="40">
        <f t="shared" si="95"/>
        <v>0</v>
      </c>
      <c r="CP62" s="40">
        <f t="shared" si="133"/>
        <v>0</v>
      </c>
      <c r="CQ62" s="40">
        <f t="shared" si="96"/>
        <v>0</v>
      </c>
      <c r="CR62" s="40">
        <f>IF(AND(CP62&lt;&gt;0,SUM(CP$9:CP61)=0),ROUND(CO$1*CO$3,0),0)</f>
        <v>0</v>
      </c>
      <c r="CS62" s="13"/>
      <c r="CT62" s="16"/>
      <c r="CU62" s="41">
        <f t="shared" si="98"/>
        <v>46</v>
      </c>
      <c r="CV62" s="42">
        <f t="shared" si="97"/>
        <v>45412</v>
      </c>
      <c r="CW62" s="43">
        <f t="shared" si="111"/>
        <v>0</v>
      </c>
      <c r="CX62" s="43">
        <f t="shared" si="112"/>
        <v>0</v>
      </c>
      <c r="CY62" s="43">
        <f t="shared" si="113"/>
        <v>0</v>
      </c>
      <c r="CZ62" s="43">
        <f t="shared" si="114"/>
        <v>0</v>
      </c>
      <c r="DA62" s="43">
        <f t="shared" si="115"/>
        <v>0</v>
      </c>
      <c r="DB62" s="43">
        <f t="shared" si="116"/>
        <v>0</v>
      </c>
      <c r="DC62" s="43">
        <f t="shared" si="117"/>
        <v>0</v>
      </c>
      <c r="DD62" s="43">
        <f t="shared" si="118"/>
        <v>0</v>
      </c>
      <c r="DE62" s="43">
        <f t="shared" si="9"/>
        <v>0</v>
      </c>
      <c r="DF62" s="44">
        <f t="shared" si="41"/>
        <v>0</v>
      </c>
      <c r="DG62" s="44">
        <f t="shared" si="42"/>
        <v>0</v>
      </c>
      <c r="DH62" s="44">
        <f t="shared" si="43"/>
        <v>0</v>
      </c>
      <c r="DI62" s="44">
        <f t="shared" si="44"/>
        <v>0</v>
      </c>
      <c r="DJ62" s="44">
        <f t="shared" si="45"/>
        <v>0</v>
      </c>
      <c r="DK62" s="44">
        <f t="shared" si="46"/>
        <v>0</v>
      </c>
      <c r="DL62" s="44">
        <f t="shared" si="47"/>
        <v>0</v>
      </c>
      <c r="DM62" s="44">
        <f t="shared" si="48"/>
        <v>0</v>
      </c>
      <c r="DN62" s="44">
        <f t="shared" si="49"/>
        <v>0</v>
      </c>
      <c r="DO62" s="44">
        <f t="shared" si="50"/>
        <v>0</v>
      </c>
      <c r="DP62" s="44">
        <f>IF(SUM(DG62:DG$298)=0,DG$299*DP$8/12,0)</f>
        <v>0</v>
      </c>
      <c r="DQ62" s="44">
        <f>IF(SUM(DH62:DH$298)=0,DH$299*DQ$8/12,0)</f>
        <v>0</v>
      </c>
      <c r="DR62" s="44">
        <f>IF(SUM(DI62:DI$298)=0,DI$299*DR$8/12,0)</f>
        <v>0</v>
      </c>
      <c r="DS62" s="44">
        <f>IF(SUM(DJ62:DJ$298)=0,DJ$299*DS$8/12,0)</f>
        <v>0</v>
      </c>
      <c r="DT62" s="44">
        <f>IF(SUM(DK62:DK$298)=0,DK$299*DT$8/12,0)</f>
        <v>0</v>
      </c>
      <c r="DU62" s="44">
        <f>IF(SUM(DL62:DL$298)=0,DL$299*DU$8/12,0)</f>
        <v>0</v>
      </c>
      <c r="DV62" s="44">
        <f>IF(SUM(DM62:DM$298)=0,DM$299*DV$8/12,0)</f>
        <v>0</v>
      </c>
      <c r="DW62" s="44">
        <f>IF(SUM(DN62:DN$298)=0,DN$299*DW$8/12,0)</f>
        <v>0</v>
      </c>
      <c r="DX62" s="44">
        <f t="shared" si="51"/>
        <v>0</v>
      </c>
      <c r="DY62" s="44">
        <f t="shared" si="52"/>
        <v>0</v>
      </c>
      <c r="DZ62" s="44">
        <f t="shared" si="53"/>
        <v>0</v>
      </c>
      <c r="EA62" s="44">
        <f t="shared" si="54"/>
        <v>0</v>
      </c>
      <c r="EB62" s="44">
        <f t="shared" si="55"/>
        <v>0</v>
      </c>
      <c r="EC62" s="44">
        <f t="shared" si="56"/>
        <v>0</v>
      </c>
      <c r="ED62" s="16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</row>
    <row r="63" spans="1:436">
      <c r="A63" s="52"/>
      <c r="B63" s="33">
        <f>IF(SUM(J$9:J62)&gt;0.9,MAX(B$9:B62)+1,0)</f>
        <v>0</v>
      </c>
      <c r="C63" s="39">
        <f t="shared" si="10"/>
        <v>0</v>
      </c>
      <c r="D63" s="35">
        <v>45443</v>
      </c>
      <c r="E63" s="38">
        <f t="shared" si="57"/>
        <v>0</v>
      </c>
      <c r="F63" s="38">
        <f t="shared" si="58"/>
        <v>0</v>
      </c>
      <c r="G63" s="40">
        <f>IF(AND(B63=I$6,K62-I$1/(I$7-I$6+1)&gt;=0),ROUND(I$1/(I$7-I$6+1),0),IF(AND(SUM(G$10:G62)&gt;0,K62-G62&gt;=0),G62,IF(AND(SUM(G$10:G62)&gt;0),I$1-SUM(G$10:G62),0)))</f>
        <v>0</v>
      </c>
      <c r="H63" s="40">
        <f t="shared" si="59"/>
        <v>0</v>
      </c>
      <c r="I63" s="40">
        <f t="shared" si="60"/>
        <v>0</v>
      </c>
      <c r="J63" s="40">
        <f t="shared" si="119"/>
        <v>0</v>
      </c>
      <c r="K63" s="40">
        <f t="shared" si="61"/>
        <v>0</v>
      </c>
      <c r="L63" s="40">
        <f>IF(AND(J63&lt;&gt;0,SUM(J$9:J62)=0),ROUND(I$1*I$3,0),0)</f>
        <v>0</v>
      </c>
      <c r="M63" s="13"/>
      <c r="N63" s="33">
        <f>IF(SUM(V$9:V62)&gt;0.9,MAX(N$9:N62)+1,0)</f>
        <v>0</v>
      </c>
      <c r="O63" s="39">
        <f t="shared" si="13"/>
        <v>0</v>
      </c>
      <c r="P63" s="35">
        <f t="shared" si="14"/>
        <v>45443</v>
      </c>
      <c r="Q63" s="38">
        <f t="shared" si="134"/>
        <v>0</v>
      </c>
      <c r="R63" s="38">
        <f t="shared" si="120"/>
        <v>0</v>
      </c>
      <c r="S63" s="40">
        <f>IF(AND(N63=U$6,W62-U$1/(U$7-U$6+1)&gt;=0),ROUND(U$1/(U$7-U$6+1),0),IF(AND(SUM(S$10:S62)&gt;0,W62-S62&gt;=0),S62,IF(AND(SUM(S$10:S62)&gt;0),U$1-SUM(S$10:S62),0)))</f>
        <v>0</v>
      </c>
      <c r="T63" s="40">
        <f t="shared" si="64"/>
        <v>0</v>
      </c>
      <c r="U63" s="40">
        <f t="shared" si="65"/>
        <v>0</v>
      </c>
      <c r="V63" s="40">
        <f t="shared" si="121"/>
        <v>0</v>
      </c>
      <c r="W63" s="40">
        <f t="shared" si="66"/>
        <v>0</v>
      </c>
      <c r="X63" s="40">
        <f>IF(AND(V63&lt;&gt;0,SUM(V$9:V62)=0),ROUND(U$1*U$3,0),0)</f>
        <v>0</v>
      </c>
      <c r="Y63" s="13"/>
      <c r="Z63" s="33">
        <f>IF(SUM(AH$9:AH62)&gt;0.9,MAX(Z$9:Z62)+1,0)</f>
        <v>0</v>
      </c>
      <c r="AA63" s="39">
        <f t="shared" si="17"/>
        <v>0</v>
      </c>
      <c r="AB63" s="35">
        <f t="shared" si="18"/>
        <v>45443</v>
      </c>
      <c r="AC63" s="38">
        <f t="shared" si="135"/>
        <v>0</v>
      </c>
      <c r="AD63" s="38">
        <f t="shared" si="122"/>
        <v>0</v>
      </c>
      <c r="AE63" s="40">
        <f>IF(AND(Z63=AG$6,AI62-AG$1/(AG$7-AG$6+1)&gt;=0),ROUND(AG$1/(AG$7-AG$6+1),0),IF(AND(SUM(AE$10:AE62)&gt;0,AI62-AE62&gt;=0),AE62,IF(AND(SUM(AE$10:AE62)&gt;0),AG$1-SUM(AE$10:AE62),0)))</f>
        <v>0</v>
      </c>
      <c r="AF63" s="40">
        <f t="shared" si="69"/>
        <v>0</v>
      </c>
      <c r="AG63" s="40">
        <f t="shared" si="70"/>
        <v>0</v>
      </c>
      <c r="AH63" s="40">
        <f t="shared" si="123"/>
        <v>0</v>
      </c>
      <c r="AI63" s="40">
        <f t="shared" si="71"/>
        <v>0</v>
      </c>
      <c r="AJ63" s="40">
        <f>IF(AND(AH63&lt;&gt;0,SUM(AH$9:AH62)=0),ROUND(AG$1*AG$3,0),0)</f>
        <v>0</v>
      </c>
      <c r="AK63" s="13"/>
      <c r="AL63" s="33">
        <f>IF(SUM(AT$9:AT62)&gt;0.9,MAX(AL$9:AL62)+1,0)</f>
        <v>0</v>
      </c>
      <c r="AM63" s="39">
        <f t="shared" si="21"/>
        <v>0</v>
      </c>
      <c r="AN63" s="35">
        <f t="shared" si="22"/>
        <v>45443</v>
      </c>
      <c r="AO63" s="38">
        <f t="shared" si="136"/>
        <v>0</v>
      </c>
      <c r="AP63" s="38">
        <f t="shared" si="124"/>
        <v>0</v>
      </c>
      <c r="AQ63" s="40">
        <f>IF(AND(AL63=AS$6,AU62-AS$1/(AS$7-AS$6+1)&gt;=0),ROUND(AS$1/(AS$7-AS$6+1),0),IF(AND(SUM(AQ$10:AQ62)&gt;0,AU62-AQ62&gt;=0),AQ62,IF(AND(SUM(AQ$10:AQ62)&gt;0),AS$1-SUM(AQ$10:AQ62),0)))</f>
        <v>0</v>
      </c>
      <c r="AR63" s="40">
        <f t="shared" si="74"/>
        <v>0</v>
      </c>
      <c r="AS63" s="40">
        <f t="shared" si="75"/>
        <v>0</v>
      </c>
      <c r="AT63" s="40">
        <f t="shared" si="125"/>
        <v>0</v>
      </c>
      <c r="AU63" s="40">
        <f t="shared" si="76"/>
        <v>0</v>
      </c>
      <c r="AV63" s="40">
        <f>IF(AND(AT63&lt;&gt;0,SUM(AT$9:AT62)=0),ROUND(AS$1*AS$3,0),0)</f>
        <v>0</v>
      </c>
      <c r="AW63" s="13"/>
      <c r="AX63" s="33">
        <f>IF(SUM(BF$9:BF62)&gt;0.9,MAX(AX$9:AX62)+1,0)</f>
        <v>0</v>
      </c>
      <c r="AY63" s="39">
        <f t="shared" si="25"/>
        <v>0</v>
      </c>
      <c r="AZ63" s="35">
        <f t="shared" si="26"/>
        <v>45443</v>
      </c>
      <c r="BA63" s="38">
        <f t="shared" si="137"/>
        <v>0</v>
      </c>
      <c r="BB63" s="38">
        <f t="shared" si="126"/>
        <v>0</v>
      </c>
      <c r="BC63" s="40">
        <f>IF(AND(AX63=BE$6,BG62-BE$1/(BE$7-BE$6+1)&gt;=0),ROUND(BE$1/(BE$7-BE$6+1),0),IF(AND(SUM(BC$10:BC62)&gt;0,BG62-BC62&gt;=0),BC62,IF(AND(SUM(BC$10:BC62)&gt;0),BE$1-SUM(BC$10:BC62),0)))</f>
        <v>0</v>
      </c>
      <c r="BD63" s="40">
        <f t="shared" si="79"/>
        <v>0</v>
      </c>
      <c r="BE63" s="40">
        <f t="shared" si="80"/>
        <v>0</v>
      </c>
      <c r="BF63" s="40">
        <f t="shared" si="127"/>
        <v>0</v>
      </c>
      <c r="BG63" s="40">
        <f t="shared" si="81"/>
        <v>0</v>
      </c>
      <c r="BH63" s="40">
        <f>IF(AND(BF63&lt;&gt;0,SUM(BF$9:BF62)=0),ROUND(BE$1*BE$3,0),0)</f>
        <v>0</v>
      </c>
      <c r="BI63" s="13"/>
      <c r="BJ63" s="33">
        <f>IF(SUM(BR$9:BR62)&gt;0.9,MAX(BJ$9:BJ62)+1,0)</f>
        <v>0</v>
      </c>
      <c r="BK63" s="39">
        <f t="shared" si="29"/>
        <v>0</v>
      </c>
      <c r="BL63" s="35">
        <f t="shared" si="30"/>
        <v>45443</v>
      </c>
      <c r="BM63" s="38">
        <f t="shared" si="138"/>
        <v>0</v>
      </c>
      <c r="BN63" s="38">
        <f t="shared" si="128"/>
        <v>0</v>
      </c>
      <c r="BO63" s="40">
        <f>IF(AND(BJ63=BQ$6,BS62-BQ$1/(BQ$7-BQ$6+1)&gt;=0),ROUND(BQ$1/(BQ$7-BQ$6+1),0),IF(AND(SUM(BO$10:BO62)&gt;0,BS62-BO62&gt;=0),BO62,IF(AND(SUM(BO$10:BO62)&gt;0),BQ$1-SUM(BO$10:BO62),0)))</f>
        <v>0</v>
      </c>
      <c r="BP63" s="40">
        <f t="shared" si="84"/>
        <v>0</v>
      </c>
      <c r="BQ63" s="40">
        <f t="shared" si="85"/>
        <v>0</v>
      </c>
      <c r="BR63" s="40">
        <f t="shared" si="129"/>
        <v>0</v>
      </c>
      <c r="BS63" s="40">
        <f t="shared" si="86"/>
        <v>0</v>
      </c>
      <c r="BT63" s="40">
        <f>IF(AND(BR63&lt;&gt;0,SUM(BR$9:BR62)=0),ROUND(BQ$1*BQ$3,0),0)</f>
        <v>0</v>
      </c>
      <c r="BU63" s="13"/>
      <c r="BV63" s="33">
        <f>IF(SUM(CD$9:CD62)&gt;0.9,MAX(BV$9:BV62)+1,0)</f>
        <v>0</v>
      </c>
      <c r="BW63" s="39">
        <f t="shared" si="33"/>
        <v>0</v>
      </c>
      <c r="BX63" s="35">
        <f t="shared" si="34"/>
        <v>45443</v>
      </c>
      <c r="BY63" s="38">
        <f t="shared" si="139"/>
        <v>0</v>
      </c>
      <c r="BZ63" s="38">
        <f t="shared" si="130"/>
        <v>0</v>
      </c>
      <c r="CA63" s="40">
        <f>IF(AND(BV63=CC$6,CE62-CC$1/(CC$7-CC$6+1)&gt;=0),ROUND(CC$1/(CC$7-CC$6+1),0),IF(AND(SUM(CA$10:CA62)&gt;0,CE62-CA62&gt;=0),CA62,IF(AND(SUM(CA$10:CA62)&gt;0),CC$1-SUM(CA$10:CA62),0)))</f>
        <v>0</v>
      </c>
      <c r="CB63" s="40">
        <f t="shared" si="89"/>
        <v>0</v>
      </c>
      <c r="CC63" s="40">
        <f t="shared" si="90"/>
        <v>0</v>
      </c>
      <c r="CD63" s="40">
        <f t="shared" si="131"/>
        <v>0</v>
      </c>
      <c r="CE63" s="40">
        <f t="shared" si="91"/>
        <v>0</v>
      </c>
      <c r="CF63" s="40">
        <f>IF(AND(CD63&lt;&gt;0,SUM(CD$9:CD62)=0),ROUND(CC$1*CC$3,0),0)</f>
        <v>0</v>
      </c>
      <c r="CG63" s="13"/>
      <c r="CH63" s="33">
        <f>IF(SUM(CP$9:CP62)&gt;0.9,MAX(CH$9:CH62)+1,0)</f>
        <v>0</v>
      </c>
      <c r="CI63" s="39">
        <f t="shared" si="37"/>
        <v>0</v>
      </c>
      <c r="CJ63" s="35">
        <f t="shared" si="38"/>
        <v>45443</v>
      </c>
      <c r="CK63" s="38">
        <f t="shared" si="140"/>
        <v>0</v>
      </c>
      <c r="CL63" s="38">
        <f t="shared" si="132"/>
        <v>0</v>
      </c>
      <c r="CM63" s="40">
        <f>IF(AND(CH63=CO$6,CQ62-CO$1/(CO$7-CO$6+1)&gt;=0),ROUND(CO$1/(CO$7-CO$6+1),0),IF(AND(SUM(CM$10:CM62)&gt;0,CQ62-CM62&gt;=0),CM62,IF(AND(SUM(CM$10:CM62)&gt;0),CO$1-SUM(CM$10:CM62),0)))</f>
        <v>0</v>
      </c>
      <c r="CN63" s="40">
        <f t="shared" si="94"/>
        <v>0</v>
      </c>
      <c r="CO63" s="40">
        <f t="shared" si="95"/>
        <v>0</v>
      </c>
      <c r="CP63" s="40">
        <f t="shared" si="133"/>
        <v>0</v>
      </c>
      <c r="CQ63" s="40">
        <f t="shared" si="96"/>
        <v>0</v>
      </c>
      <c r="CR63" s="40">
        <f>IF(AND(CP63&lt;&gt;0,SUM(CP$9:CP62)=0),ROUND(CO$1*CO$3,0),0)</f>
        <v>0</v>
      </c>
      <c r="CS63" s="13"/>
      <c r="CT63" s="16"/>
      <c r="CU63" s="41">
        <f t="shared" si="98"/>
        <v>47</v>
      </c>
      <c r="CV63" s="42">
        <f t="shared" si="97"/>
        <v>45443</v>
      </c>
      <c r="CW63" s="43">
        <f t="shared" si="111"/>
        <v>0</v>
      </c>
      <c r="CX63" s="43">
        <f t="shared" si="112"/>
        <v>0</v>
      </c>
      <c r="CY63" s="43">
        <f t="shared" si="113"/>
        <v>0</v>
      </c>
      <c r="CZ63" s="43">
        <f t="shared" si="114"/>
        <v>0</v>
      </c>
      <c r="DA63" s="43">
        <f t="shared" si="115"/>
        <v>0</v>
      </c>
      <c r="DB63" s="43">
        <f t="shared" si="116"/>
        <v>0</v>
      </c>
      <c r="DC63" s="43">
        <f t="shared" si="117"/>
        <v>0</v>
      </c>
      <c r="DD63" s="43">
        <f t="shared" si="118"/>
        <v>0</v>
      </c>
      <c r="DE63" s="43">
        <f t="shared" si="9"/>
        <v>0</v>
      </c>
      <c r="DF63" s="44">
        <f t="shared" si="41"/>
        <v>0</v>
      </c>
      <c r="DG63" s="44">
        <f t="shared" si="42"/>
        <v>0</v>
      </c>
      <c r="DH63" s="44">
        <f t="shared" si="43"/>
        <v>0</v>
      </c>
      <c r="DI63" s="44">
        <f t="shared" si="44"/>
        <v>0</v>
      </c>
      <c r="DJ63" s="44">
        <f t="shared" si="45"/>
        <v>0</v>
      </c>
      <c r="DK63" s="44">
        <f t="shared" si="46"/>
        <v>0</v>
      </c>
      <c r="DL63" s="44">
        <f t="shared" si="47"/>
        <v>0</v>
      </c>
      <c r="DM63" s="44">
        <f t="shared" si="48"/>
        <v>0</v>
      </c>
      <c r="DN63" s="44">
        <f t="shared" si="49"/>
        <v>0</v>
      </c>
      <c r="DO63" s="44">
        <f t="shared" si="50"/>
        <v>0</v>
      </c>
      <c r="DP63" s="44">
        <f>IF(SUM(DG63:DG$298)=0,DG$299*DP$8/12,0)</f>
        <v>0</v>
      </c>
      <c r="DQ63" s="44">
        <f>IF(SUM(DH63:DH$298)=0,DH$299*DQ$8/12,0)</f>
        <v>0</v>
      </c>
      <c r="DR63" s="44">
        <f>IF(SUM(DI63:DI$298)=0,DI$299*DR$8/12,0)</f>
        <v>0</v>
      </c>
      <c r="DS63" s="44">
        <f>IF(SUM(DJ63:DJ$298)=0,DJ$299*DS$8/12,0)</f>
        <v>0</v>
      </c>
      <c r="DT63" s="44">
        <f>IF(SUM(DK63:DK$298)=0,DK$299*DT$8/12,0)</f>
        <v>0</v>
      </c>
      <c r="DU63" s="44">
        <f>IF(SUM(DL63:DL$298)=0,DL$299*DU$8/12,0)</f>
        <v>0</v>
      </c>
      <c r="DV63" s="44">
        <f>IF(SUM(DM63:DM$298)=0,DM$299*DV$8/12,0)</f>
        <v>0</v>
      </c>
      <c r="DW63" s="44">
        <f>IF(SUM(DN63:DN$298)=0,DN$299*DW$8/12,0)</f>
        <v>0</v>
      </c>
      <c r="DX63" s="44">
        <f t="shared" si="51"/>
        <v>0</v>
      </c>
      <c r="DY63" s="44">
        <f t="shared" si="52"/>
        <v>0</v>
      </c>
      <c r="DZ63" s="44">
        <f t="shared" si="53"/>
        <v>0</v>
      </c>
      <c r="EA63" s="44">
        <f t="shared" si="54"/>
        <v>0</v>
      </c>
      <c r="EB63" s="44">
        <f t="shared" si="55"/>
        <v>0</v>
      </c>
      <c r="EC63" s="44">
        <f t="shared" si="56"/>
        <v>0</v>
      </c>
      <c r="ED63" s="16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</row>
    <row r="64" spans="1:436">
      <c r="A64" s="52"/>
      <c r="B64" s="33">
        <f>IF(SUM(J$9:J63)&gt;0.9,MAX(B$9:B63)+1,0)</f>
        <v>0</v>
      </c>
      <c r="C64" s="39">
        <f t="shared" si="10"/>
        <v>0</v>
      </c>
      <c r="D64" s="35">
        <v>45473</v>
      </c>
      <c r="E64" s="38">
        <f t="shared" si="57"/>
        <v>0</v>
      </c>
      <c r="F64" s="38">
        <f t="shared" si="58"/>
        <v>0</v>
      </c>
      <c r="G64" s="40">
        <f>IF(AND(B64=I$6,K63-I$1/(I$7-I$6+1)&gt;=0),ROUND(I$1/(I$7-I$6+1),0),IF(AND(SUM(G$10:G63)&gt;0,K63-G63&gt;=0),G63,IF(AND(SUM(G$10:G63)&gt;0),I$1-SUM(G$10:G63),0)))</f>
        <v>0</v>
      </c>
      <c r="H64" s="40">
        <f t="shared" si="59"/>
        <v>0</v>
      </c>
      <c r="I64" s="40">
        <f t="shared" si="60"/>
        <v>0</v>
      </c>
      <c r="J64" s="40">
        <f t="shared" si="119"/>
        <v>0</v>
      </c>
      <c r="K64" s="40">
        <f t="shared" si="61"/>
        <v>0</v>
      </c>
      <c r="L64" s="40">
        <f>IF(AND(J64&lt;&gt;0,SUM(J$9:J63)=0),ROUND(I$1*I$3,0),0)</f>
        <v>0</v>
      </c>
      <c r="M64" s="13"/>
      <c r="N64" s="33">
        <f>IF(SUM(V$9:V63)&gt;0.9,MAX(N$9:N63)+1,0)</f>
        <v>0</v>
      </c>
      <c r="O64" s="39">
        <f t="shared" si="13"/>
        <v>0</v>
      </c>
      <c r="P64" s="35">
        <f t="shared" si="14"/>
        <v>45473</v>
      </c>
      <c r="Q64" s="38">
        <f t="shared" si="134"/>
        <v>0</v>
      </c>
      <c r="R64" s="38">
        <f t="shared" si="120"/>
        <v>0</v>
      </c>
      <c r="S64" s="40">
        <f>IF(AND(N64=U$6,W63-U$1/(U$7-U$6+1)&gt;=0),ROUND(U$1/(U$7-U$6+1),0),IF(AND(SUM(S$10:S63)&gt;0,W63-S63&gt;=0),S63,IF(AND(SUM(S$10:S63)&gt;0),U$1-SUM(S$10:S63),0)))</f>
        <v>0</v>
      </c>
      <c r="T64" s="40">
        <f t="shared" si="64"/>
        <v>0</v>
      </c>
      <c r="U64" s="40">
        <f t="shared" si="65"/>
        <v>0</v>
      </c>
      <c r="V64" s="40">
        <f t="shared" si="121"/>
        <v>0</v>
      </c>
      <c r="W64" s="40">
        <f t="shared" si="66"/>
        <v>0</v>
      </c>
      <c r="X64" s="40">
        <f>IF(AND(V64&lt;&gt;0,SUM(V$9:V63)=0),ROUND(U$1*U$3,0),0)</f>
        <v>0</v>
      </c>
      <c r="Y64" s="13"/>
      <c r="Z64" s="33">
        <f>IF(SUM(AH$9:AH63)&gt;0.9,MAX(Z$9:Z63)+1,0)</f>
        <v>0</v>
      </c>
      <c r="AA64" s="39">
        <f t="shared" si="17"/>
        <v>0</v>
      </c>
      <c r="AB64" s="35">
        <f t="shared" si="18"/>
        <v>45473</v>
      </c>
      <c r="AC64" s="38">
        <f t="shared" si="135"/>
        <v>0</v>
      </c>
      <c r="AD64" s="38">
        <f t="shared" si="122"/>
        <v>0</v>
      </c>
      <c r="AE64" s="40">
        <f>IF(AND(Z64=AG$6,AI63-AG$1/(AG$7-AG$6+1)&gt;=0),ROUND(AG$1/(AG$7-AG$6+1),0),IF(AND(SUM(AE$10:AE63)&gt;0,AI63-AE63&gt;=0),AE63,IF(AND(SUM(AE$10:AE63)&gt;0),AG$1-SUM(AE$10:AE63),0)))</f>
        <v>0</v>
      </c>
      <c r="AF64" s="40">
        <f t="shared" si="69"/>
        <v>0</v>
      </c>
      <c r="AG64" s="40">
        <f t="shared" si="70"/>
        <v>0</v>
      </c>
      <c r="AH64" s="40">
        <f t="shared" si="123"/>
        <v>0</v>
      </c>
      <c r="AI64" s="40">
        <f t="shared" si="71"/>
        <v>0</v>
      </c>
      <c r="AJ64" s="40">
        <f>IF(AND(AH64&lt;&gt;0,SUM(AH$9:AH63)=0),ROUND(AG$1*AG$3,0),0)</f>
        <v>0</v>
      </c>
      <c r="AK64" s="13"/>
      <c r="AL64" s="33">
        <f>IF(SUM(AT$9:AT63)&gt;0.9,MAX(AL$9:AL63)+1,0)</f>
        <v>0</v>
      </c>
      <c r="AM64" s="39">
        <f t="shared" si="21"/>
        <v>0</v>
      </c>
      <c r="AN64" s="35">
        <f t="shared" si="22"/>
        <v>45473</v>
      </c>
      <c r="AO64" s="38">
        <f t="shared" si="136"/>
        <v>0</v>
      </c>
      <c r="AP64" s="38">
        <f t="shared" si="124"/>
        <v>0</v>
      </c>
      <c r="AQ64" s="40">
        <f>IF(AND(AL64=AS$6,AU63-AS$1/(AS$7-AS$6+1)&gt;=0),ROUND(AS$1/(AS$7-AS$6+1),0),IF(AND(SUM(AQ$10:AQ63)&gt;0,AU63-AQ63&gt;=0),AQ63,IF(AND(SUM(AQ$10:AQ63)&gt;0),AS$1-SUM(AQ$10:AQ63),0)))</f>
        <v>0</v>
      </c>
      <c r="AR64" s="40">
        <f t="shared" si="74"/>
        <v>0</v>
      </c>
      <c r="AS64" s="40">
        <f t="shared" si="75"/>
        <v>0</v>
      </c>
      <c r="AT64" s="40">
        <f t="shared" si="125"/>
        <v>0</v>
      </c>
      <c r="AU64" s="40">
        <f t="shared" si="76"/>
        <v>0</v>
      </c>
      <c r="AV64" s="40">
        <f>IF(AND(AT64&lt;&gt;0,SUM(AT$9:AT63)=0),ROUND(AS$1*AS$3,0),0)</f>
        <v>0</v>
      </c>
      <c r="AW64" s="13"/>
      <c r="AX64" s="33">
        <f>IF(SUM(BF$9:BF63)&gt;0.9,MAX(AX$9:AX63)+1,0)</f>
        <v>0</v>
      </c>
      <c r="AY64" s="39">
        <f t="shared" si="25"/>
        <v>0</v>
      </c>
      <c r="AZ64" s="35">
        <f t="shared" si="26"/>
        <v>45473</v>
      </c>
      <c r="BA64" s="38">
        <f t="shared" si="137"/>
        <v>0</v>
      </c>
      <c r="BB64" s="38">
        <f t="shared" si="126"/>
        <v>0</v>
      </c>
      <c r="BC64" s="40">
        <f>IF(AND(AX64=BE$6,BG63-BE$1/(BE$7-BE$6+1)&gt;=0),ROUND(BE$1/(BE$7-BE$6+1),0),IF(AND(SUM(BC$10:BC63)&gt;0,BG63-BC63&gt;=0),BC63,IF(AND(SUM(BC$10:BC63)&gt;0),BE$1-SUM(BC$10:BC63),0)))</f>
        <v>0</v>
      </c>
      <c r="BD64" s="40">
        <f t="shared" si="79"/>
        <v>0</v>
      </c>
      <c r="BE64" s="40">
        <f t="shared" si="80"/>
        <v>0</v>
      </c>
      <c r="BF64" s="40">
        <f t="shared" si="127"/>
        <v>0</v>
      </c>
      <c r="BG64" s="40">
        <f t="shared" si="81"/>
        <v>0</v>
      </c>
      <c r="BH64" s="40">
        <f>IF(AND(BF64&lt;&gt;0,SUM(BF$9:BF63)=0),ROUND(BE$1*BE$3,0),0)</f>
        <v>0</v>
      </c>
      <c r="BI64" s="13"/>
      <c r="BJ64" s="33">
        <f>IF(SUM(BR$9:BR63)&gt;0.9,MAX(BJ$9:BJ63)+1,0)</f>
        <v>0</v>
      </c>
      <c r="BK64" s="39">
        <f t="shared" si="29"/>
        <v>0</v>
      </c>
      <c r="BL64" s="35">
        <f t="shared" si="30"/>
        <v>45473</v>
      </c>
      <c r="BM64" s="38">
        <f t="shared" si="138"/>
        <v>0</v>
      </c>
      <c r="BN64" s="38">
        <f t="shared" si="128"/>
        <v>0</v>
      </c>
      <c r="BO64" s="40">
        <f>IF(AND(BJ64=BQ$6,BS63-BQ$1/(BQ$7-BQ$6+1)&gt;=0),ROUND(BQ$1/(BQ$7-BQ$6+1),0),IF(AND(SUM(BO$10:BO63)&gt;0,BS63-BO63&gt;=0),BO63,IF(AND(SUM(BO$10:BO63)&gt;0),BQ$1-SUM(BO$10:BO63),0)))</f>
        <v>0</v>
      </c>
      <c r="BP64" s="40">
        <f t="shared" si="84"/>
        <v>0</v>
      </c>
      <c r="BQ64" s="40">
        <f t="shared" si="85"/>
        <v>0</v>
      </c>
      <c r="BR64" s="40">
        <f t="shared" si="129"/>
        <v>0</v>
      </c>
      <c r="BS64" s="40">
        <f t="shared" si="86"/>
        <v>0</v>
      </c>
      <c r="BT64" s="40">
        <f>IF(AND(BR64&lt;&gt;0,SUM(BR$9:BR63)=0),ROUND(BQ$1*BQ$3,0),0)</f>
        <v>0</v>
      </c>
      <c r="BU64" s="13"/>
      <c r="BV64" s="33">
        <f>IF(SUM(CD$9:CD63)&gt;0.9,MAX(BV$9:BV63)+1,0)</f>
        <v>0</v>
      </c>
      <c r="BW64" s="39">
        <f t="shared" si="33"/>
        <v>0</v>
      </c>
      <c r="BX64" s="35">
        <f t="shared" si="34"/>
        <v>45473</v>
      </c>
      <c r="BY64" s="38">
        <f t="shared" si="139"/>
        <v>0</v>
      </c>
      <c r="BZ64" s="38">
        <f t="shared" si="130"/>
        <v>0</v>
      </c>
      <c r="CA64" s="40">
        <f>IF(AND(BV64=CC$6,CE63-CC$1/(CC$7-CC$6+1)&gt;=0),ROUND(CC$1/(CC$7-CC$6+1),0),IF(AND(SUM(CA$10:CA63)&gt;0,CE63-CA63&gt;=0),CA63,IF(AND(SUM(CA$10:CA63)&gt;0),CC$1-SUM(CA$10:CA63),0)))</f>
        <v>0</v>
      </c>
      <c r="CB64" s="40">
        <f t="shared" si="89"/>
        <v>0</v>
      </c>
      <c r="CC64" s="40">
        <f t="shared" si="90"/>
        <v>0</v>
      </c>
      <c r="CD64" s="40">
        <f t="shared" si="131"/>
        <v>0</v>
      </c>
      <c r="CE64" s="40">
        <f t="shared" si="91"/>
        <v>0</v>
      </c>
      <c r="CF64" s="40">
        <f>IF(AND(CD64&lt;&gt;0,SUM(CD$9:CD63)=0),ROUND(CC$1*CC$3,0),0)</f>
        <v>0</v>
      </c>
      <c r="CG64" s="13"/>
      <c r="CH64" s="33">
        <f>IF(SUM(CP$9:CP63)&gt;0.9,MAX(CH$9:CH63)+1,0)</f>
        <v>0</v>
      </c>
      <c r="CI64" s="39">
        <f t="shared" si="37"/>
        <v>0</v>
      </c>
      <c r="CJ64" s="35">
        <f t="shared" si="38"/>
        <v>45473</v>
      </c>
      <c r="CK64" s="38">
        <f t="shared" si="140"/>
        <v>0</v>
      </c>
      <c r="CL64" s="38">
        <f t="shared" si="132"/>
        <v>0</v>
      </c>
      <c r="CM64" s="40">
        <f>IF(AND(CH64=CO$6,CQ63-CO$1/(CO$7-CO$6+1)&gt;=0),ROUND(CO$1/(CO$7-CO$6+1),0),IF(AND(SUM(CM$10:CM63)&gt;0,CQ63-CM63&gt;=0),CM63,IF(AND(SUM(CM$10:CM63)&gt;0),CO$1-SUM(CM$10:CM63),0)))</f>
        <v>0</v>
      </c>
      <c r="CN64" s="40">
        <f t="shared" si="94"/>
        <v>0</v>
      </c>
      <c r="CO64" s="40">
        <f t="shared" si="95"/>
        <v>0</v>
      </c>
      <c r="CP64" s="40">
        <f t="shared" si="133"/>
        <v>0</v>
      </c>
      <c r="CQ64" s="40">
        <f t="shared" si="96"/>
        <v>0</v>
      </c>
      <c r="CR64" s="40">
        <f>IF(AND(CP64&lt;&gt;0,SUM(CP$9:CP63)=0),ROUND(CO$1*CO$3,0),0)</f>
        <v>0</v>
      </c>
      <c r="CS64" s="13"/>
      <c r="CT64" s="16"/>
      <c r="CU64" s="41">
        <f t="shared" si="98"/>
        <v>48</v>
      </c>
      <c r="CV64" s="42">
        <f t="shared" si="97"/>
        <v>45473</v>
      </c>
      <c r="CW64" s="43">
        <f t="shared" si="111"/>
        <v>0</v>
      </c>
      <c r="CX64" s="43">
        <f t="shared" si="112"/>
        <v>0</v>
      </c>
      <c r="CY64" s="43">
        <f t="shared" si="113"/>
        <v>0</v>
      </c>
      <c r="CZ64" s="43">
        <f t="shared" si="114"/>
        <v>0</v>
      </c>
      <c r="DA64" s="43">
        <f t="shared" si="115"/>
        <v>0</v>
      </c>
      <c r="DB64" s="43">
        <f t="shared" si="116"/>
        <v>0</v>
      </c>
      <c r="DC64" s="43">
        <f t="shared" si="117"/>
        <v>0</v>
      </c>
      <c r="DD64" s="43">
        <f t="shared" si="118"/>
        <v>0</v>
      </c>
      <c r="DE64" s="43">
        <f t="shared" si="9"/>
        <v>0</v>
      </c>
      <c r="DF64" s="44">
        <f t="shared" si="41"/>
        <v>0</v>
      </c>
      <c r="DG64" s="44">
        <f t="shared" si="42"/>
        <v>0</v>
      </c>
      <c r="DH64" s="44">
        <f t="shared" si="43"/>
        <v>0</v>
      </c>
      <c r="DI64" s="44">
        <f t="shared" si="44"/>
        <v>0</v>
      </c>
      <c r="DJ64" s="44">
        <f t="shared" si="45"/>
        <v>0</v>
      </c>
      <c r="DK64" s="44">
        <f t="shared" si="46"/>
        <v>0</v>
      </c>
      <c r="DL64" s="44">
        <f t="shared" si="47"/>
        <v>0</v>
      </c>
      <c r="DM64" s="44">
        <f t="shared" si="48"/>
        <v>0</v>
      </c>
      <c r="DN64" s="44">
        <f t="shared" si="49"/>
        <v>0</v>
      </c>
      <c r="DO64" s="44">
        <f t="shared" si="50"/>
        <v>0</v>
      </c>
      <c r="DP64" s="44">
        <f>IF(SUM(DG64:DG$298)=0,DG$299*DP$8/12,0)</f>
        <v>0</v>
      </c>
      <c r="DQ64" s="44">
        <f>IF(SUM(DH64:DH$298)=0,DH$299*DQ$8/12,0)</f>
        <v>0</v>
      </c>
      <c r="DR64" s="44">
        <f>IF(SUM(DI64:DI$298)=0,DI$299*DR$8/12,0)</f>
        <v>0</v>
      </c>
      <c r="DS64" s="44">
        <f>IF(SUM(DJ64:DJ$298)=0,DJ$299*DS$8/12,0)</f>
        <v>0</v>
      </c>
      <c r="DT64" s="44">
        <f>IF(SUM(DK64:DK$298)=0,DK$299*DT$8/12,0)</f>
        <v>0</v>
      </c>
      <c r="DU64" s="44">
        <f>IF(SUM(DL64:DL$298)=0,DL$299*DU$8/12,0)</f>
        <v>0</v>
      </c>
      <c r="DV64" s="44">
        <f>IF(SUM(DM64:DM$298)=0,DM$299*DV$8/12,0)</f>
        <v>0</v>
      </c>
      <c r="DW64" s="44">
        <f>IF(SUM(DN64:DN$298)=0,DN$299*DW$8/12,0)</f>
        <v>0</v>
      </c>
      <c r="DX64" s="44">
        <f t="shared" si="51"/>
        <v>0</v>
      </c>
      <c r="DY64" s="44">
        <f t="shared" si="52"/>
        <v>0</v>
      </c>
      <c r="DZ64" s="44">
        <f t="shared" si="53"/>
        <v>0</v>
      </c>
      <c r="EA64" s="44">
        <f t="shared" si="54"/>
        <v>0</v>
      </c>
      <c r="EB64" s="44">
        <f t="shared" si="55"/>
        <v>0</v>
      </c>
      <c r="EC64" s="44">
        <f t="shared" si="56"/>
        <v>0</v>
      </c>
      <c r="ED64" s="16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</row>
    <row r="65" spans="1:240">
      <c r="A65" s="52"/>
      <c r="B65" s="33">
        <f>IF(SUM(J$9:J64)&gt;0.9,MAX(B$9:B64)+1,0)</f>
        <v>0</v>
      </c>
      <c r="C65" s="39">
        <f t="shared" si="10"/>
        <v>0</v>
      </c>
      <c r="D65" s="35">
        <v>45504</v>
      </c>
      <c r="E65" s="38">
        <f t="shared" si="57"/>
        <v>0</v>
      </c>
      <c r="F65" s="38">
        <f t="shared" si="58"/>
        <v>0</v>
      </c>
      <c r="G65" s="40">
        <f>IF(AND(B65=I$6,K64-I$1/(I$7-I$6+1)&gt;=0),ROUND(I$1/(I$7-I$6+1),0),IF(AND(SUM(G$10:G64)&gt;0,K64-G64&gt;=0),G64,IF(AND(SUM(G$10:G64)&gt;0),I$1-SUM(G$10:G64),0)))</f>
        <v>0</v>
      </c>
      <c r="H65" s="40">
        <f t="shared" si="59"/>
        <v>0</v>
      </c>
      <c r="I65" s="40">
        <f t="shared" si="60"/>
        <v>0</v>
      </c>
      <c r="J65" s="40">
        <f t="shared" si="119"/>
        <v>0</v>
      </c>
      <c r="K65" s="40">
        <f t="shared" si="61"/>
        <v>0</v>
      </c>
      <c r="L65" s="40">
        <f>IF(AND(J65&lt;&gt;0,SUM(J$9:J64)=0),ROUND(I$1*I$3,0),0)</f>
        <v>0</v>
      </c>
      <c r="M65" s="13"/>
      <c r="N65" s="33">
        <f>IF(SUM(V$9:V64)&gt;0.9,MAX(N$9:N64)+1,0)</f>
        <v>0</v>
      </c>
      <c r="O65" s="39">
        <f t="shared" si="13"/>
        <v>0</v>
      </c>
      <c r="P65" s="35">
        <f t="shared" si="14"/>
        <v>45504</v>
      </c>
      <c r="Q65" s="38">
        <f t="shared" si="134"/>
        <v>0</v>
      </c>
      <c r="R65" s="38">
        <f t="shared" si="120"/>
        <v>0</v>
      </c>
      <c r="S65" s="40">
        <f>IF(AND(N65=U$6,W64-U$1/(U$7-U$6+1)&gt;=0),ROUND(U$1/(U$7-U$6+1),0),IF(AND(SUM(S$10:S64)&gt;0,W64-S64&gt;=0),S64,IF(AND(SUM(S$10:S64)&gt;0),U$1-SUM(S$10:S64),0)))</f>
        <v>0</v>
      </c>
      <c r="T65" s="40">
        <f t="shared" si="64"/>
        <v>0</v>
      </c>
      <c r="U65" s="40">
        <f t="shared" si="65"/>
        <v>0</v>
      </c>
      <c r="V65" s="40">
        <f t="shared" si="121"/>
        <v>0</v>
      </c>
      <c r="W65" s="40">
        <f t="shared" si="66"/>
        <v>0</v>
      </c>
      <c r="X65" s="40">
        <f>IF(AND(V65&lt;&gt;0,SUM(V$9:V64)=0),ROUND(U$1*U$3,0),0)</f>
        <v>0</v>
      </c>
      <c r="Y65" s="13"/>
      <c r="Z65" s="33">
        <f>IF(SUM(AH$9:AH64)&gt;0.9,MAX(Z$9:Z64)+1,0)</f>
        <v>0</v>
      </c>
      <c r="AA65" s="39">
        <f t="shared" si="17"/>
        <v>0</v>
      </c>
      <c r="AB65" s="35">
        <f t="shared" si="18"/>
        <v>45504</v>
      </c>
      <c r="AC65" s="38">
        <f t="shared" si="135"/>
        <v>0</v>
      </c>
      <c r="AD65" s="38">
        <f t="shared" si="122"/>
        <v>0</v>
      </c>
      <c r="AE65" s="40">
        <f>IF(AND(Z65=AG$6,AI64-AG$1/(AG$7-AG$6+1)&gt;=0),ROUND(AG$1/(AG$7-AG$6+1),0),IF(AND(SUM(AE$10:AE64)&gt;0,AI64-AE64&gt;=0),AE64,IF(AND(SUM(AE$10:AE64)&gt;0),AG$1-SUM(AE$10:AE64),0)))</f>
        <v>0</v>
      </c>
      <c r="AF65" s="40">
        <f t="shared" si="69"/>
        <v>0</v>
      </c>
      <c r="AG65" s="40">
        <f t="shared" si="70"/>
        <v>0</v>
      </c>
      <c r="AH65" s="40">
        <f t="shared" si="123"/>
        <v>0</v>
      </c>
      <c r="AI65" s="40">
        <f t="shared" si="71"/>
        <v>0</v>
      </c>
      <c r="AJ65" s="40">
        <f>IF(AND(AH65&lt;&gt;0,SUM(AH$9:AH64)=0),ROUND(AG$1*AG$3,0),0)</f>
        <v>0</v>
      </c>
      <c r="AK65" s="13"/>
      <c r="AL65" s="33">
        <f>IF(SUM(AT$9:AT64)&gt;0.9,MAX(AL$9:AL64)+1,0)</f>
        <v>0</v>
      </c>
      <c r="AM65" s="39">
        <f t="shared" si="21"/>
        <v>0</v>
      </c>
      <c r="AN65" s="35">
        <f t="shared" si="22"/>
        <v>45504</v>
      </c>
      <c r="AO65" s="38">
        <f t="shared" si="136"/>
        <v>0</v>
      </c>
      <c r="AP65" s="38">
        <f t="shared" si="124"/>
        <v>0</v>
      </c>
      <c r="AQ65" s="40">
        <f>IF(AND(AL65=AS$6,AU64-AS$1/(AS$7-AS$6+1)&gt;=0),ROUND(AS$1/(AS$7-AS$6+1),0),IF(AND(SUM(AQ$10:AQ64)&gt;0,AU64-AQ64&gt;=0),AQ64,IF(AND(SUM(AQ$10:AQ64)&gt;0),AS$1-SUM(AQ$10:AQ64),0)))</f>
        <v>0</v>
      </c>
      <c r="AR65" s="40">
        <f t="shared" si="74"/>
        <v>0</v>
      </c>
      <c r="AS65" s="40">
        <f t="shared" si="75"/>
        <v>0</v>
      </c>
      <c r="AT65" s="40">
        <f t="shared" si="125"/>
        <v>0</v>
      </c>
      <c r="AU65" s="40">
        <f t="shared" si="76"/>
        <v>0</v>
      </c>
      <c r="AV65" s="40">
        <f>IF(AND(AT65&lt;&gt;0,SUM(AT$9:AT64)=0),ROUND(AS$1*AS$3,0),0)</f>
        <v>0</v>
      </c>
      <c r="AW65" s="13"/>
      <c r="AX65" s="33">
        <f>IF(SUM(BF$9:BF64)&gt;0.9,MAX(AX$9:AX64)+1,0)</f>
        <v>0</v>
      </c>
      <c r="AY65" s="39">
        <f t="shared" si="25"/>
        <v>0</v>
      </c>
      <c r="AZ65" s="35">
        <f t="shared" si="26"/>
        <v>45504</v>
      </c>
      <c r="BA65" s="38">
        <f t="shared" si="137"/>
        <v>0</v>
      </c>
      <c r="BB65" s="38">
        <f t="shared" si="126"/>
        <v>0</v>
      </c>
      <c r="BC65" s="40">
        <f>IF(AND(AX65=BE$6,BG64-BE$1/(BE$7-BE$6+1)&gt;=0),ROUND(BE$1/(BE$7-BE$6+1),0),IF(AND(SUM(BC$10:BC64)&gt;0,BG64-BC64&gt;=0),BC64,IF(AND(SUM(BC$10:BC64)&gt;0),BE$1-SUM(BC$10:BC64),0)))</f>
        <v>0</v>
      </c>
      <c r="BD65" s="40">
        <f t="shared" si="79"/>
        <v>0</v>
      </c>
      <c r="BE65" s="40">
        <f t="shared" si="80"/>
        <v>0</v>
      </c>
      <c r="BF65" s="40">
        <f t="shared" si="127"/>
        <v>0</v>
      </c>
      <c r="BG65" s="40">
        <f t="shared" si="81"/>
        <v>0</v>
      </c>
      <c r="BH65" s="40">
        <f>IF(AND(BF65&lt;&gt;0,SUM(BF$9:BF64)=0),ROUND(BE$1*BE$3,0),0)</f>
        <v>0</v>
      </c>
      <c r="BI65" s="13"/>
      <c r="BJ65" s="33">
        <f>IF(SUM(BR$9:BR64)&gt;0.9,MAX(BJ$9:BJ64)+1,0)</f>
        <v>0</v>
      </c>
      <c r="BK65" s="39">
        <f t="shared" si="29"/>
        <v>0</v>
      </c>
      <c r="BL65" s="35">
        <f t="shared" si="30"/>
        <v>45504</v>
      </c>
      <c r="BM65" s="38">
        <f t="shared" si="138"/>
        <v>0</v>
      </c>
      <c r="BN65" s="38">
        <f t="shared" si="128"/>
        <v>0</v>
      </c>
      <c r="BO65" s="40">
        <f>IF(AND(BJ65=BQ$6,BS64-BQ$1/(BQ$7-BQ$6+1)&gt;=0),ROUND(BQ$1/(BQ$7-BQ$6+1),0),IF(AND(SUM(BO$10:BO64)&gt;0,BS64-BO64&gt;=0),BO64,IF(AND(SUM(BO$10:BO64)&gt;0),BQ$1-SUM(BO$10:BO64),0)))</f>
        <v>0</v>
      </c>
      <c r="BP65" s="40">
        <f t="shared" si="84"/>
        <v>0</v>
      </c>
      <c r="BQ65" s="40">
        <f t="shared" si="85"/>
        <v>0</v>
      </c>
      <c r="BR65" s="40">
        <f t="shared" si="129"/>
        <v>0</v>
      </c>
      <c r="BS65" s="40">
        <f t="shared" si="86"/>
        <v>0</v>
      </c>
      <c r="BT65" s="40">
        <f>IF(AND(BR65&lt;&gt;0,SUM(BR$9:BR64)=0),ROUND(BQ$1*BQ$3,0),0)</f>
        <v>0</v>
      </c>
      <c r="BU65" s="13"/>
      <c r="BV65" s="33">
        <f>IF(SUM(CD$9:CD64)&gt;0.9,MAX(BV$9:BV64)+1,0)</f>
        <v>0</v>
      </c>
      <c r="BW65" s="39">
        <f t="shared" si="33"/>
        <v>0</v>
      </c>
      <c r="BX65" s="35">
        <f t="shared" si="34"/>
        <v>45504</v>
      </c>
      <c r="BY65" s="38">
        <f t="shared" si="139"/>
        <v>0</v>
      </c>
      <c r="BZ65" s="38">
        <f t="shared" si="130"/>
        <v>0</v>
      </c>
      <c r="CA65" s="40">
        <f>IF(AND(BV65=CC$6,CE64-CC$1/(CC$7-CC$6+1)&gt;=0),ROUND(CC$1/(CC$7-CC$6+1),0),IF(AND(SUM(CA$10:CA64)&gt;0,CE64-CA64&gt;=0),CA64,IF(AND(SUM(CA$10:CA64)&gt;0),CC$1-SUM(CA$10:CA64),0)))</f>
        <v>0</v>
      </c>
      <c r="CB65" s="40">
        <f t="shared" si="89"/>
        <v>0</v>
      </c>
      <c r="CC65" s="40">
        <f t="shared" si="90"/>
        <v>0</v>
      </c>
      <c r="CD65" s="40">
        <f t="shared" si="131"/>
        <v>0</v>
      </c>
      <c r="CE65" s="40">
        <f t="shared" si="91"/>
        <v>0</v>
      </c>
      <c r="CF65" s="40">
        <f>IF(AND(CD65&lt;&gt;0,SUM(CD$9:CD64)=0),ROUND(CC$1*CC$3,0),0)</f>
        <v>0</v>
      </c>
      <c r="CG65" s="13"/>
      <c r="CH65" s="33">
        <f>IF(SUM(CP$9:CP64)&gt;0.9,MAX(CH$9:CH64)+1,0)</f>
        <v>0</v>
      </c>
      <c r="CI65" s="39">
        <f t="shared" si="37"/>
        <v>0</v>
      </c>
      <c r="CJ65" s="35">
        <f t="shared" si="38"/>
        <v>45504</v>
      </c>
      <c r="CK65" s="38">
        <f t="shared" si="140"/>
        <v>0</v>
      </c>
      <c r="CL65" s="38">
        <f t="shared" si="132"/>
        <v>0</v>
      </c>
      <c r="CM65" s="40">
        <f>IF(AND(CH65=CO$6,CQ64-CO$1/(CO$7-CO$6+1)&gt;=0),ROUND(CO$1/(CO$7-CO$6+1),0),IF(AND(SUM(CM$10:CM64)&gt;0,CQ64-CM64&gt;=0),CM64,IF(AND(SUM(CM$10:CM64)&gt;0),CO$1-SUM(CM$10:CM64),0)))</f>
        <v>0</v>
      </c>
      <c r="CN65" s="40">
        <f t="shared" si="94"/>
        <v>0</v>
      </c>
      <c r="CO65" s="40">
        <f t="shared" si="95"/>
        <v>0</v>
      </c>
      <c r="CP65" s="40">
        <f t="shared" si="133"/>
        <v>0</v>
      </c>
      <c r="CQ65" s="40">
        <f t="shared" si="96"/>
        <v>0</v>
      </c>
      <c r="CR65" s="40">
        <f>IF(AND(CP65&lt;&gt;0,SUM(CP$9:CP64)=0),ROUND(CO$1*CO$3,0),0)</f>
        <v>0</v>
      </c>
      <c r="CS65" s="13"/>
      <c r="CT65" s="16"/>
      <c r="CU65" s="41">
        <f t="shared" si="98"/>
        <v>49</v>
      </c>
      <c r="CV65" s="42">
        <f t="shared" si="97"/>
        <v>45504</v>
      </c>
      <c r="CW65" s="43">
        <f t="shared" si="111"/>
        <v>0</v>
      </c>
      <c r="CX65" s="43">
        <f t="shared" si="112"/>
        <v>0</v>
      </c>
      <c r="CY65" s="43">
        <f t="shared" si="113"/>
        <v>0</v>
      </c>
      <c r="CZ65" s="43">
        <f t="shared" si="114"/>
        <v>0</v>
      </c>
      <c r="DA65" s="43">
        <f t="shared" si="115"/>
        <v>0</v>
      </c>
      <c r="DB65" s="43">
        <f t="shared" si="116"/>
        <v>0</v>
      </c>
      <c r="DC65" s="43">
        <f t="shared" si="117"/>
        <v>0</v>
      </c>
      <c r="DD65" s="43">
        <f t="shared" si="118"/>
        <v>0</v>
      </c>
      <c r="DE65" s="43">
        <f t="shared" si="9"/>
        <v>0</v>
      </c>
      <c r="DF65" s="44">
        <f t="shared" si="41"/>
        <v>0</v>
      </c>
      <c r="DG65" s="44">
        <f t="shared" si="42"/>
        <v>0</v>
      </c>
      <c r="DH65" s="44">
        <f t="shared" si="43"/>
        <v>0</v>
      </c>
      <c r="DI65" s="44">
        <f t="shared" si="44"/>
        <v>0</v>
      </c>
      <c r="DJ65" s="44">
        <f t="shared" si="45"/>
        <v>0</v>
      </c>
      <c r="DK65" s="44">
        <f t="shared" si="46"/>
        <v>0</v>
      </c>
      <c r="DL65" s="44">
        <f t="shared" si="47"/>
        <v>0</v>
      </c>
      <c r="DM65" s="44">
        <f t="shared" si="48"/>
        <v>0</v>
      </c>
      <c r="DN65" s="44">
        <f t="shared" si="49"/>
        <v>0</v>
      </c>
      <c r="DO65" s="44">
        <f t="shared" si="50"/>
        <v>0</v>
      </c>
      <c r="DP65" s="44">
        <f>IF(SUM(DG65:DG$298)=0,DG$299*DP$8/12,0)</f>
        <v>0</v>
      </c>
      <c r="DQ65" s="44">
        <f>IF(SUM(DH65:DH$298)=0,DH$299*DQ$8/12,0)</f>
        <v>0</v>
      </c>
      <c r="DR65" s="44">
        <f>IF(SUM(DI65:DI$298)=0,DI$299*DR$8/12,0)</f>
        <v>0</v>
      </c>
      <c r="DS65" s="44">
        <f>IF(SUM(DJ65:DJ$298)=0,DJ$299*DS$8/12,0)</f>
        <v>0</v>
      </c>
      <c r="DT65" s="44">
        <f>IF(SUM(DK65:DK$298)=0,DK$299*DT$8/12,0)</f>
        <v>0</v>
      </c>
      <c r="DU65" s="44">
        <f>IF(SUM(DL65:DL$298)=0,DL$299*DU$8/12,0)</f>
        <v>0</v>
      </c>
      <c r="DV65" s="44">
        <f>IF(SUM(DM65:DM$298)=0,DM$299*DV$8/12,0)</f>
        <v>0</v>
      </c>
      <c r="DW65" s="44">
        <f>IF(SUM(DN65:DN$298)=0,DN$299*DW$8/12,0)</f>
        <v>0</v>
      </c>
      <c r="DX65" s="44">
        <f t="shared" si="51"/>
        <v>0</v>
      </c>
      <c r="DY65" s="44">
        <f t="shared" si="52"/>
        <v>0</v>
      </c>
      <c r="DZ65" s="44">
        <f t="shared" si="53"/>
        <v>0</v>
      </c>
      <c r="EA65" s="44">
        <f t="shared" si="54"/>
        <v>0</v>
      </c>
      <c r="EB65" s="44">
        <f t="shared" si="55"/>
        <v>0</v>
      </c>
      <c r="EC65" s="44">
        <f t="shared" si="56"/>
        <v>0</v>
      </c>
      <c r="ED65" s="16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</row>
    <row r="66" spans="1:240">
      <c r="A66" s="52"/>
      <c r="B66" s="33">
        <f>IF(SUM(J$9:J65)&gt;0.9,MAX(B$9:B65)+1,0)</f>
        <v>0</v>
      </c>
      <c r="C66" s="39">
        <f t="shared" si="10"/>
        <v>0</v>
      </c>
      <c r="D66" s="35">
        <v>45535</v>
      </c>
      <c r="E66" s="38">
        <f t="shared" si="57"/>
        <v>0</v>
      </c>
      <c r="F66" s="38">
        <f t="shared" si="58"/>
        <v>0</v>
      </c>
      <c r="G66" s="40">
        <f>IF(AND(B66=I$6,K65-I$1/(I$7-I$6+1)&gt;=0),ROUND(I$1/(I$7-I$6+1),0),IF(AND(SUM(G$10:G65)&gt;0,K65-G65&gt;=0),G65,IF(AND(SUM(G$10:G65)&gt;0),I$1-SUM(G$10:G65),0)))</f>
        <v>0</v>
      </c>
      <c r="H66" s="40">
        <f t="shared" si="59"/>
        <v>0</v>
      </c>
      <c r="I66" s="40">
        <f t="shared" si="60"/>
        <v>0</v>
      </c>
      <c r="J66" s="40">
        <f t="shared" si="119"/>
        <v>0</v>
      </c>
      <c r="K66" s="40">
        <f t="shared" si="61"/>
        <v>0</v>
      </c>
      <c r="L66" s="40">
        <f>IF(AND(J66&lt;&gt;0,SUM(J$9:J65)=0),ROUND(I$1*I$3,0),0)</f>
        <v>0</v>
      </c>
      <c r="M66" s="13"/>
      <c r="N66" s="33">
        <f>IF(SUM(V$9:V65)&gt;0.9,MAX(N$9:N65)+1,0)</f>
        <v>0</v>
      </c>
      <c r="O66" s="39">
        <f t="shared" si="13"/>
        <v>0</v>
      </c>
      <c r="P66" s="35">
        <f t="shared" si="14"/>
        <v>45535</v>
      </c>
      <c r="Q66" s="38">
        <f t="shared" si="134"/>
        <v>0</v>
      </c>
      <c r="R66" s="38">
        <f t="shared" si="120"/>
        <v>0</v>
      </c>
      <c r="S66" s="40">
        <f>IF(AND(N66=U$6,W65-U$1/(U$7-U$6+1)&gt;=0),ROUND(U$1/(U$7-U$6+1),0),IF(AND(SUM(S$10:S65)&gt;0,W65-S65&gt;=0),S65,IF(AND(SUM(S$10:S65)&gt;0),U$1-SUM(S$10:S65),0)))</f>
        <v>0</v>
      </c>
      <c r="T66" s="40">
        <f t="shared" si="64"/>
        <v>0</v>
      </c>
      <c r="U66" s="40">
        <f t="shared" si="65"/>
        <v>0</v>
      </c>
      <c r="V66" s="40">
        <f t="shared" si="121"/>
        <v>0</v>
      </c>
      <c r="W66" s="40">
        <f t="shared" si="66"/>
        <v>0</v>
      </c>
      <c r="X66" s="40">
        <f>IF(AND(V66&lt;&gt;0,SUM(V$9:V65)=0),ROUND(U$1*U$3,0),0)</f>
        <v>0</v>
      </c>
      <c r="Y66" s="13"/>
      <c r="Z66" s="33">
        <f>IF(SUM(AH$9:AH65)&gt;0.9,MAX(Z$9:Z65)+1,0)</f>
        <v>0</v>
      </c>
      <c r="AA66" s="39">
        <f t="shared" si="17"/>
        <v>0</v>
      </c>
      <c r="AB66" s="35">
        <f t="shared" si="18"/>
        <v>45535</v>
      </c>
      <c r="AC66" s="38">
        <f t="shared" si="135"/>
        <v>0</v>
      </c>
      <c r="AD66" s="38">
        <f t="shared" si="122"/>
        <v>0</v>
      </c>
      <c r="AE66" s="40">
        <f>IF(AND(Z66=AG$6,AI65-AG$1/(AG$7-AG$6+1)&gt;=0),ROUND(AG$1/(AG$7-AG$6+1),0),IF(AND(SUM(AE$10:AE65)&gt;0,AI65-AE65&gt;=0),AE65,IF(AND(SUM(AE$10:AE65)&gt;0),AG$1-SUM(AE$10:AE65),0)))</f>
        <v>0</v>
      </c>
      <c r="AF66" s="40">
        <f t="shared" si="69"/>
        <v>0</v>
      </c>
      <c r="AG66" s="40">
        <f t="shared" si="70"/>
        <v>0</v>
      </c>
      <c r="AH66" s="40">
        <f t="shared" si="123"/>
        <v>0</v>
      </c>
      <c r="AI66" s="40">
        <f t="shared" si="71"/>
        <v>0</v>
      </c>
      <c r="AJ66" s="40">
        <f>IF(AND(AH66&lt;&gt;0,SUM(AH$9:AH65)=0),ROUND(AG$1*AG$3,0),0)</f>
        <v>0</v>
      </c>
      <c r="AK66" s="13"/>
      <c r="AL66" s="33">
        <f>IF(SUM(AT$9:AT65)&gt;0.9,MAX(AL$9:AL65)+1,0)</f>
        <v>0</v>
      </c>
      <c r="AM66" s="39">
        <f t="shared" si="21"/>
        <v>0</v>
      </c>
      <c r="AN66" s="35">
        <f t="shared" si="22"/>
        <v>45535</v>
      </c>
      <c r="AO66" s="38">
        <f t="shared" si="136"/>
        <v>0</v>
      </c>
      <c r="AP66" s="38">
        <f t="shared" si="124"/>
        <v>0</v>
      </c>
      <c r="AQ66" s="40">
        <f>IF(AND(AL66=AS$6,AU65-AS$1/(AS$7-AS$6+1)&gt;=0),ROUND(AS$1/(AS$7-AS$6+1),0),IF(AND(SUM(AQ$10:AQ65)&gt;0,AU65-AQ65&gt;=0),AQ65,IF(AND(SUM(AQ$10:AQ65)&gt;0),AS$1-SUM(AQ$10:AQ65),0)))</f>
        <v>0</v>
      </c>
      <c r="AR66" s="40">
        <f t="shared" si="74"/>
        <v>0</v>
      </c>
      <c r="AS66" s="40">
        <f t="shared" si="75"/>
        <v>0</v>
      </c>
      <c r="AT66" s="40">
        <f t="shared" si="125"/>
        <v>0</v>
      </c>
      <c r="AU66" s="40">
        <f t="shared" si="76"/>
        <v>0</v>
      </c>
      <c r="AV66" s="40">
        <f>IF(AND(AT66&lt;&gt;0,SUM(AT$9:AT65)=0),ROUND(AS$1*AS$3,0),0)</f>
        <v>0</v>
      </c>
      <c r="AW66" s="13"/>
      <c r="AX66" s="33">
        <f>IF(SUM(BF$9:BF65)&gt;0.9,MAX(AX$9:AX65)+1,0)</f>
        <v>0</v>
      </c>
      <c r="AY66" s="39">
        <f t="shared" si="25"/>
        <v>0</v>
      </c>
      <c r="AZ66" s="35">
        <f t="shared" si="26"/>
        <v>45535</v>
      </c>
      <c r="BA66" s="38">
        <f t="shared" si="137"/>
        <v>0</v>
      </c>
      <c r="BB66" s="38">
        <f t="shared" si="126"/>
        <v>0</v>
      </c>
      <c r="BC66" s="40">
        <f>IF(AND(AX66=BE$6,BG65-BE$1/(BE$7-BE$6+1)&gt;=0),ROUND(BE$1/(BE$7-BE$6+1),0),IF(AND(SUM(BC$10:BC65)&gt;0,BG65-BC65&gt;=0),BC65,IF(AND(SUM(BC$10:BC65)&gt;0),BE$1-SUM(BC$10:BC65),0)))</f>
        <v>0</v>
      </c>
      <c r="BD66" s="40">
        <f t="shared" si="79"/>
        <v>0</v>
      </c>
      <c r="BE66" s="40">
        <f t="shared" si="80"/>
        <v>0</v>
      </c>
      <c r="BF66" s="40">
        <f t="shared" si="127"/>
        <v>0</v>
      </c>
      <c r="BG66" s="40">
        <f t="shared" si="81"/>
        <v>0</v>
      </c>
      <c r="BH66" s="40">
        <f>IF(AND(BF66&lt;&gt;0,SUM(BF$9:BF65)=0),ROUND(BE$1*BE$3,0),0)</f>
        <v>0</v>
      </c>
      <c r="BI66" s="13"/>
      <c r="BJ66" s="33">
        <f>IF(SUM(BR$9:BR65)&gt;0.9,MAX(BJ$9:BJ65)+1,0)</f>
        <v>0</v>
      </c>
      <c r="BK66" s="39">
        <f t="shared" si="29"/>
        <v>0</v>
      </c>
      <c r="BL66" s="35">
        <f t="shared" si="30"/>
        <v>45535</v>
      </c>
      <c r="BM66" s="38">
        <f t="shared" si="138"/>
        <v>0</v>
      </c>
      <c r="BN66" s="38">
        <f t="shared" si="128"/>
        <v>0</v>
      </c>
      <c r="BO66" s="40">
        <f>IF(AND(BJ66=BQ$6,BS65-BQ$1/(BQ$7-BQ$6+1)&gt;=0),ROUND(BQ$1/(BQ$7-BQ$6+1),0),IF(AND(SUM(BO$10:BO65)&gt;0,BS65-BO65&gt;=0),BO65,IF(AND(SUM(BO$10:BO65)&gt;0),BQ$1-SUM(BO$10:BO65),0)))</f>
        <v>0</v>
      </c>
      <c r="BP66" s="40">
        <f t="shared" si="84"/>
        <v>0</v>
      </c>
      <c r="BQ66" s="40">
        <f t="shared" si="85"/>
        <v>0</v>
      </c>
      <c r="BR66" s="40">
        <f t="shared" si="129"/>
        <v>0</v>
      </c>
      <c r="BS66" s="40">
        <f t="shared" si="86"/>
        <v>0</v>
      </c>
      <c r="BT66" s="40">
        <f>IF(AND(BR66&lt;&gt;0,SUM(BR$9:BR65)=0),ROUND(BQ$1*BQ$3,0),0)</f>
        <v>0</v>
      </c>
      <c r="BU66" s="13"/>
      <c r="BV66" s="33">
        <f>IF(SUM(CD$9:CD65)&gt;0.9,MAX(BV$9:BV65)+1,0)</f>
        <v>0</v>
      </c>
      <c r="BW66" s="39">
        <f t="shared" si="33"/>
        <v>0</v>
      </c>
      <c r="BX66" s="35">
        <f t="shared" si="34"/>
        <v>45535</v>
      </c>
      <c r="BY66" s="38">
        <f t="shared" si="139"/>
        <v>0</v>
      </c>
      <c r="BZ66" s="38">
        <f t="shared" si="130"/>
        <v>0</v>
      </c>
      <c r="CA66" s="40">
        <f>IF(AND(BV66=CC$6,CE65-CC$1/(CC$7-CC$6+1)&gt;=0),ROUND(CC$1/(CC$7-CC$6+1),0),IF(AND(SUM(CA$10:CA65)&gt;0,CE65-CA65&gt;=0),CA65,IF(AND(SUM(CA$10:CA65)&gt;0),CC$1-SUM(CA$10:CA65),0)))</f>
        <v>0</v>
      </c>
      <c r="CB66" s="40">
        <f t="shared" si="89"/>
        <v>0</v>
      </c>
      <c r="CC66" s="40">
        <f t="shared" si="90"/>
        <v>0</v>
      </c>
      <c r="CD66" s="40">
        <f t="shared" si="131"/>
        <v>0</v>
      </c>
      <c r="CE66" s="40">
        <f t="shared" si="91"/>
        <v>0</v>
      </c>
      <c r="CF66" s="40">
        <f>IF(AND(CD66&lt;&gt;0,SUM(CD$9:CD65)=0),ROUND(CC$1*CC$3,0),0)</f>
        <v>0</v>
      </c>
      <c r="CG66" s="13"/>
      <c r="CH66" s="33">
        <f>IF(SUM(CP$9:CP65)&gt;0.9,MAX(CH$9:CH65)+1,0)</f>
        <v>0</v>
      </c>
      <c r="CI66" s="39">
        <f t="shared" si="37"/>
        <v>0</v>
      </c>
      <c r="CJ66" s="35">
        <f t="shared" si="38"/>
        <v>45535</v>
      </c>
      <c r="CK66" s="38">
        <f t="shared" si="140"/>
        <v>0</v>
      </c>
      <c r="CL66" s="38">
        <f t="shared" si="132"/>
        <v>0</v>
      </c>
      <c r="CM66" s="40">
        <f>IF(AND(CH66=CO$6,CQ65-CO$1/(CO$7-CO$6+1)&gt;=0),ROUND(CO$1/(CO$7-CO$6+1),0),IF(AND(SUM(CM$10:CM65)&gt;0,CQ65-CM65&gt;=0),CM65,IF(AND(SUM(CM$10:CM65)&gt;0),CO$1-SUM(CM$10:CM65),0)))</f>
        <v>0</v>
      </c>
      <c r="CN66" s="40">
        <f t="shared" si="94"/>
        <v>0</v>
      </c>
      <c r="CO66" s="40">
        <f t="shared" si="95"/>
        <v>0</v>
      </c>
      <c r="CP66" s="40">
        <f t="shared" si="133"/>
        <v>0</v>
      </c>
      <c r="CQ66" s="40">
        <f t="shared" si="96"/>
        <v>0</v>
      </c>
      <c r="CR66" s="40">
        <f>IF(AND(CP66&lt;&gt;0,SUM(CP$9:CP65)=0),ROUND(CO$1*CO$3,0),0)</f>
        <v>0</v>
      </c>
      <c r="CS66" s="13"/>
      <c r="CT66" s="16"/>
      <c r="CU66" s="41">
        <f t="shared" si="98"/>
        <v>50</v>
      </c>
      <c r="CV66" s="42">
        <f t="shared" si="97"/>
        <v>45535</v>
      </c>
      <c r="CW66" s="43">
        <f t="shared" si="111"/>
        <v>0</v>
      </c>
      <c r="CX66" s="43">
        <f t="shared" si="112"/>
        <v>0</v>
      </c>
      <c r="CY66" s="43">
        <f t="shared" si="113"/>
        <v>0</v>
      </c>
      <c r="CZ66" s="43">
        <f t="shared" si="114"/>
        <v>0</v>
      </c>
      <c r="DA66" s="43">
        <f t="shared" si="115"/>
        <v>0</v>
      </c>
      <c r="DB66" s="43">
        <f t="shared" si="116"/>
        <v>0</v>
      </c>
      <c r="DC66" s="43">
        <f t="shared" si="117"/>
        <v>0</v>
      </c>
      <c r="DD66" s="43">
        <f t="shared" si="118"/>
        <v>0</v>
      </c>
      <c r="DE66" s="43">
        <f t="shared" si="9"/>
        <v>0</v>
      </c>
      <c r="DF66" s="44">
        <f t="shared" si="41"/>
        <v>0</v>
      </c>
      <c r="DG66" s="44">
        <f t="shared" si="42"/>
        <v>0</v>
      </c>
      <c r="DH66" s="44">
        <f t="shared" si="43"/>
        <v>0</v>
      </c>
      <c r="DI66" s="44">
        <f t="shared" si="44"/>
        <v>0</v>
      </c>
      <c r="DJ66" s="44">
        <f t="shared" si="45"/>
        <v>0</v>
      </c>
      <c r="DK66" s="44">
        <f t="shared" si="46"/>
        <v>0</v>
      </c>
      <c r="DL66" s="44">
        <f t="shared" si="47"/>
        <v>0</v>
      </c>
      <c r="DM66" s="44">
        <f t="shared" si="48"/>
        <v>0</v>
      </c>
      <c r="DN66" s="44">
        <f t="shared" si="49"/>
        <v>0</v>
      </c>
      <c r="DO66" s="44">
        <f t="shared" si="50"/>
        <v>0</v>
      </c>
      <c r="DP66" s="44">
        <f>IF(SUM(DG66:DG$298)=0,DG$299*DP$8/12,0)</f>
        <v>0</v>
      </c>
      <c r="DQ66" s="44">
        <f>IF(SUM(DH66:DH$298)=0,DH$299*DQ$8/12,0)</f>
        <v>0</v>
      </c>
      <c r="DR66" s="44">
        <f>IF(SUM(DI66:DI$298)=0,DI$299*DR$8/12,0)</f>
        <v>0</v>
      </c>
      <c r="DS66" s="44">
        <f>IF(SUM(DJ66:DJ$298)=0,DJ$299*DS$8/12,0)</f>
        <v>0</v>
      </c>
      <c r="DT66" s="44">
        <f>IF(SUM(DK66:DK$298)=0,DK$299*DT$8/12,0)</f>
        <v>0</v>
      </c>
      <c r="DU66" s="44">
        <f>IF(SUM(DL66:DL$298)=0,DL$299*DU$8/12,0)</f>
        <v>0</v>
      </c>
      <c r="DV66" s="44">
        <f>IF(SUM(DM66:DM$298)=0,DM$299*DV$8/12,0)</f>
        <v>0</v>
      </c>
      <c r="DW66" s="44">
        <f>IF(SUM(DN66:DN$298)=0,DN$299*DW$8/12,0)</f>
        <v>0</v>
      </c>
      <c r="DX66" s="44">
        <f t="shared" si="51"/>
        <v>0</v>
      </c>
      <c r="DY66" s="44">
        <f t="shared" si="52"/>
        <v>0</v>
      </c>
      <c r="DZ66" s="44">
        <f t="shared" si="53"/>
        <v>0</v>
      </c>
      <c r="EA66" s="44">
        <f t="shared" si="54"/>
        <v>0</v>
      </c>
      <c r="EB66" s="44">
        <f t="shared" si="55"/>
        <v>0</v>
      </c>
      <c r="EC66" s="44">
        <f t="shared" si="56"/>
        <v>0</v>
      </c>
      <c r="ED66" s="16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</row>
    <row r="67" spans="1:240">
      <c r="A67" s="52"/>
      <c r="B67" s="33">
        <f>IF(SUM(J$9:J66)&gt;0.9,MAX(B$9:B66)+1,0)</f>
        <v>0</v>
      </c>
      <c r="C67" s="39">
        <f t="shared" si="10"/>
        <v>0</v>
      </c>
      <c r="D67" s="35">
        <v>45565</v>
      </c>
      <c r="E67" s="38">
        <f t="shared" si="57"/>
        <v>0</v>
      </c>
      <c r="F67" s="38">
        <f t="shared" si="58"/>
        <v>0</v>
      </c>
      <c r="G67" s="40">
        <f>IF(AND(B67=I$6,K66-I$1/(I$7-I$6+1)&gt;=0),ROUND(I$1/(I$7-I$6+1),0),IF(AND(SUM(G$10:G66)&gt;0,K66-G66&gt;=0),G66,IF(AND(SUM(G$10:G66)&gt;0),I$1-SUM(G$10:G66),0)))</f>
        <v>0</v>
      </c>
      <c r="H67" s="40">
        <f t="shared" si="59"/>
        <v>0</v>
      </c>
      <c r="I67" s="40">
        <f t="shared" si="60"/>
        <v>0</v>
      </c>
      <c r="J67" s="40">
        <f t="shared" si="119"/>
        <v>0</v>
      </c>
      <c r="K67" s="40">
        <f t="shared" si="61"/>
        <v>0</v>
      </c>
      <c r="L67" s="40">
        <f>IF(AND(J67&lt;&gt;0,SUM(J$9:J66)=0),ROUND(I$1*I$3,0),0)</f>
        <v>0</v>
      </c>
      <c r="M67" s="13"/>
      <c r="N67" s="33">
        <f>IF(SUM(V$9:V66)&gt;0.9,MAX(N$9:N66)+1,0)</f>
        <v>0</v>
      </c>
      <c r="O67" s="39">
        <f t="shared" si="13"/>
        <v>0</v>
      </c>
      <c r="P67" s="35">
        <f t="shared" si="14"/>
        <v>45565</v>
      </c>
      <c r="Q67" s="38">
        <f t="shared" si="134"/>
        <v>0</v>
      </c>
      <c r="R67" s="38">
        <f t="shared" si="120"/>
        <v>0</v>
      </c>
      <c r="S67" s="40">
        <f>IF(AND(N67=U$6,W66-U$1/(U$7-U$6+1)&gt;=0),ROUND(U$1/(U$7-U$6+1),0),IF(AND(SUM(S$10:S66)&gt;0,W66-S66&gt;=0),S66,IF(AND(SUM(S$10:S66)&gt;0),U$1-SUM(S$10:S66),0)))</f>
        <v>0</v>
      </c>
      <c r="T67" s="40">
        <f t="shared" si="64"/>
        <v>0</v>
      </c>
      <c r="U67" s="40">
        <f t="shared" si="65"/>
        <v>0</v>
      </c>
      <c r="V67" s="40">
        <f t="shared" si="121"/>
        <v>0</v>
      </c>
      <c r="W67" s="40">
        <f t="shared" si="66"/>
        <v>0</v>
      </c>
      <c r="X67" s="40">
        <f>IF(AND(V67&lt;&gt;0,SUM(V$9:V66)=0),ROUND(U$1*U$3,0),0)</f>
        <v>0</v>
      </c>
      <c r="Y67" s="13"/>
      <c r="Z67" s="33">
        <f>IF(SUM(AH$9:AH66)&gt;0.9,MAX(Z$9:Z66)+1,0)</f>
        <v>0</v>
      </c>
      <c r="AA67" s="39">
        <f t="shared" si="17"/>
        <v>0</v>
      </c>
      <c r="AB67" s="35">
        <f t="shared" si="18"/>
        <v>45565</v>
      </c>
      <c r="AC67" s="38">
        <f t="shared" si="135"/>
        <v>0</v>
      </c>
      <c r="AD67" s="38">
        <f t="shared" si="122"/>
        <v>0</v>
      </c>
      <c r="AE67" s="40">
        <f>IF(AND(Z67=AG$6,AI66-AG$1/(AG$7-AG$6+1)&gt;=0),ROUND(AG$1/(AG$7-AG$6+1),0),IF(AND(SUM(AE$10:AE66)&gt;0,AI66-AE66&gt;=0),AE66,IF(AND(SUM(AE$10:AE66)&gt;0),AG$1-SUM(AE$10:AE66),0)))</f>
        <v>0</v>
      </c>
      <c r="AF67" s="40">
        <f t="shared" si="69"/>
        <v>0</v>
      </c>
      <c r="AG67" s="40">
        <f t="shared" si="70"/>
        <v>0</v>
      </c>
      <c r="AH67" s="40">
        <f t="shared" si="123"/>
        <v>0</v>
      </c>
      <c r="AI67" s="137">
        <f t="shared" si="71"/>
        <v>0</v>
      </c>
      <c r="AJ67" s="40">
        <f>IF(AND(AH67&lt;&gt;0,SUM(AH$9:AH66)=0),ROUND(AG$1*AG$3,0),0)</f>
        <v>0</v>
      </c>
      <c r="AK67" s="13"/>
      <c r="AL67" s="33">
        <f>IF(SUM(AT$9:AT66)&gt;0.9,MAX(AL$9:AL66)+1,0)</f>
        <v>0</v>
      </c>
      <c r="AM67" s="39">
        <f t="shared" si="21"/>
        <v>0</v>
      </c>
      <c r="AN67" s="35">
        <f t="shared" si="22"/>
        <v>45565</v>
      </c>
      <c r="AO67" s="38">
        <f t="shared" si="136"/>
        <v>0</v>
      </c>
      <c r="AP67" s="38">
        <f t="shared" si="124"/>
        <v>0</v>
      </c>
      <c r="AQ67" s="40">
        <f>IF(AND(AL67=AS$6,AU66-AS$1/(AS$7-AS$6+1)&gt;=0),ROUND(AS$1/(AS$7-AS$6+1),0),IF(AND(SUM(AQ$10:AQ66)&gt;0,AU66-AQ66&gt;=0),AQ66,IF(AND(SUM(AQ$10:AQ66)&gt;0),AS$1-SUM(AQ$10:AQ66),0)))</f>
        <v>0</v>
      </c>
      <c r="AR67" s="40">
        <f t="shared" si="74"/>
        <v>0</v>
      </c>
      <c r="AS67" s="40">
        <f t="shared" si="75"/>
        <v>0</v>
      </c>
      <c r="AT67" s="40">
        <f t="shared" si="125"/>
        <v>0</v>
      </c>
      <c r="AU67" s="40">
        <f t="shared" si="76"/>
        <v>0</v>
      </c>
      <c r="AV67" s="40">
        <f>IF(AND(AT67&lt;&gt;0,SUM(AT$9:AT66)=0),ROUND(AS$1*AS$3,0),0)</f>
        <v>0</v>
      </c>
      <c r="AW67" s="13"/>
      <c r="AX67" s="33">
        <f>IF(SUM(BF$9:BF66)&gt;0.9,MAX(AX$9:AX66)+1,0)</f>
        <v>0</v>
      </c>
      <c r="AY67" s="39">
        <f t="shared" si="25"/>
        <v>0</v>
      </c>
      <c r="AZ67" s="35">
        <f t="shared" si="26"/>
        <v>45565</v>
      </c>
      <c r="BA67" s="38">
        <f t="shared" si="137"/>
        <v>0</v>
      </c>
      <c r="BB67" s="38">
        <f t="shared" si="126"/>
        <v>0</v>
      </c>
      <c r="BC67" s="40">
        <f>IF(AND(AX67=BE$6,BG66-BE$1/(BE$7-BE$6+1)&gt;=0),ROUND(BE$1/(BE$7-BE$6+1),0),IF(AND(SUM(BC$10:BC66)&gt;0,BG66-BC66&gt;=0),BC66,IF(AND(SUM(BC$10:BC66)&gt;0),BE$1-SUM(BC$10:BC66),0)))</f>
        <v>0</v>
      </c>
      <c r="BD67" s="40">
        <f t="shared" si="79"/>
        <v>0</v>
      </c>
      <c r="BE67" s="40">
        <f t="shared" si="80"/>
        <v>0</v>
      </c>
      <c r="BF67" s="40">
        <f t="shared" si="127"/>
        <v>0</v>
      </c>
      <c r="BG67" s="40">
        <f t="shared" si="81"/>
        <v>0</v>
      </c>
      <c r="BH67" s="40">
        <f>IF(AND(BF67&lt;&gt;0,SUM(BF$9:BF66)=0),ROUND(BE$1*BE$3,0),0)</f>
        <v>0</v>
      </c>
      <c r="BI67" s="13"/>
      <c r="BJ67" s="33">
        <f>IF(SUM(BR$9:BR66)&gt;0.9,MAX(BJ$9:BJ66)+1,0)</f>
        <v>0</v>
      </c>
      <c r="BK67" s="39">
        <f t="shared" si="29"/>
        <v>0</v>
      </c>
      <c r="BL67" s="35">
        <f t="shared" si="30"/>
        <v>45565</v>
      </c>
      <c r="BM67" s="38">
        <f t="shared" si="138"/>
        <v>0</v>
      </c>
      <c r="BN67" s="38">
        <f t="shared" si="128"/>
        <v>0</v>
      </c>
      <c r="BO67" s="40">
        <f>IF(AND(BJ67=BQ$6,BS66-BQ$1/(BQ$7-BQ$6+1)&gt;=0),ROUND(BQ$1/(BQ$7-BQ$6+1),0),IF(AND(SUM(BO$10:BO66)&gt;0,BS66-BO66&gt;=0),BO66,IF(AND(SUM(BO$10:BO66)&gt;0),BQ$1-SUM(BO$10:BO66),0)))</f>
        <v>0</v>
      </c>
      <c r="BP67" s="40">
        <f t="shared" si="84"/>
        <v>0</v>
      </c>
      <c r="BQ67" s="40">
        <f t="shared" si="85"/>
        <v>0</v>
      </c>
      <c r="BR67" s="40">
        <f t="shared" si="129"/>
        <v>0</v>
      </c>
      <c r="BS67" s="40">
        <f t="shared" si="86"/>
        <v>0</v>
      </c>
      <c r="BT67" s="40">
        <f>IF(AND(BR67&lt;&gt;0,SUM(BR$9:BR66)=0),ROUND(BQ$1*BQ$3,0),0)</f>
        <v>0</v>
      </c>
      <c r="BU67" s="13"/>
      <c r="BV67" s="33">
        <f>IF(SUM(CD$9:CD66)&gt;0.9,MAX(BV$9:BV66)+1,0)</f>
        <v>0</v>
      </c>
      <c r="BW67" s="39">
        <f t="shared" si="33"/>
        <v>0</v>
      </c>
      <c r="BX67" s="35">
        <f t="shared" si="34"/>
        <v>45565</v>
      </c>
      <c r="BY67" s="38">
        <f t="shared" si="139"/>
        <v>0</v>
      </c>
      <c r="BZ67" s="38">
        <f t="shared" si="130"/>
        <v>0</v>
      </c>
      <c r="CA67" s="40">
        <f>IF(AND(BV67=CC$6,CE66-CC$1/(CC$7-CC$6+1)&gt;=0),ROUND(CC$1/(CC$7-CC$6+1),0),IF(AND(SUM(CA$10:CA66)&gt;0,CE66-CA66&gt;=0),CA66,IF(AND(SUM(CA$10:CA66)&gt;0),CC$1-SUM(CA$10:CA66),0)))</f>
        <v>0</v>
      </c>
      <c r="CB67" s="40">
        <f t="shared" si="89"/>
        <v>0</v>
      </c>
      <c r="CC67" s="40">
        <f t="shared" si="90"/>
        <v>0</v>
      </c>
      <c r="CD67" s="40">
        <f t="shared" si="131"/>
        <v>0</v>
      </c>
      <c r="CE67" s="40">
        <f t="shared" si="91"/>
        <v>0</v>
      </c>
      <c r="CF67" s="40">
        <f>IF(AND(CD67&lt;&gt;0,SUM(CD$9:CD66)=0),ROUND(CC$1*CC$3,0),0)</f>
        <v>0</v>
      </c>
      <c r="CG67" s="13"/>
      <c r="CH67" s="33">
        <f>IF(SUM(CP$9:CP66)&gt;0.9,MAX(CH$9:CH66)+1,0)</f>
        <v>0</v>
      </c>
      <c r="CI67" s="39">
        <f t="shared" si="37"/>
        <v>0</v>
      </c>
      <c r="CJ67" s="35">
        <f t="shared" si="38"/>
        <v>45565</v>
      </c>
      <c r="CK67" s="38">
        <f t="shared" si="140"/>
        <v>0</v>
      </c>
      <c r="CL67" s="38">
        <f t="shared" si="132"/>
        <v>0</v>
      </c>
      <c r="CM67" s="40">
        <f>IF(AND(CH67=CO$6,CQ66-CO$1/(CO$7-CO$6+1)&gt;=0),ROUND(CO$1/(CO$7-CO$6+1),0),IF(AND(SUM(CM$10:CM66)&gt;0,CQ66-CM66&gt;=0),CM66,IF(AND(SUM(CM$10:CM66)&gt;0),CO$1-SUM(CM$10:CM66),0)))</f>
        <v>0</v>
      </c>
      <c r="CN67" s="40">
        <f t="shared" si="94"/>
        <v>0</v>
      </c>
      <c r="CO67" s="40">
        <f t="shared" si="95"/>
        <v>0</v>
      </c>
      <c r="CP67" s="40">
        <f t="shared" si="133"/>
        <v>0</v>
      </c>
      <c r="CQ67" s="40">
        <f t="shared" si="96"/>
        <v>0</v>
      </c>
      <c r="CR67" s="40">
        <f>IF(AND(CP67&lt;&gt;0,SUM(CP$9:CP66)=0),ROUND(CO$1*CO$3,0),0)</f>
        <v>0</v>
      </c>
      <c r="CS67" s="13"/>
      <c r="CT67" s="16"/>
      <c r="CU67" s="41">
        <f t="shared" si="98"/>
        <v>51</v>
      </c>
      <c r="CV67" s="42">
        <f t="shared" si="97"/>
        <v>45565</v>
      </c>
      <c r="CW67" s="43">
        <f t="shared" si="111"/>
        <v>0</v>
      </c>
      <c r="CX67" s="43">
        <f t="shared" si="112"/>
        <v>0</v>
      </c>
      <c r="CY67" s="43">
        <f t="shared" si="113"/>
        <v>0</v>
      </c>
      <c r="CZ67" s="43">
        <f t="shared" si="114"/>
        <v>0</v>
      </c>
      <c r="DA67" s="43">
        <f t="shared" si="115"/>
        <v>0</v>
      </c>
      <c r="DB67" s="43">
        <f t="shared" si="116"/>
        <v>0</v>
      </c>
      <c r="DC67" s="43">
        <f t="shared" si="117"/>
        <v>0</v>
      </c>
      <c r="DD67" s="43">
        <f t="shared" si="118"/>
        <v>0</v>
      </c>
      <c r="DE67" s="43">
        <f t="shared" si="9"/>
        <v>0</v>
      </c>
      <c r="DF67" s="44">
        <f t="shared" si="41"/>
        <v>0</v>
      </c>
      <c r="DG67" s="44">
        <f t="shared" si="42"/>
        <v>0</v>
      </c>
      <c r="DH67" s="44">
        <f t="shared" si="43"/>
        <v>0</v>
      </c>
      <c r="DI67" s="44">
        <f t="shared" si="44"/>
        <v>0</v>
      </c>
      <c r="DJ67" s="44">
        <f t="shared" si="45"/>
        <v>0</v>
      </c>
      <c r="DK67" s="44">
        <f t="shared" si="46"/>
        <v>0</v>
      </c>
      <c r="DL67" s="44">
        <f t="shared" si="47"/>
        <v>0</v>
      </c>
      <c r="DM67" s="44">
        <f t="shared" si="48"/>
        <v>0</v>
      </c>
      <c r="DN67" s="44">
        <f t="shared" si="49"/>
        <v>0</v>
      </c>
      <c r="DO67" s="44">
        <f t="shared" si="50"/>
        <v>0</v>
      </c>
      <c r="DP67" s="44">
        <f>IF(SUM(DG67:DG$298)=0,DG$299*DP$8/12,0)</f>
        <v>0</v>
      </c>
      <c r="DQ67" s="44">
        <f>IF(SUM(DH67:DH$298)=0,DH$299*DQ$8/12,0)</f>
        <v>0</v>
      </c>
      <c r="DR67" s="44">
        <f>IF(SUM(DI67:DI$298)=0,DI$299*DR$8/12,0)</f>
        <v>0</v>
      </c>
      <c r="DS67" s="44">
        <f>IF(SUM(DJ67:DJ$298)=0,DJ$299*DS$8/12,0)</f>
        <v>0</v>
      </c>
      <c r="DT67" s="44">
        <f>IF(SUM(DK67:DK$298)=0,DK$299*DT$8/12,0)</f>
        <v>0</v>
      </c>
      <c r="DU67" s="44">
        <f>IF(SUM(DL67:DL$298)=0,DL$299*DU$8/12,0)</f>
        <v>0</v>
      </c>
      <c r="DV67" s="44">
        <f>IF(SUM(DM67:DM$298)=0,DM$299*DV$8/12,0)</f>
        <v>0</v>
      </c>
      <c r="DW67" s="44">
        <f>IF(SUM(DN67:DN$298)=0,DN$299*DW$8/12,0)</f>
        <v>0</v>
      </c>
      <c r="DX67" s="44">
        <f t="shared" si="51"/>
        <v>0</v>
      </c>
      <c r="DY67" s="44">
        <f t="shared" si="52"/>
        <v>0</v>
      </c>
      <c r="DZ67" s="44">
        <f t="shared" si="53"/>
        <v>0</v>
      </c>
      <c r="EA67" s="44">
        <f t="shared" si="54"/>
        <v>0</v>
      </c>
      <c r="EB67" s="44">
        <f t="shared" si="55"/>
        <v>0</v>
      </c>
      <c r="EC67" s="44">
        <f t="shared" si="56"/>
        <v>0</v>
      </c>
      <c r="ED67" s="16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</row>
    <row r="68" spans="1:240">
      <c r="A68" s="52"/>
      <c r="B68" s="33">
        <f>IF(SUM(J$9:J67)&gt;0.9,MAX(B$9:B67)+1,0)</f>
        <v>0</v>
      </c>
      <c r="C68" s="39">
        <f t="shared" si="10"/>
        <v>0</v>
      </c>
      <c r="D68" s="35">
        <v>45596</v>
      </c>
      <c r="E68" s="38">
        <f t="shared" si="57"/>
        <v>0</v>
      </c>
      <c r="F68" s="38">
        <f t="shared" si="58"/>
        <v>0</v>
      </c>
      <c r="G68" s="40">
        <f>IF(AND(B68=I$6,K67-I$1/(I$7-I$6+1)&gt;=0),ROUND(I$1/(I$7-I$6+1),0),IF(AND(SUM(G$10:G67)&gt;0,K67-G67&gt;=0),G67,IF(AND(SUM(G$10:G67)&gt;0),I$1-SUM(G$10:G67),0)))</f>
        <v>0</v>
      </c>
      <c r="H68" s="40">
        <f t="shared" si="59"/>
        <v>0</v>
      </c>
      <c r="I68" s="40">
        <f t="shared" si="60"/>
        <v>0</v>
      </c>
      <c r="J68" s="40">
        <f t="shared" si="119"/>
        <v>0</v>
      </c>
      <c r="K68" s="40">
        <f t="shared" si="61"/>
        <v>0</v>
      </c>
      <c r="L68" s="40">
        <f>IF(AND(J68&lt;&gt;0,SUM(J$9:J67)=0),ROUND(I$1*I$3,0),0)</f>
        <v>0</v>
      </c>
      <c r="M68" s="13"/>
      <c r="N68" s="33">
        <f>IF(SUM(V$9:V67)&gt;0.9,MAX(N$9:N67)+1,0)</f>
        <v>0</v>
      </c>
      <c r="O68" s="39">
        <f t="shared" si="13"/>
        <v>0</v>
      </c>
      <c r="P68" s="35">
        <f t="shared" si="14"/>
        <v>45596</v>
      </c>
      <c r="Q68" s="38">
        <f t="shared" si="134"/>
        <v>0</v>
      </c>
      <c r="R68" s="38">
        <f t="shared" si="120"/>
        <v>0</v>
      </c>
      <c r="S68" s="40">
        <f>IF(AND(N68=U$6,W67-U$1/(U$7-U$6+1)&gt;=0),ROUND(U$1/(U$7-U$6+1),0),IF(AND(SUM(S$10:S67)&gt;0,W67-S67&gt;=0),S67,IF(AND(SUM(S$10:S67)&gt;0),U$1-SUM(S$10:S67),0)))</f>
        <v>0</v>
      </c>
      <c r="T68" s="40">
        <f t="shared" si="64"/>
        <v>0</v>
      </c>
      <c r="U68" s="40">
        <f t="shared" si="65"/>
        <v>0</v>
      </c>
      <c r="V68" s="40">
        <f t="shared" si="121"/>
        <v>0</v>
      </c>
      <c r="W68" s="40">
        <f t="shared" si="66"/>
        <v>0</v>
      </c>
      <c r="X68" s="40">
        <f>IF(AND(V68&lt;&gt;0,SUM(V$9:V67)=0),ROUND(U$1*U$3,0),0)</f>
        <v>0</v>
      </c>
      <c r="Y68" s="13"/>
      <c r="Z68" s="33">
        <f>IF(SUM(AH$9:AH67)&gt;0.9,MAX(Z$9:Z67)+1,0)</f>
        <v>0</v>
      </c>
      <c r="AA68" s="39">
        <f t="shared" si="17"/>
        <v>0</v>
      </c>
      <c r="AB68" s="35">
        <f t="shared" si="18"/>
        <v>45596</v>
      </c>
      <c r="AC68" s="38">
        <f t="shared" si="135"/>
        <v>0</v>
      </c>
      <c r="AD68" s="38">
        <f t="shared" si="122"/>
        <v>0</v>
      </c>
      <c r="AE68" s="40">
        <f>IF(AND(Z68=AG$6,AI67-AG$1/(AG$7-AG$6+1)&gt;=0),ROUND(AG$1/(AG$7-AG$6+1),0),IF(AND(SUM(AE$10:AE67)&gt;0,AI67-AE67&gt;=0),AE67,IF(AND(SUM(AE$10:AE67)&gt;0),AG$1-SUM(AE$10:AE67),0)))</f>
        <v>0</v>
      </c>
      <c r="AF68" s="40">
        <f t="shared" si="69"/>
        <v>0</v>
      </c>
      <c r="AG68" s="40">
        <f t="shared" si="70"/>
        <v>0</v>
      </c>
      <c r="AH68" s="40">
        <f t="shared" si="123"/>
        <v>0</v>
      </c>
      <c r="AI68" s="40">
        <f t="shared" si="71"/>
        <v>0</v>
      </c>
      <c r="AJ68" s="40">
        <f>IF(AND(AH68&lt;&gt;0,SUM(AH$9:AH67)=0),ROUND(AG$1*AG$3,0),0)</f>
        <v>0</v>
      </c>
      <c r="AK68" s="13"/>
      <c r="AL68" s="33">
        <f>IF(SUM(AT$9:AT67)&gt;0.9,MAX(AL$9:AL67)+1,0)</f>
        <v>0</v>
      </c>
      <c r="AM68" s="39">
        <f t="shared" si="21"/>
        <v>0</v>
      </c>
      <c r="AN68" s="35">
        <f t="shared" si="22"/>
        <v>45596</v>
      </c>
      <c r="AO68" s="38">
        <f t="shared" si="136"/>
        <v>0</v>
      </c>
      <c r="AP68" s="38">
        <f t="shared" si="124"/>
        <v>0</v>
      </c>
      <c r="AQ68" s="40">
        <f>IF(AND(AL68=AS$6,AU67-AS$1/(AS$7-AS$6+1)&gt;=0),ROUND(AS$1/(AS$7-AS$6+1),0),IF(AND(SUM(AQ$10:AQ67)&gt;0,AU67-AQ67&gt;=0),AQ67,IF(AND(SUM(AQ$10:AQ67)&gt;0),AS$1-SUM(AQ$10:AQ67),0)))</f>
        <v>0</v>
      </c>
      <c r="AR68" s="40">
        <f t="shared" si="74"/>
        <v>0</v>
      </c>
      <c r="AS68" s="40">
        <f t="shared" si="75"/>
        <v>0</v>
      </c>
      <c r="AT68" s="40">
        <f t="shared" si="125"/>
        <v>0</v>
      </c>
      <c r="AU68" s="40">
        <f t="shared" si="76"/>
        <v>0</v>
      </c>
      <c r="AV68" s="40">
        <f>IF(AND(AT68&lt;&gt;0,SUM(AT$9:AT67)=0),ROUND(AS$1*AS$3,0),0)</f>
        <v>0</v>
      </c>
      <c r="AW68" s="13"/>
      <c r="AX68" s="33">
        <f>IF(SUM(BF$9:BF67)&gt;0.9,MAX(AX$9:AX67)+1,0)</f>
        <v>0</v>
      </c>
      <c r="AY68" s="39">
        <f t="shared" si="25"/>
        <v>0</v>
      </c>
      <c r="AZ68" s="35">
        <f t="shared" si="26"/>
        <v>45596</v>
      </c>
      <c r="BA68" s="38">
        <f t="shared" si="137"/>
        <v>0</v>
      </c>
      <c r="BB68" s="38">
        <f t="shared" si="126"/>
        <v>0</v>
      </c>
      <c r="BC68" s="40">
        <f>IF(AND(AX68=BE$6,BG67-BE$1/(BE$7-BE$6+1)&gt;=0),ROUND(BE$1/(BE$7-BE$6+1),0),IF(AND(SUM(BC$10:BC67)&gt;0,BG67-BC67&gt;=0),BC67,IF(AND(SUM(BC$10:BC67)&gt;0),BE$1-SUM(BC$10:BC67),0)))</f>
        <v>0</v>
      </c>
      <c r="BD68" s="40">
        <f t="shared" si="79"/>
        <v>0</v>
      </c>
      <c r="BE68" s="40">
        <f t="shared" si="80"/>
        <v>0</v>
      </c>
      <c r="BF68" s="40">
        <f t="shared" si="127"/>
        <v>0</v>
      </c>
      <c r="BG68" s="40">
        <f t="shared" si="81"/>
        <v>0</v>
      </c>
      <c r="BH68" s="40">
        <f>IF(AND(BF68&lt;&gt;0,SUM(BF$9:BF67)=0),ROUND(BE$1*BE$3,0),0)</f>
        <v>0</v>
      </c>
      <c r="BI68" s="13"/>
      <c r="BJ68" s="33">
        <f>IF(SUM(BR$9:BR67)&gt;0.9,MAX(BJ$9:BJ67)+1,0)</f>
        <v>0</v>
      </c>
      <c r="BK68" s="39">
        <f t="shared" si="29"/>
        <v>0</v>
      </c>
      <c r="BL68" s="35">
        <f t="shared" si="30"/>
        <v>45596</v>
      </c>
      <c r="BM68" s="38">
        <f t="shared" si="138"/>
        <v>0</v>
      </c>
      <c r="BN68" s="38">
        <f t="shared" si="128"/>
        <v>0</v>
      </c>
      <c r="BO68" s="40">
        <f>IF(AND(BJ68=BQ$6,BS67-BQ$1/(BQ$7-BQ$6+1)&gt;=0),ROUND(BQ$1/(BQ$7-BQ$6+1),0),IF(AND(SUM(BO$10:BO67)&gt;0,BS67-BO67&gt;=0),BO67,IF(AND(SUM(BO$10:BO67)&gt;0),BQ$1-SUM(BO$10:BO67),0)))</f>
        <v>0</v>
      </c>
      <c r="BP68" s="40">
        <f t="shared" si="84"/>
        <v>0</v>
      </c>
      <c r="BQ68" s="40">
        <f t="shared" si="85"/>
        <v>0</v>
      </c>
      <c r="BR68" s="40">
        <f t="shared" si="129"/>
        <v>0</v>
      </c>
      <c r="BS68" s="40">
        <f t="shared" si="86"/>
        <v>0</v>
      </c>
      <c r="BT68" s="40">
        <f>IF(AND(BR68&lt;&gt;0,SUM(BR$9:BR67)=0),ROUND(BQ$1*BQ$3,0),0)</f>
        <v>0</v>
      </c>
      <c r="BU68" s="13"/>
      <c r="BV68" s="33">
        <f>IF(SUM(CD$9:CD67)&gt;0.9,MAX(BV$9:BV67)+1,0)</f>
        <v>0</v>
      </c>
      <c r="BW68" s="39">
        <f t="shared" si="33"/>
        <v>0</v>
      </c>
      <c r="BX68" s="35">
        <f t="shared" si="34"/>
        <v>45596</v>
      </c>
      <c r="BY68" s="38">
        <f t="shared" si="139"/>
        <v>0</v>
      </c>
      <c r="BZ68" s="38">
        <f t="shared" si="130"/>
        <v>0</v>
      </c>
      <c r="CA68" s="40">
        <f>IF(AND(BV68=CC$6,CE67-CC$1/(CC$7-CC$6+1)&gt;=0),ROUND(CC$1/(CC$7-CC$6+1),0),IF(AND(SUM(CA$10:CA67)&gt;0,CE67-CA67&gt;=0),CA67,IF(AND(SUM(CA$10:CA67)&gt;0),CC$1-SUM(CA$10:CA67),0)))</f>
        <v>0</v>
      </c>
      <c r="CB68" s="40">
        <f t="shared" si="89"/>
        <v>0</v>
      </c>
      <c r="CC68" s="40">
        <f t="shared" si="90"/>
        <v>0</v>
      </c>
      <c r="CD68" s="40">
        <f t="shared" si="131"/>
        <v>0</v>
      </c>
      <c r="CE68" s="40">
        <f t="shared" si="91"/>
        <v>0</v>
      </c>
      <c r="CF68" s="40">
        <f>IF(AND(CD68&lt;&gt;0,SUM(CD$9:CD67)=0),ROUND(CC$1*CC$3,0),0)</f>
        <v>0</v>
      </c>
      <c r="CG68" s="13"/>
      <c r="CH68" s="33">
        <f>IF(SUM(CP$9:CP67)&gt;0.9,MAX(CH$9:CH67)+1,0)</f>
        <v>0</v>
      </c>
      <c r="CI68" s="39">
        <f t="shared" si="37"/>
        <v>0</v>
      </c>
      <c r="CJ68" s="35">
        <f t="shared" si="38"/>
        <v>45596</v>
      </c>
      <c r="CK68" s="38">
        <f t="shared" si="140"/>
        <v>0</v>
      </c>
      <c r="CL68" s="38">
        <f t="shared" si="132"/>
        <v>0</v>
      </c>
      <c r="CM68" s="40">
        <f>IF(AND(CH68=CO$6,CQ67-CO$1/(CO$7-CO$6+1)&gt;=0),ROUND(CO$1/(CO$7-CO$6+1),0),IF(AND(SUM(CM$10:CM67)&gt;0,CQ67-CM67&gt;=0),CM67,IF(AND(SUM(CM$10:CM67)&gt;0),CO$1-SUM(CM$10:CM67),0)))</f>
        <v>0</v>
      </c>
      <c r="CN68" s="40">
        <f t="shared" si="94"/>
        <v>0</v>
      </c>
      <c r="CO68" s="40">
        <f t="shared" si="95"/>
        <v>0</v>
      </c>
      <c r="CP68" s="40">
        <f t="shared" si="133"/>
        <v>0</v>
      </c>
      <c r="CQ68" s="40">
        <f t="shared" si="96"/>
        <v>0</v>
      </c>
      <c r="CR68" s="40">
        <f>IF(AND(CP68&lt;&gt;0,SUM(CP$9:CP67)=0),ROUND(CO$1*CO$3,0),0)</f>
        <v>0</v>
      </c>
      <c r="CS68" s="13"/>
      <c r="CT68" s="16"/>
      <c r="CU68" s="41">
        <f t="shared" si="98"/>
        <v>52</v>
      </c>
      <c r="CV68" s="42">
        <f t="shared" si="97"/>
        <v>45596</v>
      </c>
      <c r="CW68" s="43">
        <f t="shared" si="111"/>
        <v>0</v>
      </c>
      <c r="CX68" s="43">
        <f t="shared" si="112"/>
        <v>0</v>
      </c>
      <c r="CY68" s="43">
        <f t="shared" si="113"/>
        <v>0</v>
      </c>
      <c r="CZ68" s="43">
        <f t="shared" si="114"/>
        <v>0</v>
      </c>
      <c r="DA68" s="43">
        <f t="shared" si="115"/>
        <v>0</v>
      </c>
      <c r="DB68" s="43">
        <f t="shared" si="116"/>
        <v>0</v>
      </c>
      <c r="DC68" s="43">
        <f t="shared" si="117"/>
        <v>0</v>
      </c>
      <c r="DD68" s="43">
        <f t="shared" si="118"/>
        <v>0</v>
      </c>
      <c r="DE68" s="43">
        <f t="shared" si="9"/>
        <v>0</v>
      </c>
      <c r="DF68" s="44">
        <f t="shared" si="41"/>
        <v>0</v>
      </c>
      <c r="DG68" s="44">
        <f t="shared" si="42"/>
        <v>0</v>
      </c>
      <c r="DH68" s="44">
        <f t="shared" si="43"/>
        <v>0</v>
      </c>
      <c r="DI68" s="44">
        <f t="shared" si="44"/>
        <v>0</v>
      </c>
      <c r="DJ68" s="44">
        <f t="shared" si="45"/>
        <v>0</v>
      </c>
      <c r="DK68" s="44">
        <f t="shared" si="46"/>
        <v>0</v>
      </c>
      <c r="DL68" s="44">
        <f t="shared" si="47"/>
        <v>0</v>
      </c>
      <c r="DM68" s="44">
        <f t="shared" si="48"/>
        <v>0</v>
      </c>
      <c r="DN68" s="44">
        <f t="shared" si="49"/>
        <v>0</v>
      </c>
      <c r="DO68" s="44">
        <f t="shared" si="50"/>
        <v>0</v>
      </c>
      <c r="DP68" s="44">
        <f>IF(SUM(DG68:DG$298)=0,DG$299*DP$8/12,0)</f>
        <v>0</v>
      </c>
      <c r="DQ68" s="44">
        <f>IF(SUM(DH68:DH$298)=0,DH$299*DQ$8/12,0)</f>
        <v>0</v>
      </c>
      <c r="DR68" s="44">
        <f>IF(SUM(DI68:DI$298)=0,DI$299*DR$8/12,0)</f>
        <v>0</v>
      </c>
      <c r="DS68" s="44">
        <f>IF(SUM(DJ68:DJ$298)=0,DJ$299*DS$8/12,0)</f>
        <v>0</v>
      </c>
      <c r="DT68" s="44">
        <f>IF(SUM(DK68:DK$298)=0,DK$299*DT$8/12,0)</f>
        <v>0</v>
      </c>
      <c r="DU68" s="44">
        <f>IF(SUM(DL68:DL$298)=0,DL$299*DU$8/12,0)</f>
        <v>0</v>
      </c>
      <c r="DV68" s="44">
        <f>IF(SUM(DM68:DM$298)=0,DM$299*DV$8/12,0)</f>
        <v>0</v>
      </c>
      <c r="DW68" s="44">
        <f>IF(SUM(DN68:DN$298)=0,DN$299*DW$8/12,0)</f>
        <v>0</v>
      </c>
      <c r="DX68" s="44">
        <f t="shared" si="51"/>
        <v>0</v>
      </c>
      <c r="DY68" s="44">
        <f t="shared" si="52"/>
        <v>0</v>
      </c>
      <c r="DZ68" s="44">
        <f t="shared" si="53"/>
        <v>0</v>
      </c>
      <c r="EA68" s="44">
        <f t="shared" si="54"/>
        <v>0</v>
      </c>
      <c r="EB68" s="44">
        <f t="shared" si="55"/>
        <v>0</v>
      </c>
      <c r="EC68" s="44">
        <f t="shared" si="56"/>
        <v>0</v>
      </c>
      <c r="ED68" s="16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</row>
    <row r="69" spans="1:240">
      <c r="A69" s="52"/>
      <c r="B69" s="33">
        <f>IF(SUM(J$9:J68)&gt;0.9,MAX(B$9:B68)+1,0)</f>
        <v>0</v>
      </c>
      <c r="C69" s="39">
        <f t="shared" si="10"/>
        <v>0</v>
      </c>
      <c r="D69" s="35">
        <v>45626</v>
      </c>
      <c r="E69" s="38">
        <f t="shared" si="57"/>
        <v>0</v>
      </c>
      <c r="F69" s="38">
        <f t="shared" si="58"/>
        <v>0</v>
      </c>
      <c r="G69" s="40">
        <f>IF(AND(B69=I$6,K68-I$1/(I$7-I$6+1)&gt;=0),ROUND(I$1/(I$7-I$6+1),0),IF(AND(SUM(G$10:G68)&gt;0,K68-G68&gt;=0),G68,IF(AND(SUM(G$10:G68)&gt;0),I$1-SUM(G$10:G68),0)))</f>
        <v>0</v>
      </c>
      <c r="H69" s="40">
        <f t="shared" si="59"/>
        <v>0</v>
      </c>
      <c r="I69" s="40">
        <f t="shared" si="60"/>
        <v>0</v>
      </c>
      <c r="J69" s="40">
        <f t="shared" si="119"/>
        <v>0</v>
      </c>
      <c r="K69" s="40">
        <f t="shared" si="61"/>
        <v>0</v>
      </c>
      <c r="L69" s="40">
        <f>IF(AND(J69&lt;&gt;0,SUM(J$9:J68)=0),ROUND(I$1*I$3,0),0)</f>
        <v>0</v>
      </c>
      <c r="M69" s="13"/>
      <c r="N69" s="33">
        <f>IF(SUM(V$9:V68)&gt;0.9,MAX(N$9:N68)+1,0)</f>
        <v>0</v>
      </c>
      <c r="O69" s="39">
        <f t="shared" si="13"/>
        <v>0</v>
      </c>
      <c r="P69" s="35">
        <f t="shared" si="14"/>
        <v>45626</v>
      </c>
      <c r="Q69" s="38">
        <f t="shared" si="134"/>
        <v>0</v>
      </c>
      <c r="R69" s="38">
        <f t="shared" si="120"/>
        <v>0</v>
      </c>
      <c r="S69" s="40">
        <f>IF(AND(N69=U$6,W68-U$1/(U$7-U$6+1)&gt;=0),ROUND(U$1/(U$7-U$6+1),0),IF(AND(SUM(S$10:S68)&gt;0,W68-S68&gt;=0),S68,IF(AND(SUM(S$10:S68)&gt;0),U$1-SUM(S$10:S68),0)))</f>
        <v>0</v>
      </c>
      <c r="T69" s="40">
        <f t="shared" si="64"/>
        <v>0</v>
      </c>
      <c r="U69" s="40">
        <f t="shared" si="65"/>
        <v>0</v>
      </c>
      <c r="V69" s="40">
        <f t="shared" si="121"/>
        <v>0</v>
      </c>
      <c r="W69" s="40">
        <f t="shared" si="66"/>
        <v>0</v>
      </c>
      <c r="X69" s="40">
        <f>IF(AND(V69&lt;&gt;0,SUM(V$9:V68)=0),ROUND(U$1*U$3,0),0)</f>
        <v>0</v>
      </c>
      <c r="Y69" s="13"/>
      <c r="Z69" s="33">
        <f>IF(SUM(AH$9:AH68)&gt;0.9,MAX(Z$9:Z68)+1,0)</f>
        <v>0</v>
      </c>
      <c r="AA69" s="39">
        <f t="shared" si="17"/>
        <v>0</v>
      </c>
      <c r="AB69" s="35">
        <f t="shared" si="18"/>
        <v>45626</v>
      </c>
      <c r="AC69" s="38">
        <f t="shared" si="135"/>
        <v>0</v>
      </c>
      <c r="AD69" s="38">
        <f t="shared" si="122"/>
        <v>0</v>
      </c>
      <c r="AE69" s="40">
        <f>IF(AND(Z69=AG$6,AI68-AG$1/(AG$7-AG$6+1)&gt;=0),ROUND(AG$1/(AG$7-AG$6+1),0),IF(AND(SUM(AE$10:AE68)&gt;0,AI68-AE68&gt;=0),AE68,IF(AND(SUM(AE$10:AE68)&gt;0),AG$1-SUM(AE$10:AE68),0)))</f>
        <v>0</v>
      </c>
      <c r="AF69" s="40">
        <f t="shared" si="69"/>
        <v>0</v>
      </c>
      <c r="AG69" s="40">
        <f t="shared" si="70"/>
        <v>0</v>
      </c>
      <c r="AH69" s="40">
        <f t="shared" si="123"/>
        <v>0</v>
      </c>
      <c r="AI69" s="40">
        <f t="shared" si="71"/>
        <v>0</v>
      </c>
      <c r="AJ69" s="40">
        <f>IF(AND(AH69&lt;&gt;0,SUM(AH$9:AH68)=0),ROUND(AG$1*AG$3,0),0)</f>
        <v>0</v>
      </c>
      <c r="AK69" s="13"/>
      <c r="AL69" s="33">
        <f>IF(SUM(AT$9:AT68)&gt;0.9,MAX(AL$9:AL68)+1,0)</f>
        <v>0</v>
      </c>
      <c r="AM69" s="39">
        <f t="shared" si="21"/>
        <v>0</v>
      </c>
      <c r="AN69" s="35">
        <f t="shared" si="22"/>
        <v>45626</v>
      </c>
      <c r="AO69" s="38">
        <f t="shared" si="136"/>
        <v>0</v>
      </c>
      <c r="AP69" s="38">
        <f t="shared" si="124"/>
        <v>0</v>
      </c>
      <c r="AQ69" s="40">
        <f>IF(AND(AL69=AS$6,AU68-AS$1/(AS$7-AS$6+1)&gt;=0),ROUND(AS$1/(AS$7-AS$6+1),0),IF(AND(SUM(AQ$10:AQ68)&gt;0,AU68-AQ68&gt;=0),AQ68,IF(AND(SUM(AQ$10:AQ68)&gt;0),AS$1-SUM(AQ$10:AQ68),0)))</f>
        <v>0</v>
      </c>
      <c r="AR69" s="40">
        <f t="shared" si="74"/>
        <v>0</v>
      </c>
      <c r="AS69" s="40">
        <f t="shared" si="75"/>
        <v>0</v>
      </c>
      <c r="AT69" s="40">
        <f t="shared" si="125"/>
        <v>0</v>
      </c>
      <c r="AU69" s="40">
        <f t="shared" si="76"/>
        <v>0</v>
      </c>
      <c r="AV69" s="40">
        <f>IF(AND(AT69&lt;&gt;0,SUM(AT$9:AT68)=0),ROUND(AS$1*AS$3,0),0)</f>
        <v>0</v>
      </c>
      <c r="AW69" s="13"/>
      <c r="AX69" s="33">
        <f>IF(SUM(BF$9:BF68)&gt;0.9,MAX(AX$9:AX68)+1,0)</f>
        <v>0</v>
      </c>
      <c r="AY69" s="39">
        <f t="shared" si="25"/>
        <v>0</v>
      </c>
      <c r="AZ69" s="35">
        <f t="shared" si="26"/>
        <v>45626</v>
      </c>
      <c r="BA69" s="38">
        <f t="shared" si="137"/>
        <v>0</v>
      </c>
      <c r="BB69" s="38">
        <f t="shared" si="126"/>
        <v>0</v>
      </c>
      <c r="BC69" s="40">
        <f>IF(AND(AX69=BE$6,BG68-BE$1/(BE$7-BE$6+1)&gt;=0),ROUND(BE$1/(BE$7-BE$6+1),0),IF(AND(SUM(BC$10:BC68)&gt;0,BG68-BC68&gt;=0),BC68,IF(AND(SUM(BC$10:BC68)&gt;0),BE$1-SUM(BC$10:BC68),0)))</f>
        <v>0</v>
      </c>
      <c r="BD69" s="40">
        <f t="shared" si="79"/>
        <v>0</v>
      </c>
      <c r="BE69" s="40">
        <f t="shared" si="80"/>
        <v>0</v>
      </c>
      <c r="BF69" s="40">
        <f t="shared" si="127"/>
        <v>0</v>
      </c>
      <c r="BG69" s="40">
        <f t="shared" si="81"/>
        <v>0</v>
      </c>
      <c r="BH69" s="40">
        <f>IF(AND(BF69&lt;&gt;0,SUM(BF$9:BF68)=0),ROUND(BE$1*BE$3,0),0)</f>
        <v>0</v>
      </c>
      <c r="BI69" s="13"/>
      <c r="BJ69" s="33">
        <f>IF(SUM(BR$9:BR68)&gt;0.9,MAX(BJ$9:BJ68)+1,0)</f>
        <v>0</v>
      </c>
      <c r="BK69" s="39">
        <f t="shared" si="29"/>
        <v>0</v>
      </c>
      <c r="BL69" s="35">
        <f t="shared" si="30"/>
        <v>45626</v>
      </c>
      <c r="BM69" s="38">
        <f t="shared" si="138"/>
        <v>0</v>
      </c>
      <c r="BN69" s="38">
        <f t="shared" si="128"/>
        <v>0</v>
      </c>
      <c r="BO69" s="40">
        <f>IF(AND(BJ69=BQ$6,BS68-BQ$1/(BQ$7-BQ$6+1)&gt;=0),ROUND(BQ$1/(BQ$7-BQ$6+1),0),IF(AND(SUM(BO$10:BO68)&gt;0,BS68-BO68&gt;=0),BO68,IF(AND(SUM(BO$10:BO68)&gt;0),BQ$1-SUM(BO$10:BO68),0)))</f>
        <v>0</v>
      </c>
      <c r="BP69" s="40">
        <f t="shared" si="84"/>
        <v>0</v>
      </c>
      <c r="BQ69" s="40">
        <f t="shared" si="85"/>
        <v>0</v>
      </c>
      <c r="BR69" s="40">
        <f t="shared" si="129"/>
        <v>0</v>
      </c>
      <c r="BS69" s="40">
        <f t="shared" si="86"/>
        <v>0</v>
      </c>
      <c r="BT69" s="40">
        <f>IF(AND(BR69&lt;&gt;0,SUM(BR$9:BR68)=0),ROUND(BQ$1*BQ$3,0),0)</f>
        <v>0</v>
      </c>
      <c r="BU69" s="13"/>
      <c r="BV69" s="33">
        <f>IF(SUM(CD$9:CD68)&gt;0.9,MAX(BV$9:BV68)+1,0)</f>
        <v>0</v>
      </c>
      <c r="BW69" s="39">
        <f t="shared" si="33"/>
        <v>0</v>
      </c>
      <c r="BX69" s="35">
        <f t="shared" si="34"/>
        <v>45626</v>
      </c>
      <c r="BY69" s="38">
        <f t="shared" si="139"/>
        <v>0</v>
      </c>
      <c r="BZ69" s="38">
        <f t="shared" si="130"/>
        <v>0</v>
      </c>
      <c r="CA69" s="40">
        <f>IF(AND(BV69=CC$6,CE68-CC$1/(CC$7-CC$6+1)&gt;=0),ROUND(CC$1/(CC$7-CC$6+1),0),IF(AND(SUM(CA$10:CA68)&gt;0,CE68-CA68&gt;=0),CA68,IF(AND(SUM(CA$10:CA68)&gt;0),CC$1-SUM(CA$10:CA68),0)))</f>
        <v>0</v>
      </c>
      <c r="CB69" s="40">
        <f t="shared" si="89"/>
        <v>0</v>
      </c>
      <c r="CC69" s="40">
        <f t="shared" si="90"/>
        <v>0</v>
      </c>
      <c r="CD69" s="40">
        <f t="shared" si="131"/>
        <v>0</v>
      </c>
      <c r="CE69" s="40">
        <f t="shared" si="91"/>
        <v>0</v>
      </c>
      <c r="CF69" s="40">
        <f>IF(AND(CD69&lt;&gt;0,SUM(CD$9:CD68)=0),ROUND(CC$1*CC$3,0),0)</f>
        <v>0</v>
      </c>
      <c r="CG69" s="13"/>
      <c r="CH69" s="33">
        <f>IF(SUM(CP$9:CP68)&gt;0.9,MAX(CH$9:CH68)+1,0)</f>
        <v>0</v>
      </c>
      <c r="CI69" s="39">
        <f t="shared" si="37"/>
        <v>0</v>
      </c>
      <c r="CJ69" s="35">
        <f t="shared" si="38"/>
        <v>45626</v>
      </c>
      <c r="CK69" s="38">
        <f t="shared" si="140"/>
        <v>0</v>
      </c>
      <c r="CL69" s="38">
        <f t="shared" si="132"/>
        <v>0</v>
      </c>
      <c r="CM69" s="40">
        <f>IF(AND(CH69=CO$6,CQ68-CO$1/(CO$7-CO$6+1)&gt;=0),ROUND(CO$1/(CO$7-CO$6+1),0),IF(AND(SUM(CM$10:CM68)&gt;0,CQ68-CM68&gt;=0),CM68,IF(AND(SUM(CM$10:CM68)&gt;0),CO$1-SUM(CM$10:CM68),0)))</f>
        <v>0</v>
      </c>
      <c r="CN69" s="40">
        <f t="shared" si="94"/>
        <v>0</v>
      </c>
      <c r="CO69" s="40">
        <f t="shared" si="95"/>
        <v>0</v>
      </c>
      <c r="CP69" s="40">
        <f t="shared" si="133"/>
        <v>0</v>
      </c>
      <c r="CQ69" s="40">
        <f t="shared" si="96"/>
        <v>0</v>
      </c>
      <c r="CR69" s="40">
        <f>IF(AND(CP69&lt;&gt;0,SUM(CP$9:CP68)=0),ROUND(CO$1*CO$3,0),0)</f>
        <v>0</v>
      </c>
      <c r="CS69" s="13"/>
      <c r="CT69" s="16"/>
      <c r="CU69" s="41">
        <f t="shared" si="98"/>
        <v>53</v>
      </c>
      <c r="CV69" s="42">
        <f t="shared" si="97"/>
        <v>45626</v>
      </c>
      <c r="CW69" s="43">
        <f t="shared" si="111"/>
        <v>0</v>
      </c>
      <c r="CX69" s="43">
        <f t="shared" si="112"/>
        <v>0</v>
      </c>
      <c r="CY69" s="43">
        <f t="shared" si="113"/>
        <v>0</v>
      </c>
      <c r="CZ69" s="43">
        <f t="shared" si="114"/>
        <v>0</v>
      </c>
      <c r="DA69" s="43">
        <f t="shared" si="115"/>
        <v>0</v>
      </c>
      <c r="DB69" s="43">
        <f t="shared" si="116"/>
        <v>0</v>
      </c>
      <c r="DC69" s="43">
        <f t="shared" si="117"/>
        <v>0</v>
      </c>
      <c r="DD69" s="43">
        <f t="shared" si="118"/>
        <v>0</v>
      </c>
      <c r="DE69" s="43">
        <f t="shared" si="9"/>
        <v>0</v>
      </c>
      <c r="DF69" s="44">
        <f t="shared" si="41"/>
        <v>0</v>
      </c>
      <c r="DG69" s="44">
        <f t="shared" si="42"/>
        <v>0</v>
      </c>
      <c r="DH69" s="44">
        <f t="shared" si="43"/>
        <v>0</v>
      </c>
      <c r="DI69" s="44">
        <f t="shared" si="44"/>
        <v>0</v>
      </c>
      <c r="DJ69" s="44">
        <f t="shared" si="45"/>
        <v>0</v>
      </c>
      <c r="DK69" s="44">
        <f t="shared" si="46"/>
        <v>0</v>
      </c>
      <c r="DL69" s="44">
        <f t="shared" si="47"/>
        <v>0</v>
      </c>
      <c r="DM69" s="44">
        <f t="shared" si="48"/>
        <v>0</v>
      </c>
      <c r="DN69" s="44">
        <f t="shared" si="49"/>
        <v>0</v>
      </c>
      <c r="DO69" s="44">
        <f t="shared" si="50"/>
        <v>0</v>
      </c>
      <c r="DP69" s="44">
        <f>IF(SUM(DG69:DG$298)=0,DG$299*DP$8/12,0)</f>
        <v>0</v>
      </c>
      <c r="DQ69" s="44">
        <f>IF(SUM(DH69:DH$298)=0,DH$299*DQ$8/12,0)</f>
        <v>0</v>
      </c>
      <c r="DR69" s="44">
        <f>IF(SUM(DI69:DI$298)=0,DI$299*DR$8/12,0)</f>
        <v>0</v>
      </c>
      <c r="DS69" s="44">
        <f>IF(SUM(DJ69:DJ$298)=0,DJ$299*DS$8/12,0)</f>
        <v>0</v>
      </c>
      <c r="DT69" s="44">
        <f>IF(SUM(DK69:DK$298)=0,DK$299*DT$8/12,0)</f>
        <v>0</v>
      </c>
      <c r="DU69" s="44">
        <f>IF(SUM(DL69:DL$298)=0,DL$299*DU$8/12,0)</f>
        <v>0</v>
      </c>
      <c r="DV69" s="44">
        <f>IF(SUM(DM69:DM$298)=0,DM$299*DV$8/12,0)</f>
        <v>0</v>
      </c>
      <c r="DW69" s="44">
        <f>IF(SUM(DN69:DN$298)=0,DN$299*DW$8/12,0)</f>
        <v>0</v>
      </c>
      <c r="DX69" s="44">
        <f t="shared" si="51"/>
        <v>0</v>
      </c>
      <c r="DY69" s="44">
        <f t="shared" si="52"/>
        <v>0</v>
      </c>
      <c r="DZ69" s="44">
        <f t="shared" si="53"/>
        <v>0</v>
      </c>
      <c r="EA69" s="44">
        <f t="shared" si="54"/>
        <v>0</v>
      </c>
      <c r="EB69" s="44">
        <f t="shared" si="55"/>
        <v>0</v>
      </c>
      <c r="EC69" s="44">
        <f t="shared" si="56"/>
        <v>0</v>
      </c>
      <c r="ED69" s="16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</row>
    <row r="70" spans="1:240">
      <c r="A70" s="52"/>
      <c r="B70" s="33">
        <f>IF(SUM(J$9:J69)&gt;0.9,MAX(B$9:B69)+1,0)</f>
        <v>0</v>
      </c>
      <c r="C70" s="39">
        <f t="shared" si="10"/>
        <v>0</v>
      </c>
      <c r="D70" s="35">
        <v>45657</v>
      </c>
      <c r="E70" s="38">
        <f t="shared" si="57"/>
        <v>0</v>
      </c>
      <c r="F70" s="38">
        <f t="shared" si="58"/>
        <v>0</v>
      </c>
      <c r="G70" s="40">
        <f>IF(AND(B70=I$6,K69-I$1/(I$7-I$6+1)&gt;=0),ROUND(I$1/(I$7-I$6+1),0),IF(AND(SUM(G$10:G69)&gt;0,K69-G69&gt;=0),G69,IF(AND(SUM(G$10:G69)&gt;0),I$1-SUM(G$10:G69),0)))</f>
        <v>0</v>
      </c>
      <c r="H70" s="40">
        <f t="shared" si="59"/>
        <v>0</v>
      </c>
      <c r="I70" s="40">
        <f t="shared" si="60"/>
        <v>0</v>
      </c>
      <c r="J70" s="40">
        <f t="shared" si="119"/>
        <v>0</v>
      </c>
      <c r="K70" s="40">
        <f t="shared" si="61"/>
        <v>0</v>
      </c>
      <c r="L70" s="40">
        <f>IF(AND(J70&lt;&gt;0,SUM(J$9:J69)=0),ROUND(I$1*I$3,0),0)</f>
        <v>0</v>
      </c>
      <c r="M70" s="13"/>
      <c r="N70" s="33">
        <f>IF(SUM(V$9:V69)&gt;0.9,MAX(N$9:N69)+1,0)</f>
        <v>0</v>
      </c>
      <c r="O70" s="39">
        <f t="shared" si="13"/>
        <v>0</v>
      </c>
      <c r="P70" s="35">
        <f t="shared" si="14"/>
        <v>45657</v>
      </c>
      <c r="Q70" s="38">
        <f t="shared" si="134"/>
        <v>0</v>
      </c>
      <c r="R70" s="38">
        <f t="shared" si="120"/>
        <v>0</v>
      </c>
      <c r="S70" s="40">
        <f>IF(AND(N70=U$6,W69-U$1/(U$7-U$6+1)&gt;=0),ROUND(U$1/(U$7-U$6+1),0),IF(AND(SUM(S$10:S69)&gt;0,W69-S69&gt;=0),S69,IF(AND(SUM(S$10:S69)&gt;0),U$1-SUM(S$10:S69),0)))</f>
        <v>0</v>
      </c>
      <c r="T70" s="40">
        <f t="shared" si="64"/>
        <v>0</v>
      </c>
      <c r="U70" s="40">
        <f t="shared" si="65"/>
        <v>0</v>
      </c>
      <c r="V70" s="40">
        <f t="shared" si="121"/>
        <v>0</v>
      </c>
      <c r="W70" s="40">
        <f t="shared" si="66"/>
        <v>0</v>
      </c>
      <c r="X70" s="40">
        <f>IF(AND(V70&lt;&gt;0,SUM(V$9:V69)=0),ROUND(U$1*U$3,0),0)</f>
        <v>0</v>
      </c>
      <c r="Y70" s="13"/>
      <c r="Z70" s="33">
        <f>IF(SUM(AH$9:AH69)&gt;0.9,MAX(Z$9:Z69)+1,0)</f>
        <v>0</v>
      </c>
      <c r="AA70" s="39">
        <f t="shared" si="17"/>
        <v>0</v>
      </c>
      <c r="AB70" s="35">
        <f t="shared" si="18"/>
        <v>45657</v>
      </c>
      <c r="AC70" s="38">
        <f t="shared" si="135"/>
        <v>0</v>
      </c>
      <c r="AD70" s="38">
        <f t="shared" si="122"/>
        <v>0</v>
      </c>
      <c r="AE70" s="40">
        <f>IF(AND(Z70=AG$6,AI69-AG$1/(AG$7-AG$6+1)&gt;=0),ROUND(AG$1/(AG$7-AG$6+1),0),IF(AND(SUM(AE$10:AE69)&gt;0,AI69-AE69&gt;=0),AE69,IF(AND(SUM(AE$10:AE69)&gt;0),AG$1-SUM(AE$10:AE69),0)))</f>
        <v>0</v>
      </c>
      <c r="AF70" s="40">
        <f t="shared" si="69"/>
        <v>0</v>
      </c>
      <c r="AG70" s="40">
        <f t="shared" si="70"/>
        <v>0</v>
      </c>
      <c r="AH70" s="40">
        <f t="shared" si="123"/>
        <v>0</v>
      </c>
      <c r="AI70" s="40">
        <f t="shared" si="71"/>
        <v>0</v>
      </c>
      <c r="AJ70" s="40">
        <f>IF(AND(AH70&lt;&gt;0,SUM(AH$9:AH69)=0),ROUND(AG$1*AG$3,0),0)</f>
        <v>0</v>
      </c>
      <c r="AK70" s="13"/>
      <c r="AL70" s="33">
        <f>IF(SUM(AT$9:AT69)&gt;0.9,MAX(AL$9:AL69)+1,0)</f>
        <v>0</v>
      </c>
      <c r="AM70" s="39">
        <f t="shared" si="21"/>
        <v>0</v>
      </c>
      <c r="AN70" s="35">
        <f t="shared" si="22"/>
        <v>45657</v>
      </c>
      <c r="AO70" s="38">
        <f t="shared" si="136"/>
        <v>0</v>
      </c>
      <c r="AP70" s="38">
        <f t="shared" si="124"/>
        <v>0</v>
      </c>
      <c r="AQ70" s="40">
        <f>IF(AND(AL70=AS$6,AU69-AS$1/(AS$7-AS$6+1)&gt;=0),ROUND(AS$1/(AS$7-AS$6+1),0),IF(AND(SUM(AQ$10:AQ69)&gt;0,AU69-AQ69&gt;=0),AQ69,IF(AND(SUM(AQ$10:AQ69)&gt;0),AS$1-SUM(AQ$10:AQ69),0)))</f>
        <v>0</v>
      </c>
      <c r="AR70" s="40">
        <f t="shared" si="74"/>
        <v>0</v>
      </c>
      <c r="AS70" s="40">
        <f t="shared" si="75"/>
        <v>0</v>
      </c>
      <c r="AT70" s="40">
        <f t="shared" si="125"/>
        <v>0</v>
      </c>
      <c r="AU70" s="40">
        <f t="shared" si="76"/>
        <v>0</v>
      </c>
      <c r="AV70" s="40">
        <f>IF(AND(AT70&lt;&gt;0,SUM(AT$9:AT69)=0),ROUND(AS$1*AS$3,0),0)</f>
        <v>0</v>
      </c>
      <c r="AW70" s="13"/>
      <c r="AX70" s="33">
        <f>IF(SUM(BF$9:BF69)&gt;0.9,MAX(AX$9:AX69)+1,0)</f>
        <v>0</v>
      </c>
      <c r="AY70" s="39">
        <f t="shared" si="25"/>
        <v>0</v>
      </c>
      <c r="AZ70" s="35">
        <f t="shared" si="26"/>
        <v>45657</v>
      </c>
      <c r="BA70" s="38">
        <f t="shared" si="137"/>
        <v>0</v>
      </c>
      <c r="BB70" s="38">
        <f t="shared" si="126"/>
        <v>0</v>
      </c>
      <c r="BC70" s="40">
        <f>IF(AND(AX70=BE$6,BG69-BE$1/(BE$7-BE$6+1)&gt;=0),ROUND(BE$1/(BE$7-BE$6+1),0),IF(AND(SUM(BC$10:BC69)&gt;0,BG69-BC69&gt;=0),BC69,IF(AND(SUM(BC$10:BC69)&gt;0),BE$1-SUM(BC$10:BC69),0)))</f>
        <v>0</v>
      </c>
      <c r="BD70" s="40">
        <f t="shared" si="79"/>
        <v>0</v>
      </c>
      <c r="BE70" s="40">
        <f t="shared" si="80"/>
        <v>0</v>
      </c>
      <c r="BF70" s="40">
        <f t="shared" si="127"/>
        <v>0</v>
      </c>
      <c r="BG70" s="40">
        <f t="shared" si="81"/>
        <v>0</v>
      </c>
      <c r="BH70" s="40">
        <f>IF(AND(BF70&lt;&gt;0,SUM(BF$9:BF69)=0),ROUND(BE$1*BE$3,0),0)</f>
        <v>0</v>
      </c>
      <c r="BI70" s="13"/>
      <c r="BJ70" s="33">
        <f>IF(SUM(BR$9:BR69)&gt;0.9,MAX(BJ$9:BJ69)+1,0)</f>
        <v>0</v>
      </c>
      <c r="BK70" s="39">
        <f t="shared" si="29"/>
        <v>0</v>
      </c>
      <c r="BL70" s="35">
        <f t="shared" si="30"/>
        <v>45657</v>
      </c>
      <c r="BM70" s="38">
        <f t="shared" si="138"/>
        <v>0</v>
      </c>
      <c r="BN70" s="38">
        <f t="shared" si="128"/>
        <v>0</v>
      </c>
      <c r="BO70" s="40">
        <f>IF(AND(BJ70=BQ$6,BS69-BQ$1/(BQ$7-BQ$6+1)&gt;=0),ROUND(BQ$1/(BQ$7-BQ$6+1),0),IF(AND(SUM(BO$10:BO69)&gt;0,BS69-BO69&gt;=0),BO69,IF(AND(SUM(BO$10:BO69)&gt;0),BQ$1-SUM(BO$10:BO69),0)))</f>
        <v>0</v>
      </c>
      <c r="BP70" s="40">
        <f t="shared" si="84"/>
        <v>0</v>
      </c>
      <c r="BQ70" s="40">
        <f t="shared" si="85"/>
        <v>0</v>
      </c>
      <c r="BR70" s="40">
        <f t="shared" si="129"/>
        <v>0</v>
      </c>
      <c r="BS70" s="40">
        <f t="shared" si="86"/>
        <v>0</v>
      </c>
      <c r="BT70" s="40">
        <f>IF(AND(BR70&lt;&gt;0,SUM(BR$9:BR69)=0),ROUND(BQ$1*BQ$3,0),0)</f>
        <v>0</v>
      </c>
      <c r="BU70" s="13"/>
      <c r="BV70" s="33">
        <f>IF(SUM(CD$9:CD69)&gt;0.9,MAX(BV$9:BV69)+1,0)</f>
        <v>0</v>
      </c>
      <c r="BW70" s="39">
        <f t="shared" si="33"/>
        <v>0</v>
      </c>
      <c r="BX70" s="35">
        <f t="shared" si="34"/>
        <v>45657</v>
      </c>
      <c r="BY70" s="38">
        <f t="shared" si="139"/>
        <v>0</v>
      </c>
      <c r="BZ70" s="38">
        <f t="shared" si="130"/>
        <v>0</v>
      </c>
      <c r="CA70" s="40">
        <f>IF(AND(BV70=CC$6,CE69-CC$1/(CC$7-CC$6+1)&gt;=0),ROUND(CC$1/(CC$7-CC$6+1),0),IF(AND(SUM(CA$10:CA69)&gt;0,CE69-CA69&gt;=0),CA69,IF(AND(SUM(CA$10:CA69)&gt;0),CC$1-SUM(CA$10:CA69),0)))</f>
        <v>0</v>
      </c>
      <c r="CB70" s="40">
        <f t="shared" si="89"/>
        <v>0</v>
      </c>
      <c r="CC70" s="40">
        <f t="shared" si="90"/>
        <v>0</v>
      </c>
      <c r="CD70" s="40">
        <f t="shared" si="131"/>
        <v>0</v>
      </c>
      <c r="CE70" s="40">
        <f t="shared" si="91"/>
        <v>0</v>
      </c>
      <c r="CF70" s="40">
        <f>IF(AND(CD70&lt;&gt;0,SUM(CD$9:CD69)=0),ROUND(CC$1*CC$3,0),0)</f>
        <v>0</v>
      </c>
      <c r="CG70" s="13"/>
      <c r="CH70" s="33">
        <f>IF(SUM(CP$9:CP69)&gt;0.9,MAX(CH$9:CH69)+1,0)</f>
        <v>0</v>
      </c>
      <c r="CI70" s="39">
        <f t="shared" si="37"/>
        <v>0</v>
      </c>
      <c r="CJ70" s="35">
        <f t="shared" si="38"/>
        <v>45657</v>
      </c>
      <c r="CK70" s="38">
        <f t="shared" si="140"/>
        <v>0</v>
      </c>
      <c r="CL70" s="38">
        <f t="shared" si="132"/>
        <v>0</v>
      </c>
      <c r="CM70" s="40">
        <f>IF(AND(CH70=CO$6,CQ69-CO$1/(CO$7-CO$6+1)&gt;=0),ROUND(CO$1/(CO$7-CO$6+1),0),IF(AND(SUM(CM$10:CM69)&gt;0,CQ69-CM69&gt;=0),CM69,IF(AND(SUM(CM$10:CM69)&gt;0),CO$1-SUM(CM$10:CM69),0)))</f>
        <v>0</v>
      </c>
      <c r="CN70" s="40">
        <f t="shared" si="94"/>
        <v>0</v>
      </c>
      <c r="CO70" s="40">
        <f t="shared" si="95"/>
        <v>0</v>
      </c>
      <c r="CP70" s="40">
        <f t="shared" si="133"/>
        <v>0</v>
      </c>
      <c r="CQ70" s="40">
        <f t="shared" si="96"/>
        <v>0</v>
      </c>
      <c r="CR70" s="40">
        <f>IF(AND(CP70&lt;&gt;0,SUM(CP$9:CP69)=0),ROUND(CO$1*CO$3,0),0)</f>
        <v>0</v>
      </c>
      <c r="CS70" s="13"/>
      <c r="CT70" s="16"/>
      <c r="CU70" s="41">
        <f t="shared" si="98"/>
        <v>54</v>
      </c>
      <c r="CV70" s="42">
        <f t="shared" si="97"/>
        <v>45657</v>
      </c>
      <c r="CW70" s="43">
        <f t="shared" si="111"/>
        <v>0</v>
      </c>
      <c r="CX70" s="43">
        <f t="shared" si="112"/>
        <v>0</v>
      </c>
      <c r="CY70" s="43">
        <f t="shared" si="113"/>
        <v>0</v>
      </c>
      <c r="CZ70" s="43">
        <f t="shared" si="114"/>
        <v>0</v>
      </c>
      <c r="DA70" s="43">
        <f t="shared" si="115"/>
        <v>0</v>
      </c>
      <c r="DB70" s="43">
        <f t="shared" si="116"/>
        <v>0</v>
      </c>
      <c r="DC70" s="43">
        <f t="shared" si="117"/>
        <v>0</v>
      </c>
      <c r="DD70" s="43">
        <f t="shared" si="118"/>
        <v>0</v>
      </c>
      <c r="DE70" s="43">
        <f t="shared" si="9"/>
        <v>0</v>
      </c>
      <c r="DF70" s="44">
        <f t="shared" si="41"/>
        <v>0</v>
      </c>
      <c r="DG70" s="44">
        <f t="shared" si="42"/>
        <v>0</v>
      </c>
      <c r="DH70" s="44">
        <f t="shared" si="43"/>
        <v>0</v>
      </c>
      <c r="DI70" s="44">
        <f t="shared" si="44"/>
        <v>0</v>
      </c>
      <c r="DJ70" s="44">
        <f t="shared" si="45"/>
        <v>0</v>
      </c>
      <c r="DK70" s="44">
        <f t="shared" si="46"/>
        <v>0</v>
      </c>
      <c r="DL70" s="44">
        <f t="shared" si="47"/>
        <v>0</v>
      </c>
      <c r="DM70" s="44">
        <f t="shared" si="48"/>
        <v>0</v>
      </c>
      <c r="DN70" s="44">
        <f t="shared" si="49"/>
        <v>0</v>
      </c>
      <c r="DO70" s="44">
        <f t="shared" si="50"/>
        <v>0</v>
      </c>
      <c r="DP70" s="44">
        <f>IF(SUM(DG70:DG$298)=0,DG$299*DP$8/12,0)</f>
        <v>0</v>
      </c>
      <c r="DQ70" s="44">
        <f>IF(SUM(DH70:DH$298)=0,DH$299*DQ$8/12,0)</f>
        <v>0</v>
      </c>
      <c r="DR70" s="44">
        <f>IF(SUM(DI70:DI$298)=0,DI$299*DR$8/12,0)</f>
        <v>0</v>
      </c>
      <c r="DS70" s="44">
        <f>IF(SUM(DJ70:DJ$298)=0,DJ$299*DS$8/12,0)</f>
        <v>0</v>
      </c>
      <c r="DT70" s="44">
        <f>IF(SUM(DK70:DK$298)=0,DK$299*DT$8/12,0)</f>
        <v>0</v>
      </c>
      <c r="DU70" s="44">
        <f>IF(SUM(DL70:DL$298)=0,DL$299*DU$8/12,0)</f>
        <v>0</v>
      </c>
      <c r="DV70" s="44">
        <f>IF(SUM(DM70:DM$298)=0,DM$299*DV$8/12,0)</f>
        <v>0</v>
      </c>
      <c r="DW70" s="44">
        <f>IF(SUM(DN70:DN$298)=0,DN$299*DW$8/12,0)</f>
        <v>0</v>
      </c>
      <c r="DX70" s="44">
        <f t="shared" si="51"/>
        <v>0</v>
      </c>
      <c r="DY70" s="44">
        <f t="shared" si="52"/>
        <v>0</v>
      </c>
      <c r="DZ70" s="44">
        <f t="shared" si="53"/>
        <v>0</v>
      </c>
      <c r="EA70" s="44">
        <f t="shared" si="54"/>
        <v>0</v>
      </c>
      <c r="EB70" s="44">
        <f t="shared" si="55"/>
        <v>0</v>
      </c>
      <c r="EC70" s="44">
        <f t="shared" si="56"/>
        <v>0</v>
      </c>
      <c r="ED70" s="16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</row>
    <row r="71" spans="1:240">
      <c r="A71" s="52"/>
      <c r="B71" s="33">
        <f>IF(SUM(J$9:J70)&gt;0.9,MAX(B$9:B70)+1,0)</f>
        <v>0</v>
      </c>
      <c r="C71" s="39">
        <f t="shared" si="10"/>
        <v>0</v>
      </c>
      <c r="D71" s="35">
        <v>45688</v>
      </c>
      <c r="E71" s="38">
        <f t="shared" si="57"/>
        <v>0</v>
      </c>
      <c r="F71" s="38">
        <f t="shared" si="58"/>
        <v>0</v>
      </c>
      <c r="G71" s="40">
        <f>IF(AND(B71=I$6,K70-I$1/(I$7-I$6+1)&gt;=0),ROUND(I$1/(I$7-I$6+1),0),IF(AND(SUM(G$10:G70)&gt;0,K70-G70&gt;=0),G70,IF(AND(SUM(G$10:G70)&gt;0),I$1-SUM(G$10:G70),0)))</f>
        <v>0</v>
      </c>
      <c r="H71" s="40">
        <f t="shared" si="59"/>
        <v>0</v>
      </c>
      <c r="I71" s="40">
        <f t="shared" si="60"/>
        <v>0</v>
      </c>
      <c r="J71" s="40">
        <f t="shared" si="119"/>
        <v>0</v>
      </c>
      <c r="K71" s="40">
        <f t="shared" si="61"/>
        <v>0</v>
      </c>
      <c r="L71" s="40">
        <f>IF(AND(J71&lt;&gt;0,SUM(J$9:J70)=0),ROUND(I$1*I$3,0),0)</f>
        <v>0</v>
      </c>
      <c r="M71" s="13"/>
      <c r="N71" s="33">
        <f>IF(SUM(V$9:V70)&gt;0.9,MAX(N$9:N70)+1,0)</f>
        <v>0</v>
      </c>
      <c r="O71" s="39">
        <f t="shared" si="13"/>
        <v>0</v>
      </c>
      <c r="P71" s="35">
        <f t="shared" si="14"/>
        <v>45688</v>
      </c>
      <c r="Q71" s="38">
        <f t="shared" si="134"/>
        <v>0</v>
      </c>
      <c r="R71" s="38">
        <f t="shared" si="120"/>
        <v>0</v>
      </c>
      <c r="S71" s="40">
        <f>IF(AND(N71=U$6,W70-U$1/(U$7-U$6+1)&gt;=0),ROUND(U$1/(U$7-U$6+1),0),IF(AND(SUM(S$10:S70)&gt;0,W70-S70&gt;=0),S70,IF(AND(SUM(S$10:S70)&gt;0),U$1-SUM(S$10:S70),0)))</f>
        <v>0</v>
      </c>
      <c r="T71" s="40">
        <f t="shared" si="64"/>
        <v>0</v>
      </c>
      <c r="U71" s="40">
        <f t="shared" si="65"/>
        <v>0</v>
      </c>
      <c r="V71" s="40">
        <f t="shared" si="121"/>
        <v>0</v>
      </c>
      <c r="W71" s="40">
        <f t="shared" si="66"/>
        <v>0</v>
      </c>
      <c r="X71" s="40">
        <f>IF(AND(V71&lt;&gt;0,SUM(V$9:V70)=0),ROUND(U$1*U$3,0),0)</f>
        <v>0</v>
      </c>
      <c r="Y71" s="13"/>
      <c r="Z71" s="33">
        <f>IF(SUM(AH$9:AH70)&gt;0.9,MAX(Z$9:Z70)+1,0)</f>
        <v>0</v>
      </c>
      <c r="AA71" s="39">
        <f t="shared" si="17"/>
        <v>0</v>
      </c>
      <c r="AB71" s="35">
        <f t="shared" si="18"/>
        <v>45688</v>
      </c>
      <c r="AC71" s="38">
        <f t="shared" si="135"/>
        <v>0</v>
      </c>
      <c r="AD71" s="38">
        <f t="shared" si="122"/>
        <v>0</v>
      </c>
      <c r="AE71" s="40">
        <f>IF(AND(Z71=AG$6,AI70-AG$1/(AG$7-AG$6+1)&gt;=0),ROUND(AG$1/(AG$7-AG$6+1),0),IF(AND(SUM(AE$10:AE70)&gt;0,AI70-AE70&gt;=0),AE70,IF(AND(SUM(AE$10:AE70)&gt;0),AG$1-SUM(AE$10:AE70),0)))</f>
        <v>0</v>
      </c>
      <c r="AF71" s="40">
        <f t="shared" si="69"/>
        <v>0</v>
      </c>
      <c r="AG71" s="40">
        <f t="shared" si="70"/>
        <v>0</v>
      </c>
      <c r="AH71" s="40">
        <f t="shared" si="123"/>
        <v>0</v>
      </c>
      <c r="AI71" s="40">
        <f t="shared" si="71"/>
        <v>0</v>
      </c>
      <c r="AJ71" s="40">
        <f>IF(AND(AH71&lt;&gt;0,SUM(AH$9:AH70)=0),ROUND(AG$1*AG$3,0),0)</f>
        <v>0</v>
      </c>
      <c r="AK71" s="13"/>
      <c r="AL71" s="33">
        <f>IF(SUM(AT$9:AT70)&gt;0.9,MAX(AL$9:AL70)+1,0)</f>
        <v>0</v>
      </c>
      <c r="AM71" s="39">
        <f t="shared" si="21"/>
        <v>0</v>
      </c>
      <c r="AN71" s="35">
        <f t="shared" si="22"/>
        <v>45688</v>
      </c>
      <c r="AO71" s="38">
        <f t="shared" si="136"/>
        <v>0</v>
      </c>
      <c r="AP71" s="38">
        <f t="shared" si="124"/>
        <v>0</v>
      </c>
      <c r="AQ71" s="40">
        <f>IF(AND(AL71=AS$6,AU70-AS$1/(AS$7-AS$6+1)&gt;=0),ROUND(AS$1/(AS$7-AS$6+1),0),IF(AND(SUM(AQ$10:AQ70)&gt;0,AU70-AQ70&gt;=0),AQ70,IF(AND(SUM(AQ$10:AQ70)&gt;0),AS$1-SUM(AQ$10:AQ70),0)))</f>
        <v>0</v>
      </c>
      <c r="AR71" s="40">
        <f t="shared" si="74"/>
        <v>0</v>
      </c>
      <c r="AS71" s="40">
        <f t="shared" si="75"/>
        <v>0</v>
      </c>
      <c r="AT71" s="40">
        <f t="shared" si="125"/>
        <v>0</v>
      </c>
      <c r="AU71" s="40">
        <f t="shared" si="76"/>
        <v>0</v>
      </c>
      <c r="AV71" s="40">
        <f>IF(AND(AT71&lt;&gt;0,SUM(AT$9:AT70)=0),ROUND(AS$1*AS$3,0),0)</f>
        <v>0</v>
      </c>
      <c r="AW71" s="13"/>
      <c r="AX71" s="33">
        <f>IF(SUM(BF$9:BF70)&gt;0.9,MAX(AX$9:AX70)+1,0)</f>
        <v>0</v>
      </c>
      <c r="AY71" s="39">
        <f t="shared" si="25"/>
        <v>0</v>
      </c>
      <c r="AZ71" s="35">
        <f t="shared" si="26"/>
        <v>45688</v>
      </c>
      <c r="BA71" s="38">
        <f t="shared" si="137"/>
        <v>0</v>
      </c>
      <c r="BB71" s="38">
        <f t="shared" si="126"/>
        <v>0</v>
      </c>
      <c r="BC71" s="40">
        <f>IF(AND(AX71=BE$6,BG70-BE$1/(BE$7-BE$6+1)&gt;=0),ROUND(BE$1/(BE$7-BE$6+1),0),IF(AND(SUM(BC$10:BC70)&gt;0,BG70-BC70&gt;=0),BC70,IF(AND(SUM(BC$10:BC70)&gt;0),BE$1-SUM(BC$10:BC70),0)))</f>
        <v>0</v>
      </c>
      <c r="BD71" s="40">
        <f t="shared" si="79"/>
        <v>0</v>
      </c>
      <c r="BE71" s="40">
        <f t="shared" si="80"/>
        <v>0</v>
      </c>
      <c r="BF71" s="40">
        <f t="shared" si="127"/>
        <v>0</v>
      </c>
      <c r="BG71" s="40">
        <f t="shared" si="81"/>
        <v>0</v>
      </c>
      <c r="BH71" s="40">
        <f>IF(AND(BF71&lt;&gt;0,SUM(BF$9:BF70)=0),ROUND(BE$1*BE$3,0),0)</f>
        <v>0</v>
      </c>
      <c r="BI71" s="13"/>
      <c r="BJ71" s="33">
        <f>IF(SUM(BR$9:BR70)&gt;0.9,MAX(BJ$9:BJ70)+1,0)</f>
        <v>0</v>
      </c>
      <c r="BK71" s="39">
        <f t="shared" si="29"/>
        <v>0</v>
      </c>
      <c r="BL71" s="35">
        <f t="shared" si="30"/>
        <v>45688</v>
      </c>
      <c r="BM71" s="38">
        <f t="shared" si="138"/>
        <v>0</v>
      </c>
      <c r="BN71" s="38">
        <f t="shared" si="128"/>
        <v>0</v>
      </c>
      <c r="BO71" s="40">
        <f>IF(AND(BJ71=BQ$6,BS70-BQ$1/(BQ$7-BQ$6+1)&gt;=0),ROUND(BQ$1/(BQ$7-BQ$6+1),0),IF(AND(SUM(BO$10:BO70)&gt;0,BS70-BO70&gt;=0),BO70,IF(AND(SUM(BO$10:BO70)&gt;0),BQ$1-SUM(BO$10:BO70),0)))</f>
        <v>0</v>
      </c>
      <c r="BP71" s="40">
        <f t="shared" si="84"/>
        <v>0</v>
      </c>
      <c r="BQ71" s="40">
        <f t="shared" si="85"/>
        <v>0</v>
      </c>
      <c r="BR71" s="40">
        <f t="shared" si="129"/>
        <v>0</v>
      </c>
      <c r="BS71" s="40">
        <f t="shared" si="86"/>
        <v>0</v>
      </c>
      <c r="BT71" s="40">
        <f>IF(AND(BR71&lt;&gt;0,SUM(BR$9:BR70)=0),ROUND(BQ$1*BQ$3,0),0)</f>
        <v>0</v>
      </c>
      <c r="BU71" s="13"/>
      <c r="BV71" s="33">
        <f>IF(SUM(CD$9:CD70)&gt;0.9,MAX(BV$9:BV70)+1,0)</f>
        <v>0</v>
      </c>
      <c r="BW71" s="39">
        <f t="shared" si="33"/>
        <v>0</v>
      </c>
      <c r="BX71" s="35">
        <f t="shared" si="34"/>
        <v>45688</v>
      </c>
      <c r="BY71" s="38">
        <f t="shared" si="139"/>
        <v>0</v>
      </c>
      <c r="BZ71" s="38">
        <f t="shared" si="130"/>
        <v>0</v>
      </c>
      <c r="CA71" s="40">
        <f>IF(AND(BV71=CC$6,CE70-CC$1/(CC$7-CC$6+1)&gt;=0),ROUND(CC$1/(CC$7-CC$6+1),0),IF(AND(SUM(CA$10:CA70)&gt;0,CE70-CA70&gt;=0),CA70,IF(AND(SUM(CA$10:CA70)&gt;0),CC$1-SUM(CA$10:CA70),0)))</f>
        <v>0</v>
      </c>
      <c r="CB71" s="40">
        <f t="shared" si="89"/>
        <v>0</v>
      </c>
      <c r="CC71" s="40">
        <f t="shared" si="90"/>
        <v>0</v>
      </c>
      <c r="CD71" s="40">
        <f t="shared" si="131"/>
        <v>0</v>
      </c>
      <c r="CE71" s="40">
        <f t="shared" si="91"/>
        <v>0</v>
      </c>
      <c r="CF71" s="40">
        <f>IF(AND(CD71&lt;&gt;0,SUM(CD$9:CD70)=0),ROUND(CC$1*CC$3,0),0)</f>
        <v>0</v>
      </c>
      <c r="CG71" s="13"/>
      <c r="CH71" s="33">
        <f>IF(SUM(CP$9:CP70)&gt;0.9,MAX(CH$9:CH70)+1,0)</f>
        <v>0</v>
      </c>
      <c r="CI71" s="39">
        <f t="shared" si="37"/>
        <v>0</v>
      </c>
      <c r="CJ71" s="35">
        <f t="shared" si="38"/>
        <v>45688</v>
      </c>
      <c r="CK71" s="38">
        <f t="shared" si="140"/>
        <v>0</v>
      </c>
      <c r="CL71" s="38">
        <f t="shared" si="132"/>
        <v>0</v>
      </c>
      <c r="CM71" s="40">
        <f>IF(AND(CH71=CO$6,CQ70-CO$1/(CO$7-CO$6+1)&gt;=0),ROUND(CO$1/(CO$7-CO$6+1),0),IF(AND(SUM(CM$10:CM70)&gt;0,CQ70-CM70&gt;=0),CM70,IF(AND(SUM(CM$10:CM70)&gt;0),CO$1-SUM(CM$10:CM70),0)))</f>
        <v>0</v>
      </c>
      <c r="CN71" s="40">
        <f t="shared" si="94"/>
        <v>0</v>
      </c>
      <c r="CO71" s="40">
        <f t="shared" si="95"/>
        <v>0</v>
      </c>
      <c r="CP71" s="40">
        <f t="shared" si="133"/>
        <v>0</v>
      </c>
      <c r="CQ71" s="40">
        <f t="shared" si="96"/>
        <v>0</v>
      </c>
      <c r="CR71" s="40">
        <f>IF(AND(CP71&lt;&gt;0,SUM(CP$9:CP70)=0),ROUND(CO$1*CO$3,0),0)</f>
        <v>0</v>
      </c>
      <c r="CS71" s="13"/>
      <c r="CT71" s="16"/>
      <c r="CU71" s="41">
        <f t="shared" si="98"/>
        <v>55</v>
      </c>
      <c r="CV71" s="42">
        <f t="shared" si="97"/>
        <v>45688</v>
      </c>
      <c r="CW71" s="43">
        <f t="shared" si="111"/>
        <v>0</v>
      </c>
      <c r="CX71" s="43">
        <f t="shared" si="112"/>
        <v>0</v>
      </c>
      <c r="CY71" s="43">
        <f t="shared" si="113"/>
        <v>0</v>
      </c>
      <c r="CZ71" s="43">
        <f t="shared" si="114"/>
        <v>0</v>
      </c>
      <c r="DA71" s="43">
        <f t="shared" si="115"/>
        <v>0</v>
      </c>
      <c r="DB71" s="43">
        <f t="shared" si="116"/>
        <v>0</v>
      </c>
      <c r="DC71" s="43">
        <f t="shared" si="117"/>
        <v>0</v>
      </c>
      <c r="DD71" s="43">
        <f t="shared" si="118"/>
        <v>0</v>
      </c>
      <c r="DE71" s="43">
        <f t="shared" si="9"/>
        <v>0</v>
      </c>
      <c r="DF71" s="44">
        <f t="shared" si="41"/>
        <v>0</v>
      </c>
      <c r="DG71" s="44">
        <f t="shared" si="42"/>
        <v>0</v>
      </c>
      <c r="DH71" s="44">
        <f t="shared" si="43"/>
        <v>0</v>
      </c>
      <c r="DI71" s="44">
        <f t="shared" si="44"/>
        <v>0</v>
      </c>
      <c r="DJ71" s="44">
        <f t="shared" si="45"/>
        <v>0</v>
      </c>
      <c r="DK71" s="44">
        <f t="shared" si="46"/>
        <v>0</v>
      </c>
      <c r="DL71" s="44">
        <f t="shared" si="47"/>
        <v>0</v>
      </c>
      <c r="DM71" s="44">
        <f t="shared" si="48"/>
        <v>0</v>
      </c>
      <c r="DN71" s="44">
        <f t="shared" si="49"/>
        <v>0</v>
      </c>
      <c r="DO71" s="44">
        <f t="shared" si="50"/>
        <v>0</v>
      </c>
      <c r="DP71" s="44">
        <f>IF(SUM(DG71:DG$298)=0,DG$299*DP$8/12,0)</f>
        <v>0</v>
      </c>
      <c r="DQ71" s="44">
        <f>IF(SUM(DH71:DH$298)=0,DH$299*DQ$8/12,0)</f>
        <v>0</v>
      </c>
      <c r="DR71" s="44">
        <f>IF(SUM(DI71:DI$298)=0,DI$299*DR$8/12,0)</f>
        <v>0</v>
      </c>
      <c r="DS71" s="44">
        <f>IF(SUM(DJ71:DJ$298)=0,DJ$299*DS$8/12,0)</f>
        <v>0</v>
      </c>
      <c r="DT71" s="44">
        <f>IF(SUM(DK71:DK$298)=0,DK$299*DT$8/12,0)</f>
        <v>0</v>
      </c>
      <c r="DU71" s="44">
        <f>IF(SUM(DL71:DL$298)=0,DL$299*DU$8/12,0)</f>
        <v>0</v>
      </c>
      <c r="DV71" s="44">
        <f>IF(SUM(DM71:DM$298)=0,DM$299*DV$8/12,0)</f>
        <v>0</v>
      </c>
      <c r="DW71" s="44">
        <f>IF(SUM(DN71:DN$298)=0,DN$299*DW$8/12,0)</f>
        <v>0</v>
      </c>
      <c r="DX71" s="44">
        <f t="shared" si="51"/>
        <v>0</v>
      </c>
      <c r="DY71" s="44">
        <f t="shared" si="52"/>
        <v>0</v>
      </c>
      <c r="DZ71" s="44">
        <f t="shared" si="53"/>
        <v>0</v>
      </c>
      <c r="EA71" s="44">
        <f t="shared" si="54"/>
        <v>0</v>
      </c>
      <c r="EB71" s="44">
        <f t="shared" si="55"/>
        <v>0</v>
      </c>
      <c r="EC71" s="44">
        <f t="shared" si="56"/>
        <v>0</v>
      </c>
      <c r="ED71" s="16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</row>
    <row r="72" spans="1:240">
      <c r="A72" s="52"/>
      <c r="B72" s="33">
        <f>IF(SUM(J$9:J71)&gt;0.9,MAX(B$9:B71)+1,0)</f>
        <v>0</v>
      </c>
      <c r="C72" s="39">
        <f t="shared" si="10"/>
        <v>0</v>
      </c>
      <c r="D72" s="35">
        <v>45716</v>
      </c>
      <c r="E72" s="38">
        <f t="shared" si="57"/>
        <v>0</v>
      </c>
      <c r="F72" s="38">
        <f t="shared" si="58"/>
        <v>0</v>
      </c>
      <c r="G72" s="40">
        <f>IF(AND(B72=I$6,K71-I$1/(I$7-I$6+1)&gt;=0),ROUND(I$1/(I$7-I$6+1),0),IF(AND(SUM(G$10:G71)&gt;0,K71-G71&gt;=0),G71,IF(AND(SUM(G$10:G71)&gt;0),I$1-SUM(G$10:G71),0)))</f>
        <v>0</v>
      </c>
      <c r="H72" s="40">
        <f t="shared" si="59"/>
        <v>0</v>
      </c>
      <c r="I72" s="40">
        <f t="shared" si="60"/>
        <v>0</v>
      </c>
      <c r="J72" s="40">
        <f t="shared" si="119"/>
        <v>0</v>
      </c>
      <c r="K72" s="40">
        <f t="shared" si="61"/>
        <v>0</v>
      </c>
      <c r="L72" s="40">
        <f>IF(AND(J72&lt;&gt;0,SUM(J$9:J71)=0),ROUND(I$1*I$3,0),0)</f>
        <v>0</v>
      </c>
      <c r="M72" s="13"/>
      <c r="N72" s="33">
        <f>IF(SUM(V$9:V71)&gt;0.9,MAX(N$9:N71)+1,0)</f>
        <v>0</v>
      </c>
      <c r="O72" s="39">
        <f t="shared" si="13"/>
        <v>0</v>
      </c>
      <c r="P72" s="35">
        <f t="shared" si="14"/>
        <v>45716</v>
      </c>
      <c r="Q72" s="38">
        <f t="shared" si="134"/>
        <v>0</v>
      </c>
      <c r="R72" s="38">
        <f t="shared" si="120"/>
        <v>0</v>
      </c>
      <c r="S72" s="40">
        <f>IF(AND(N72=U$6,W71-U$1/(U$7-U$6+1)&gt;=0),ROUND(U$1/(U$7-U$6+1),0),IF(AND(SUM(S$10:S71)&gt;0,W71-S71&gt;=0),S71,IF(AND(SUM(S$10:S71)&gt;0),U$1-SUM(S$10:S71),0)))</f>
        <v>0</v>
      </c>
      <c r="T72" s="40">
        <f t="shared" si="64"/>
        <v>0</v>
      </c>
      <c r="U72" s="40">
        <f t="shared" si="65"/>
        <v>0</v>
      </c>
      <c r="V72" s="40">
        <f t="shared" si="121"/>
        <v>0</v>
      </c>
      <c r="W72" s="40">
        <f t="shared" si="66"/>
        <v>0</v>
      </c>
      <c r="X72" s="40">
        <f>IF(AND(V72&lt;&gt;0,SUM(V$9:V71)=0),ROUND(U$1*U$3,0),0)</f>
        <v>0</v>
      </c>
      <c r="Y72" s="13"/>
      <c r="Z72" s="33">
        <f>IF(SUM(AH$9:AH71)&gt;0.9,MAX(Z$9:Z71)+1,0)</f>
        <v>0</v>
      </c>
      <c r="AA72" s="39">
        <f t="shared" si="17"/>
        <v>0</v>
      </c>
      <c r="AB72" s="35">
        <f t="shared" si="18"/>
        <v>45716</v>
      </c>
      <c r="AC72" s="38">
        <f t="shared" si="135"/>
        <v>0</v>
      </c>
      <c r="AD72" s="38">
        <f t="shared" si="122"/>
        <v>0</v>
      </c>
      <c r="AE72" s="40">
        <f>IF(AND(Z72=AG$6,AI71-AG$1/(AG$7-AG$6+1)&gt;=0),ROUND(AG$1/(AG$7-AG$6+1),0),IF(AND(SUM(AE$10:AE71)&gt;0,AI71-AE71&gt;=0),AE71,IF(AND(SUM(AE$10:AE71)&gt;0),AG$1-SUM(AE$10:AE71),0)))</f>
        <v>0</v>
      </c>
      <c r="AF72" s="40">
        <f t="shared" si="69"/>
        <v>0</v>
      </c>
      <c r="AG72" s="40">
        <f t="shared" si="70"/>
        <v>0</v>
      </c>
      <c r="AH72" s="40">
        <f t="shared" si="123"/>
        <v>0</v>
      </c>
      <c r="AI72" s="40">
        <f t="shared" si="71"/>
        <v>0</v>
      </c>
      <c r="AJ72" s="40">
        <f>IF(AND(AH72&lt;&gt;0,SUM(AH$9:AH71)=0),ROUND(AG$1*AG$3,0),0)</f>
        <v>0</v>
      </c>
      <c r="AK72" s="13"/>
      <c r="AL72" s="33">
        <f>IF(SUM(AT$9:AT71)&gt;0.9,MAX(AL$9:AL71)+1,0)</f>
        <v>0</v>
      </c>
      <c r="AM72" s="39">
        <f t="shared" si="21"/>
        <v>0</v>
      </c>
      <c r="AN72" s="35">
        <f t="shared" si="22"/>
        <v>45716</v>
      </c>
      <c r="AO72" s="38">
        <f t="shared" si="136"/>
        <v>0</v>
      </c>
      <c r="AP72" s="38">
        <f t="shared" si="124"/>
        <v>0</v>
      </c>
      <c r="AQ72" s="40">
        <f>IF(AND(AL72=AS$6,AU71-AS$1/(AS$7-AS$6+1)&gt;=0),ROUND(AS$1/(AS$7-AS$6+1),0),IF(AND(SUM(AQ$10:AQ71)&gt;0,AU71-AQ71&gt;=0),AQ71,IF(AND(SUM(AQ$10:AQ71)&gt;0),AS$1-SUM(AQ$10:AQ71),0)))</f>
        <v>0</v>
      </c>
      <c r="AR72" s="40">
        <f t="shared" si="74"/>
        <v>0</v>
      </c>
      <c r="AS72" s="40">
        <f t="shared" si="75"/>
        <v>0</v>
      </c>
      <c r="AT72" s="40">
        <f t="shared" si="125"/>
        <v>0</v>
      </c>
      <c r="AU72" s="40">
        <f t="shared" si="76"/>
        <v>0</v>
      </c>
      <c r="AV72" s="40">
        <f>IF(AND(AT72&lt;&gt;0,SUM(AT$9:AT71)=0),ROUND(AS$1*AS$3,0),0)</f>
        <v>0</v>
      </c>
      <c r="AW72" s="13"/>
      <c r="AX72" s="33">
        <f>IF(SUM(BF$9:BF71)&gt;0.9,MAX(AX$9:AX71)+1,0)</f>
        <v>0</v>
      </c>
      <c r="AY72" s="39">
        <f t="shared" si="25"/>
        <v>0</v>
      </c>
      <c r="AZ72" s="35">
        <f t="shared" si="26"/>
        <v>45716</v>
      </c>
      <c r="BA72" s="38">
        <f t="shared" si="137"/>
        <v>0</v>
      </c>
      <c r="BB72" s="38">
        <f t="shared" si="126"/>
        <v>0</v>
      </c>
      <c r="BC72" s="40">
        <f>IF(AND(AX72=BE$6,BG71-BE$1/(BE$7-BE$6+1)&gt;=0),ROUND(BE$1/(BE$7-BE$6+1),0),IF(AND(SUM(BC$10:BC71)&gt;0,BG71-BC71&gt;=0),BC71,IF(AND(SUM(BC$10:BC71)&gt;0),BE$1-SUM(BC$10:BC71),0)))</f>
        <v>0</v>
      </c>
      <c r="BD72" s="40">
        <f t="shared" si="79"/>
        <v>0</v>
      </c>
      <c r="BE72" s="40">
        <f t="shared" si="80"/>
        <v>0</v>
      </c>
      <c r="BF72" s="40">
        <f t="shared" si="127"/>
        <v>0</v>
      </c>
      <c r="BG72" s="40">
        <f t="shared" si="81"/>
        <v>0</v>
      </c>
      <c r="BH72" s="40">
        <f>IF(AND(BF72&lt;&gt;0,SUM(BF$9:BF71)=0),ROUND(BE$1*BE$3,0),0)</f>
        <v>0</v>
      </c>
      <c r="BI72" s="13"/>
      <c r="BJ72" s="33">
        <f>IF(SUM(BR$9:BR71)&gt;0.9,MAX(BJ$9:BJ71)+1,0)</f>
        <v>0</v>
      </c>
      <c r="BK72" s="39">
        <f t="shared" si="29"/>
        <v>0</v>
      </c>
      <c r="BL72" s="35">
        <f t="shared" si="30"/>
        <v>45716</v>
      </c>
      <c r="BM72" s="38">
        <f t="shared" si="138"/>
        <v>0</v>
      </c>
      <c r="BN72" s="38">
        <f t="shared" si="128"/>
        <v>0</v>
      </c>
      <c r="BO72" s="40">
        <f>IF(AND(BJ72=BQ$6,BS71-BQ$1/(BQ$7-BQ$6+1)&gt;=0),ROUND(BQ$1/(BQ$7-BQ$6+1),0),IF(AND(SUM(BO$10:BO71)&gt;0,BS71-BO71&gt;=0),BO71,IF(AND(SUM(BO$10:BO71)&gt;0),BQ$1-SUM(BO$10:BO71),0)))</f>
        <v>0</v>
      </c>
      <c r="BP72" s="40">
        <f t="shared" si="84"/>
        <v>0</v>
      </c>
      <c r="BQ72" s="40">
        <f t="shared" si="85"/>
        <v>0</v>
      </c>
      <c r="BR72" s="40">
        <f t="shared" si="129"/>
        <v>0</v>
      </c>
      <c r="BS72" s="40">
        <f t="shared" si="86"/>
        <v>0</v>
      </c>
      <c r="BT72" s="40">
        <f>IF(AND(BR72&lt;&gt;0,SUM(BR$9:BR71)=0),ROUND(BQ$1*BQ$3,0),0)</f>
        <v>0</v>
      </c>
      <c r="BU72" s="13"/>
      <c r="BV72" s="33">
        <f>IF(SUM(CD$9:CD71)&gt;0.9,MAX(BV$9:BV71)+1,0)</f>
        <v>0</v>
      </c>
      <c r="BW72" s="39">
        <f t="shared" si="33"/>
        <v>0</v>
      </c>
      <c r="BX72" s="35">
        <f t="shared" si="34"/>
        <v>45716</v>
      </c>
      <c r="BY72" s="38">
        <f t="shared" si="139"/>
        <v>0</v>
      </c>
      <c r="BZ72" s="38">
        <f t="shared" si="130"/>
        <v>0</v>
      </c>
      <c r="CA72" s="40">
        <f>IF(AND(BV72=CC$6,CE71-CC$1/(CC$7-CC$6+1)&gt;=0),ROUND(CC$1/(CC$7-CC$6+1),0),IF(AND(SUM(CA$10:CA71)&gt;0,CE71-CA71&gt;=0),CA71,IF(AND(SUM(CA$10:CA71)&gt;0),CC$1-SUM(CA$10:CA71),0)))</f>
        <v>0</v>
      </c>
      <c r="CB72" s="40">
        <f t="shared" si="89"/>
        <v>0</v>
      </c>
      <c r="CC72" s="40">
        <f t="shared" si="90"/>
        <v>0</v>
      </c>
      <c r="CD72" s="40">
        <f t="shared" si="131"/>
        <v>0</v>
      </c>
      <c r="CE72" s="40">
        <f t="shared" si="91"/>
        <v>0</v>
      </c>
      <c r="CF72" s="40">
        <f>IF(AND(CD72&lt;&gt;0,SUM(CD$9:CD71)=0),ROUND(CC$1*CC$3,0),0)</f>
        <v>0</v>
      </c>
      <c r="CG72" s="13"/>
      <c r="CH72" s="33">
        <f>IF(SUM(CP$9:CP71)&gt;0.9,MAX(CH$9:CH71)+1,0)</f>
        <v>0</v>
      </c>
      <c r="CI72" s="39">
        <f t="shared" si="37"/>
        <v>0</v>
      </c>
      <c r="CJ72" s="35">
        <f t="shared" si="38"/>
        <v>45716</v>
      </c>
      <c r="CK72" s="38">
        <f t="shared" si="140"/>
        <v>0</v>
      </c>
      <c r="CL72" s="38">
        <f t="shared" si="132"/>
        <v>0</v>
      </c>
      <c r="CM72" s="40">
        <f>IF(AND(CH72=CO$6,CQ71-CO$1/(CO$7-CO$6+1)&gt;=0),ROUND(CO$1/(CO$7-CO$6+1),0),IF(AND(SUM(CM$10:CM71)&gt;0,CQ71-CM71&gt;=0),CM71,IF(AND(SUM(CM$10:CM71)&gt;0),CO$1-SUM(CM$10:CM71),0)))</f>
        <v>0</v>
      </c>
      <c r="CN72" s="40">
        <f t="shared" si="94"/>
        <v>0</v>
      </c>
      <c r="CO72" s="40">
        <f t="shared" si="95"/>
        <v>0</v>
      </c>
      <c r="CP72" s="40">
        <f t="shared" si="133"/>
        <v>0</v>
      </c>
      <c r="CQ72" s="40">
        <f t="shared" si="96"/>
        <v>0</v>
      </c>
      <c r="CR72" s="40">
        <f>IF(AND(CP72&lt;&gt;0,SUM(CP$9:CP71)=0),ROUND(CO$1*CO$3,0),0)</f>
        <v>0</v>
      </c>
      <c r="CS72" s="13"/>
      <c r="CT72" s="16"/>
      <c r="CU72" s="41">
        <f t="shared" si="98"/>
        <v>56</v>
      </c>
      <c r="CV72" s="42">
        <f t="shared" si="97"/>
        <v>45716</v>
      </c>
      <c r="CW72" s="43">
        <f t="shared" si="111"/>
        <v>0</v>
      </c>
      <c r="CX72" s="43">
        <f t="shared" si="112"/>
        <v>0</v>
      </c>
      <c r="CY72" s="43">
        <f t="shared" si="113"/>
        <v>0</v>
      </c>
      <c r="CZ72" s="43">
        <f t="shared" si="114"/>
        <v>0</v>
      </c>
      <c r="DA72" s="43">
        <f t="shared" si="115"/>
        <v>0</v>
      </c>
      <c r="DB72" s="43">
        <f t="shared" si="116"/>
        <v>0</v>
      </c>
      <c r="DC72" s="43">
        <f t="shared" si="117"/>
        <v>0</v>
      </c>
      <c r="DD72" s="43">
        <f t="shared" si="118"/>
        <v>0</v>
      </c>
      <c r="DE72" s="43">
        <f t="shared" si="9"/>
        <v>0</v>
      </c>
      <c r="DF72" s="44">
        <f t="shared" si="41"/>
        <v>0</v>
      </c>
      <c r="DG72" s="44">
        <f t="shared" si="42"/>
        <v>0</v>
      </c>
      <c r="DH72" s="44">
        <f t="shared" si="43"/>
        <v>0</v>
      </c>
      <c r="DI72" s="44">
        <f t="shared" si="44"/>
        <v>0</v>
      </c>
      <c r="DJ72" s="44">
        <f t="shared" si="45"/>
        <v>0</v>
      </c>
      <c r="DK72" s="44">
        <f t="shared" si="46"/>
        <v>0</v>
      </c>
      <c r="DL72" s="44">
        <f t="shared" si="47"/>
        <v>0</v>
      </c>
      <c r="DM72" s="44">
        <f t="shared" si="48"/>
        <v>0</v>
      </c>
      <c r="DN72" s="44">
        <f t="shared" si="49"/>
        <v>0</v>
      </c>
      <c r="DO72" s="44">
        <f t="shared" si="50"/>
        <v>0</v>
      </c>
      <c r="DP72" s="44">
        <f>IF(SUM(DG72:DG$298)=0,DG$299*DP$8/12,0)</f>
        <v>0</v>
      </c>
      <c r="DQ72" s="44">
        <f>IF(SUM(DH72:DH$298)=0,DH$299*DQ$8/12,0)</f>
        <v>0</v>
      </c>
      <c r="DR72" s="44">
        <f>IF(SUM(DI72:DI$298)=0,DI$299*DR$8/12,0)</f>
        <v>0</v>
      </c>
      <c r="DS72" s="44">
        <f>IF(SUM(DJ72:DJ$298)=0,DJ$299*DS$8/12,0)</f>
        <v>0</v>
      </c>
      <c r="DT72" s="44">
        <f>IF(SUM(DK72:DK$298)=0,DK$299*DT$8/12,0)</f>
        <v>0</v>
      </c>
      <c r="DU72" s="44">
        <f>IF(SUM(DL72:DL$298)=0,DL$299*DU$8/12,0)</f>
        <v>0</v>
      </c>
      <c r="DV72" s="44">
        <f>IF(SUM(DM72:DM$298)=0,DM$299*DV$8/12,0)</f>
        <v>0</v>
      </c>
      <c r="DW72" s="44">
        <f>IF(SUM(DN72:DN$298)=0,DN$299*DW$8/12,0)</f>
        <v>0</v>
      </c>
      <c r="DX72" s="44">
        <f t="shared" si="51"/>
        <v>0</v>
      </c>
      <c r="DY72" s="44">
        <f t="shared" si="52"/>
        <v>0</v>
      </c>
      <c r="DZ72" s="44">
        <f t="shared" si="53"/>
        <v>0</v>
      </c>
      <c r="EA72" s="44">
        <f t="shared" si="54"/>
        <v>0</v>
      </c>
      <c r="EB72" s="44">
        <f t="shared" si="55"/>
        <v>0</v>
      </c>
      <c r="EC72" s="44">
        <f t="shared" si="56"/>
        <v>0</v>
      </c>
      <c r="ED72" s="16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</row>
    <row r="73" spans="1:240">
      <c r="A73" s="52"/>
      <c r="B73" s="33">
        <f>IF(SUM(J$9:J72)&gt;0.9,MAX(B$9:B72)+1,0)</f>
        <v>0</v>
      </c>
      <c r="C73" s="39">
        <f t="shared" si="10"/>
        <v>0</v>
      </c>
      <c r="D73" s="35">
        <v>45747</v>
      </c>
      <c r="E73" s="38">
        <f t="shared" si="57"/>
        <v>0</v>
      </c>
      <c r="F73" s="38">
        <f t="shared" si="58"/>
        <v>0</v>
      </c>
      <c r="G73" s="40">
        <f>IF(AND(B73=I$6,K72-I$1/(I$7-I$6+1)&gt;=0),ROUND(I$1/(I$7-I$6+1),0),IF(AND(SUM(G$10:G72)&gt;0,K72-G72&gt;=0),G72,IF(AND(SUM(G$10:G72)&gt;0),I$1-SUM(G$10:G72),0)))</f>
        <v>0</v>
      </c>
      <c r="H73" s="40">
        <f t="shared" si="59"/>
        <v>0</v>
      </c>
      <c r="I73" s="40">
        <f t="shared" si="60"/>
        <v>0</v>
      </c>
      <c r="J73" s="40">
        <f t="shared" si="119"/>
        <v>0</v>
      </c>
      <c r="K73" s="40">
        <f t="shared" si="61"/>
        <v>0</v>
      </c>
      <c r="L73" s="40">
        <f>IF(AND(J73&lt;&gt;0,SUM(J$9:J72)=0),ROUND(I$1*I$3,0),0)</f>
        <v>0</v>
      </c>
      <c r="M73" s="13"/>
      <c r="N73" s="33">
        <f>IF(SUM(V$9:V72)&gt;0.9,MAX(N$9:N72)+1,0)</f>
        <v>0</v>
      </c>
      <c r="O73" s="39">
        <f t="shared" si="13"/>
        <v>0</v>
      </c>
      <c r="P73" s="35">
        <f t="shared" si="14"/>
        <v>45747</v>
      </c>
      <c r="Q73" s="38">
        <f t="shared" si="134"/>
        <v>0</v>
      </c>
      <c r="R73" s="38">
        <f t="shared" si="120"/>
        <v>0</v>
      </c>
      <c r="S73" s="40">
        <f>IF(AND(N73=U$6,W72-U$1/(U$7-U$6+1)&gt;=0),ROUND(U$1/(U$7-U$6+1),0),IF(AND(SUM(S$10:S72)&gt;0,W72-S72&gt;=0),S72,IF(AND(SUM(S$10:S72)&gt;0),U$1-SUM(S$10:S72),0)))</f>
        <v>0</v>
      </c>
      <c r="T73" s="40">
        <f t="shared" si="64"/>
        <v>0</v>
      </c>
      <c r="U73" s="40">
        <f t="shared" si="65"/>
        <v>0</v>
      </c>
      <c r="V73" s="40">
        <f t="shared" si="121"/>
        <v>0</v>
      </c>
      <c r="W73" s="40">
        <f t="shared" si="66"/>
        <v>0</v>
      </c>
      <c r="X73" s="40">
        <f>IF(AND(V73&lt;&gt;0,SUM(V$9:V72)=0),ROUND(U$1*U$3,0),0)</f>
        <v>0</v>
      </c>
      <c r="Y73" s="13"/>
      <c r="Z73" s="33">
        <f>IF(SUM(AH$9:AH72)&gt;0.9,MAX(Z$9:Z72)+1,0)</f>
        <v>0</v>
      </c>
      <c r="AA73" s="39">
        <f t="shared" si="17"/>
        <v>0</v>
      </c>
      <c r="AB73" s="35">
        <f t="shared" si="18"/>
        <v>45747</v>
      </c>
      <c r="AC73" s="38">
        <f t="shared" si="135"/>
        <v>0</v>
      </c>
      <c r="AD73" s="38">
        <f t="shared" si="122"/>
        <v>0</v>
      </c>
      <c r="AE73" s="40">
        <f>IF(AND(Z73=AG$6,AI72-AG$1/(AG$7-AG$6+1)&gt;=0),ROUND(AG$1/(AG$7-AG$6+1),0),IF(AND(SUM(AE$10:AE72)&gt;0,AI72-AE72&gt;=0),AE72,IF(AND(SUM(AE$10:AE72)&gt;0),AG$1-SUM(AE$10:AE72),0)))</f>
        <v>0</v>
      </c>
      <c r="AF73" s="40">
        <f t="shared" si="69"/>
        <v>0</v>
      </c>
      <c r="AG73" s="40">
        <f t="shared" si="70"/>
        <v>0</v>
      </c>
      <c r="AH73" s="40">
        <f t="shared" si="123"/>
        <v>0</v>
      </c>
      <c r="AI73" s="40">
        <f t="shared" si="71"/>
        <v>0</v>
      </c>
      <c r="AJ73" s="40">
        <f>IF(AND(AH73&lt;&gt;0,SUM(AH$9:AH72)=0),ROUND(AG$1*AG$3,0),0)</f>
        <v>0</v>
      </c>
      <c r="AK73" s="13"/>
      <c r="AL73" s="33">
        <f>IF(SUM(AT$9:AT72)&gt;0.9,MAX(AL$9:AL72)+1,0)</f>
        <v>0</v>
      </c>
      <c r="AM73" s="39">
        <f t="shared" si="21"/>
        <v>0</v>
      </c>
      <c r="AN73" s="35">
        <f t="shared" si="22"/>
        <v>45747</v>
      </c>
      <c r="AO73" s="38">
        <f t="shared" si="136"/>
        <v>0</v>
      </c>
      <c r="AP73" s="38">
        <f t="shared" si="124"/>
        <v>0</v>
      </c>
      <c r="AQ73" s="40">
        <f>IF(AND(AL73=AS$6,AU72-AS$1/(AS$7-AS$6+1)&gt;=0),ROUND(AS$1/(AS$7-AS$6+1),0),IF(AND(SUM(AQ$10:AQ72)&gt;0,AU72-AQ72&gt;=0),AQ72,IF(AND(SUM(AQ$10:AQ72)&gt;0),AS$1-SUM(AQ$10:AQ72),0)))</f>
        <v>0</v>
      </c>
      <c r="AR73" s="40">
        <f t="shared" si="74"/>
        <v>0</v>
      </c>
      <c r="AS73" s="40">
        <f t="shared" si="75"/>
        <v>0</v>
      </c>
      <c r="AT73" s="40">
        <f t="shared" si="125"/>
        <v>0</v>
      </c>
      <c r="AU73" s="40">
        <f t="shared" si="76"/>
        <v>0</v>
      </c>
      <c r="AV73" s="40">
        <f>IF(AND(AT73&lt;&gt;0,SUM(AT$9:AT72)=0),ROUND(AS$1*AS$3,0),0)</f>
        <v>0</v>
      </c>
      <c r="AW73" s="13"/>
      <c r="AX73" s="33">
        <f>IF(SUM(BF$9:BF72)&gt;0.9,MAX(AX$9:AX72)+1,0)</f>
        <v>0</v>
      </c>
      <c r="AY73" s="39">
        <f t="shared" si="25"/>
        <v>0</v>
      </c>
      <c r="AZ73" s="35">
        <f t="shared" si="26"/>
        <v>45747</v>
      </c>
      <c r="BA73" s="38">
        <f t="shared" si="137"/>
        <v>0</v>
      </c>
      <c r="BB73" s="38">
        <f t="shared" si="126"/>
        <v>0</v>
      </c>
      <c r="BC73" s="40">
        <f>IF(AND(AX73=BE$6,BG72-BE$1/(BE$7-BE$6+1)&gt;=0),ROUND(BE$1/(BE$7-BE$6+1),0),IF(AND(SUM(BC$10:BC72)&gt;0,BG72-BC72&gt;=0),BC72,IF(AND(SUM(BC$10:BC72)&gt;0),BE$1-SUM(BC$10:BC72),0)))</f>
        <v>0</v>
      </c>
      <c r="BD73" s="40">
        <f t="shared" si="79"/>
        <v>0</v>
      </c>
      <c r="BE73" s="40">
        <f t="shared" si="80"/>
        <v>0</v>
      </c>
      <c r="BF73" s="40">
        <f t="shared" si="127"/>
        <v>0</v>
      </c>
      <c r="BG73" s="40">
        <f t="shared" si="81"/>
        <v>0</v>
      </c>
      <c r="BH73" s="40">
        <f>IF(AND(BF73&lt;&gt;0,SUM(BF$9:BF72)=0),ROUND(BE$1*BE$3,0),0)</f>
        <v>0</v>
      </c>
      <c r="BI73" s="13"/>
      <c r="BJ73" s="33">
        <f>IF(SUM(BR$9:BR72)&gt;0.9,MAX(BJ$9:BJ72)+1,0)</f>
        <v>0</v>
      </c>
      <c r="BK73" s="39">
        <f t="shared" si="29"/>
        <v>0</v>
      </c>
      <c r="BL73" s="35">
        <f t="shared" si="30"/>
        <v>45747</v>
      </c>
      <c r="BM73" s="38">
        <f t="shared" si="138"/>
        <v>0</v>
      </c>
      <c r="BN73" s="38">
        <f t="shared" si="128"/>
        <v>0</v>
      </c>
      <c r="BO73" s="40">
        <f>IF(AND(BJ73=BQ$6,BS72-BQ$1/(BQ$7-BQ$6+1)&gt;=0),ROUND(BQ$1/(BQ$7-BQ$6+1),0),IF(AND(SUM(BO$10:BO72)&gt;0,BS72-BO72&gt;=0),BO72,IF(AND(SUM(BO$10:BO72)&gt;0),BQ$1-SUM(BO$10:BO72),0)))</f>
        <v>0</v>
      </c>
      <c r="BP73" s="40">
        <f t="shared" si="84"/>
        <v>0</v>
      </c>
      <c r="BQ73" s="40">
        <f t="shared" si="85"/>
        <v>0</v>
      </c>
      <c r="BR73" s="40">
        <f t="shared" si="129"/>
        <v>0</v>
      </c>
      <c r="BS73" s="40">
        <f t="shared" si="86"/>
        <v>0</v>
      </c>
      <c r="BT73" s="40">
        <f>IF(AND(BR73&lt;&gt;0,SUM(BR$9:BR72)=0),ROUND(BQ$1*BQ$3,0),0)</f>
        <v>0</v>
      </c>
      <c r="BU73" s="13"/>
      <c r="BV73" s="33">
        <f>IF(SUM(CD$9:CD72)&gt;0.9,MAX(BV$9:BV72)+1,0)</f>
        <v>0</v>
      </c>
      <c r="BW73" s="39">
        <f t="shared" si="33"/>
        <v>0</v>
      </c>
      <c r="BX73" s="35">
        <f t="shared" si="34"/>
        <v>45747</v>
      </c>
      <c r="BY73" s="38">
        <f t="shared" si="139"/>
        <v>0</v>
      </c>
      <c r="BZ73" s="38">
        <f t="shared" si="130"/>
        <v>0</v>
      </c>
      <c r="CA73" s="40">
        <f>IF(AND(BV73=CC$6,CE72-CC$1/(CC$7-CC$6+1)&gt;=0),ROUND(CC$1/(CC$7-CC$6+1),0),IF(AND(SUM(CA$10:CA72)&gt;0,CE72-CA72&gt;=0),CA72,IF(AND(SUM(CA$10:CA72)&gt;0),CC$1-SUM(CA$10:CA72),0)))</f>
        <v>0</v>
      </c>
      <c r="CB73" s="40">
        <f t="shared" si="89"/>
        <v>0</v>
      </c>
      <c r="CC73" s="40">
        <f t="shared" si="90"/>
        <v>0</v>
      </c>
      <c r="CD73" s="40">
        <f t="shared" si="131"/>
        <v>0</v>
      </c>
      <c r="CE73" s="40">
        <f t="shared" si="91"/>
        <v>0</v>
      </c>
      <c r="CF73" s="40">
        <f>IF(AND(CD73&lt;&gt;0,SUM(CD$9:CD72)=0),ROUND(CC$1*CC$3,0),0)</f>
        <v>0</v>
      </c>
      <c r="CG73" s="13"/>
      <c r="CH73" s="33">
        <f>IF(SUM(CP$9:CP72)&gt;0.9,MAX(CH$9:CH72)+1,0)</f>
        <v>0</v>
      </c>
      <c r="CI73" s="39">
        <f t="shared" si="37"/>
        <v>0</v>
      </c>
      <c r="CJ73" s="35">
        <f t="shared" si="38"/>
        <v>45747</v>
      </c>
      <c r="CK73" s="38">
        <f t="shared" si="140"/>
        <v>0</v>
      </c>
      <c r="CL73" s="38">
        <f t="shared" si="132"/>
        <v>0</v>
      </c>
      <c r="CM73" s="40">
        <f>IF(AND(CH73=CO$6,CQ72-CO$1/(CO$7-CO$6+1)&gt;=0),ROUND(CO$1/(CO$7-CO$6+1),0),IF(AND(SUM(CM$10:CM72)&gt;0,CQ72-CM72&gt;=0),CM72,IF(AND(SUM(CM$10:CM72)&gt;0),CO$1-SUM(CM$10:CM72),0)))</f>
        <v>0</v>
      </c>
      <c r="CN73" s="40">
        <f t="shared" si="94"/>
        <v>0</v>
      </c>
      <c r="CO73" s="40">
        <f t="shared" si="95"/>
        <v>0</v>
      </c>
      <c r="CP73" s="40">
        <f t="shared" si="133"/>
        <v>0</v>
      </c>
      <c r="CQ73" s="40">
        <f t="shared" si="96"/>
        <v>0</v>
      </c>
      <c r="CR73" s="40">
        <f>IF(AND(CP73&lt;&gt;0,SUM(CP$9:CP72)=0),ROUND(CO$1*CO$3,0),0)</f>
        <v>0</v>
      </c>
      <c r="CS73" s="13"/>
      <c r="CT73" s="16"/>
      <c r="CU73" s="41">
        <f t="shared" si="98"/>
        <v>57</v>
      </c>
      <c r="CV73" s="42">
        <f t="shared" si="97"/>
        <v>45747</v>
      </c>
      <c r="CW73" s="43">
        <f t="shared" ref="CW73:CW104" si="141">SUM(G74:G85)</f>
        <v>0</v>
      </c>
      <c r="CX73" s="43">
        <f t="shared" ref="CX73:CX104" si="142">SUM(S74:S85)</f>
        <v>0</v>
      </c>
      <c r="CY73" s="43">
        <f t="shared" ref="CY73:CY104" si="143">SUM(AE74:AE85)</f>
        <v>0</v>
      </c>
      <c r="CZ73" s="43">
        <f t="shared" ref="CZ73:CZ104" si="144">SUM(AQ74:AQ85)</f>
        <v>0</v>
      </c>
      <c r="DA73" s="43">
        <f t="shared" ref="DA73:DA104" si="145">SUM(BC74:BC85)</f>
        <v>0</v>
      </c>
      <c r="DB73" s="43">
        <f t="shared" ref="DB73:DB104" si="146">SUM(BO74:BO85)</f>
        <v>0</v>
      </c>
      <c r="DC73" s="43">
        <f t="shared" ref="DC73:DC104" si="147">SUM(CA74:CA85)</f>
        <v>0</v>
      </c>
      <c r="DD73" s="43">
        <f t="shared" ref="DD73:DD104" si="148">SUM(CM74:CM85)</f>
        <v>0</v>
      </c>
      <c r="DE73" s="43">
        <f t="shared" ref="DE73:DE136" si="149">SUM(CW73:DD73)</f>
        <v>0</v>
      </c>
      <c r="DF73" s="44">
        <f t="shared" si="41"/>
        <v>0</v>
      </c>
      <c r="DG73" s="44">
        <f t="shared" si="42"/>
        <v>0</v>
      </c>
      <c r="DH73" s="44">
        <f t="shared" si="43"/>
        <v>0</v>
      </c>
      <c r="DI73" s="44">
        <f t="shared" si="44"/>
        <v>0</v>
      </c>
      <c r="DJ73" s="44">
        <f t="shared" si="45"/>
        <v>0</v>
      </c>
      <c r="DK73" s="44">
        <f t="shared" si="46"/>
        <v>0</v>
      </c>
      <c r="DL73" s="44">
        <f t="shared" si="47"/>
        <v>0</v>
      </c>
      <c r="DM73" s="44">
        <f t="shared" si="48"/>
        <v>0</v>
      </c>
      <c r="DN73" s="44">
        <f t="shared" si="49"/>
        <v>0</v>
      </c>
      <c r="DO73" s="44">
        <f t="shared" si="50"/>
        <v>0</v>
      </c>
      <c r="DP73" s="44">
        <f>IF(SUM(DG73:DG$298)=0,DG$299*DP$8/12,0)</f>
        <v>0</v>
      </c>
      <c r="DQ73" s="44">
        <f>IF(SUM(DH73:DH$298)=0,DH$299*DQ$8/12,0)</f>
        <v>0</v>
      </c>
      <c r="DR73" s="44">
        <f>IF(SUM(DI73:DI$298)=0,DI$299*DR$8/12,0)</f>
        <v>0</v>
      </c>
      <c r="DS73" s="44">
        <f>IF(SUM(DJ73:DJ$298)=0,DJ$299*DS$8/12,0)</f>
        <v>0</v>
      </c>
      <c r="DT73" s="44">
        <f>IF(SUM(DK73:DK$298)=0,DK$299*DT$8/12,0)</f>
        <v>0</v>
      </c>
      <c r="DU73" s="44">
        <f>IF(SUM(DL73:DL$298)=0,DL$299*DU$8/12,0)</f>
        <v>0</v>
      </c>
      <c r="DV73" s="44">
        <f>IF(SUM(DM73:DM$298)=0,DM$299*DV$8/12,0)</f>
        <v>0</v>
      </c>
      <c r="DW73" s="44">
        <f>IF(SUM(DN73:DN$298)=0,DN$299*DW$8/12,0)</f>
        <v>0</v>
      </c>
      <c r="DX73" s="44">
        <f t="shared" si="51"/>
        <v>0</v>
      </c>
      <c r="DY73" s="44">
        <f t="shared" si="52"/>
        <v>0</v>
      </c>
      <c r="DZ73" s="44">
        <f t="shared" si="53"/>
        <v>0</v>
      </c>
      <c r="EA73" s="44">
        <f t="shared" si="54"/>
        <v>0</v>
      </c>
      <c r="EB73" s="44">
        <f t="shared" si="55"/>
        <v>0</v>
      </c>
      <c r="EC73" s="44">
        <f t="shared" si="56"/>
        <v>0</v>
      </c>
      <c r="ED73" s="16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</row>
    <row r="74" spans="1:240">
      <c r="A74" s="52"/>
      <c r="B74" s="33">
        <f>IF(SUM(J$9:J73)&gt;0.9,MAX(B$9:B73)+1,0)</f>
        <v>0</v>
      </c>
      <c r="C74" s="39">
        <f t="shared" ref="C74:C137" si="150">IF(J74+K73&gt;0.8,D74-D73,0)</f>
        <v>0</v>
      </c>
      <c r="D74" s="35">
        <v>45777</v>
      </c>
      <c r="E74" s="38">
        <f t="shared" si="57"/>
        <v>0</v>
      </c>
      <c r="F74" s="38">
        <f t="shared" si="58"/>
        <v>0</v>
      </c>
      <c r="G74" s="40">
        <f>IF(AND(B74=I$6,K73-I$1/(I$7-I$6+1)&gt;=0),ROUND(I$1/(I$7-I$6+1),0),IF(AND(SUM(G$10:G73)&gt;0,K73-G73&gt;=0),G73,IF(AND(SUM(G$10:G73)&gt;0),I$1-SUM(G$10:G73),0)))</f>
        <v>0</v>
      </c>
      <c r="H74" s="40">
        <f t="shared" si="59"/>
        <v>0</v>
      </c>
      <c r="I74" s="40">
        <f t="shared" si="60"/>
        <v>0</v>
      </c>
      <c r="J74" s="40">
        <f t="shared" si="119"/>
        <v>0</v>
      </c>
      <c r="K74" s="40">
        <f t="shared" si="61"/>
        <v>0</v>
      </c>
      <c r="L74" s="40">
        <f>IF(AND(J74&lt;&gt;0,SUM(J$9:J73)=0),ROUND(I$1*I$3,0),0)</f>
        <v>0</v>
      </c>
      <c r="M74" s="13"/>
      <c r="N74" s="33">
        <f>IF(SUM(V$9:V73)&gt;0.9,MAX(N$9:N73)+1,0)</f>
        <v>0</v>
      </c>
      <c r="O74" s="39">
        <f t="shared" ref="O74:O137" si="151">IF(V74+W73&gt;0.8,P74-P73,0)</f>
        <v>0</v>
      </c>
      <c r="P74" s="35">
        <f t="shared" ref="P74:P137" si="152">D74</f>
        <v>45777</v>
      </c>
      <c r="Q74" s="38">
        <f t="shared" si="134"/>
        <v>0</v>
      </c>
      <c r="R74" s="38">
        <f t="shared" si="120"/>
        <v>0</v>
      </c>
      <c r="S74" s="40">
        <f>IF(AND(N74=U$6,W73-U$1/(U$7-U$6+1)&gt;=0),ROUND(U$1/(U$7-U$6+1),0),IF(AND(SUM(S$10:S73)&gt;0,W73-S73&gt;=0),S73,IF(AND(SUM(S$10:S73)&gt;0),U$1-SUM(S$10:S73),0)))</f>
        <v>0</v>
      </c>
      <c r="T74" s="40">
        <f t="shared" si="64"/>
        <v>0</v>
      </c>
      <c r="U74" s="40">
        <f t="shared" si="65"/>
        <v>0</v>
      </c>
      <c r="V74" s="40">
        <f t="shared" si="121"/>
        <v>0</v>
      </c>
      <c r="W74" s="40">
        <f t="shared" si="66"/>
        <v>0</v>
      </c>
      <c r="X74" s="40">
        <f>IF(AND(V74&lt;&gt;0,SUM(V$9:V73)=0),ROUND(U$1*U$3,0),0)</f>
        <v>0</v>
      </c>
      <c r="Y74" s="13"/>
      <c r="Z74" s="33">
        <f>IF(SUM(AH$9:AH73)&gt;0.9,MAX(Z$9:Z73)+1,0)</f>
        <v>0</v>
      </c>
      <c r="AA74" s="39">
        <f t="shared" ref="AA74:AA137" si="153">IF(AH74+AI73&gt;0.8,AB74-AB73,0)</f>
        <v>0</v>
      </c>
      <c r="AB74" s="35">
        <f t="shared" ref="AB74:AB137" si="154">P74</f>
        <v>45777</v>
      </c>
      <c r="AC74" s="38">
        <f t="shared" si="135"/>
        <v>0</v>
      </c>
      <c r="AD74" s="38">
        <f t="shared" si="122"/>
        <v>0</v>
      </c>
      <c r="AE74" s="40">
        <f>IF(AND(Z74=AG$6,AI73-AG$1/(AG$7-AG$6+1)&gt;=0),ROUND(AG$1/(AG$7-AG$6+1),0),IF(AND(SUM(AE$10:AE73)&gt;0,AI73-AE73&gt;=0),AE73,IF(AND(SUM(AE$10:AE73)&gt;0),AG$1-SUM(AE$10:AE73),0)))</f>
        <v>0</v>
      </c>
      <c r="AF74" s="40">
        <f t="shared" si="69"/>
        <v>0</v>
      </c>
      <c r="AG74" s="40">
        <f t="shared" si="70"/>
        <v>0</v>
      </c>
      <c r="AH74" s="40">
        <f t="shared" si="123"/>
        <v>0</v>
      </c>
      <c r="AI74" s="40">
        <f t="shared" si="71"/>
        <v>0</v>
      </c>
      <c r="AJ74" s="40">
        <f>IF(AND(AH74&lt;&gt;0,SUM(AH$9:AH73)=0),ROUND(AG$1*AG$3,0),0)</f>
        <v>0</v>
      </c>
      <c r="AK74" s="13"/>
      <c r="AL74" s="33">
        <f>IF(SUM(AT$9:AT73)&gt;0.9,MAX(AL$9:AL73)+1,0)</f>
        <v>0</v>
      </c>
      <c r="AM74" s="39">
        <f t="shared" ref="AM74:AM137" si="155">IF(AT74+AU73&gt;0.8,AN74-AN73,0)</f>
        <v>0</v>
      </c>
      <c r="AN74" s="35">
        <f t="shared" ref="AN74:AN137" si="156">AB74</f>
        <v>45777</v>
      </c>
      <c r="AO74" s="38">
        <f t="shared" si="136"/>
        <v>0</v>
      </c>
      <c r="AP74" s="38">
        <f t="shared" si="124"/>
        <v>0</v>
      </c>
      <c r="AQ74" s="40">
        <f>IF(AND(AL74=AS$6,AU73-AS$1/(AS$7-AS$6+1)&gt;=0),ROUND(AS$1/(AS$7-AS$6+1),0),IF(AND(SUM(AQ$10:AQ73)&gt;0,AU73-AQ73&gt;=0),AQ73,IF(AND(SUM(AQ$10:AQ73)&gt;0),AS$1-SUM(AQ$10:AQ73),0)))</f>
        <v>0</v>
      </c>
      <c r="AR74" s="40">
        <f t="shared" si="74"/>
        <v>0</v>
      </c>
      <c r="AS74" s="40">
        <f t="shared" si="75"/>
        <v>0</v>
      </c>
      <c r="AT74" s="40">
        <f t="shared" si="125"/>
        <v>0</v>
      </c>
      <c r="AU74" s="40">
        <f t="shared" si="76"/>
        <v>0</v>
      </c>
      <c r="AV74" s="40">
        <f>IF(AND(AT74&lt;&gt;0,SUM(AT$9:AT73)=0),ROUND(AS$1*AS$3,0),0)</f>
        <v>0</v>
      </c>
      <c r="AW74" s="13"/>
      <c r="AX74" s="33">
        <f>IF(SUM(BF$9:BF73)&gt;0.9,MAX(AX$9:AX73)+1,0)</f>
        <v>0</v>
      </c>
      <c r="AY74" s="39">
        <f t="shared" ref="AY74:AY137" si="157">IF(BF74+BG73&gt;0.8,AZ74-AZ73,0)</f>
        <v>0</v>
      </c>
      <c r="AZ74" s="35">
        <f t="shared" ref="AZ74:AZ137" si="158">AN74</f>
        <v>45777</v>
      </c>
      <c r="BA74" s="38">
        <f t="shared" si="137"/>
        <v>0</v>
      </c>
      <c r="BB74" s="38">
        <f t="shared" si="126"/>
        <v>0</v>
      </c>
      <c r="BC74" s="40">
        <f>IF(AND(AX74=BE$6,BG73-BE$1/(BE$7-BE$6+1)&gt;=0),ROUND(BE$1/(BE$7-BE$6+1),0),IF(AND(SUM(BC$10:BC73)&gt;0,BG73-BC73&gt;=0),BC73,IF(AND(SUM(BC$10:BC73)&gt;0),BE$1-SUM(BC$10:BC73),0)))</f>
        <v>0</v>
      </c>
      <c r="BD74" s="40">
        <f t="shared" si="79"/>
        <v>0</v>
      </c>
      <c r="BE74" s="40">
        <f t="shared" si="80"/>
        <v>0</v>
      </c>
      <c r="BF74" s="40">
        <f t="shared" si="127"/>
        <v>0</v>
      </c>
      <c r="BG74" s="40">
        <f t="shared" si="81"/>
        <v>0</v>
      </c>
      <c r="BH74" s="40">
        <f>IF(AND(BF74&lt;&gt;0,SUM(BF$9:BF73)=0),ROUND(BE$1*BE$3,0),0)</f>
        <v>0</v>
      </c>
      <c r="BI74" s="13"/>
      <c r="BJ74" s="33">
        <f>IF(SUM(BR$9:BR73)&gt;0.9,MAX(BJ$9:BJ73)+1,0)</f>
        <v>0</v>
      </c>
      <c r="BK74" s="39">
        <f t="shared" ref="BK74:BK137" si="159">IF(BR74+BS73&gt;0.8,BL74-BL73,0)</f>
        <v>0</v>
      </c>
      <c r="BL74" s="35">
        <f t="shared" ref="BL74:BL137" si="160">AZ74</f>
        <v>45777</v>
      </c>
      <c r="BM74" s="38">
        <f t="shared" si="138"/>
        <v>0</v>
      </c>
      <c r="BN74" s="38">
        <f t="shared" si="128"/>
        <v>0</v>
      </c>
      <c r="BO74" s="40">
        <f>IF(AND(BJ74=BQ$6,BS73-BQ$1/(BQ$7-BQ$6+1)&gt;=0),ROUND(BQ$1/(BQ$7-BQ$6+1),0),IF(AND(SUM(BO$10:BO73)&gt;0,BS73-BO73&gt;=0),BO73,IF(AND(SUM(BO$10:BO73)&gt;0),BQ$1-SUM(BO$10:BO73),0)))</f>
        <v>0</v>
      </c>
      <c r="BP74" s="40">
        <f t="shared" si="84"/>
        <v>0</v>
      </c>
      <c r="BQ74" s="40">
        <f t="shared" si="85"/>
        <v>0</v>
      </c>
      <c r="BR74" s="40">
        <f t="shared" si="129"/>
        <v>0</v>
      </c>
      <c r="BS74" s="40">
        <f t="shared" si="86"/>
        <v>0</v>
      </c>
      <c r="BT74" s="40">
        <f>IF(AND(BR74&lt;&gt;0,SUM(BR$9:BR73)=0),ROUND(BQ$1*BQ$3,0),0)</f>
        <v>0</v>
      </c>
      <c r="BU74" s="13"/>
      <c r="BV74" s="33">
        <f>IF(SUM(CD$9:CD73)&gt;0.9,MAX(BV$9:BV73)+1,0)</f>
        <v>0</v>
      </c>
      <c r="BW74" s="39">
        <f t="shared" ref="BW74:BW137" si="161">IF(CD74+CE73&gt;0.8,BX74-BX73,0)</f>
        <v>0</v>
      </c>
      <c r="BX74" s="35">
        <f t="shared" ref="BX74:BX137" si="162">BL74</f>
        <v>45777</v>
      </c>
      <c r="BY74" s="38">
        <f t="shared" si="139"/>
        <v>0</v>
      </c>
      <c r="BZ74" s="38">
        <f t="shared" si="130"/>
        <v>0</v>
      </c>
      <c r="CA74" s="40">
        <f>IF(AND(BV74=CC$6,CE73-CC$1/(CC$7-CC$6+1)&gt;=0),ROUND(CC$1/(CC$7-CC$6+1),0),IF(AND(SUM(CA$10:CA73)&gt;0,CE73-CA73&gt;=0),CA73,IF(AND(SUM(CA$10:CA73)&gt;0),CC$1-SUM(CA$10:CA73),0)))</f>
        <v>0</v>
      </c>
      <c r="CB74" s="40">
        <f t="shared" si="89"/>
        <v>0</v>
      </c>
      <c r="CC74" s="40">
        <f t="shared" si="90"/>
        <v>0</v>
      </c>
      <c r="CD74" s="40">
        <f t="shared" si="131"/>
        <v>0</v>
      </c>
      <c r="CE74" s="40">
        <f t="shared" si="91"/>
        <v>0</v>
      </c>
      <c r="CF74" s="40">
        <f>IF(AND(CD74&lt;&gt;0,SUM(CD$9:CD73)=0),ROUND(CC$1*CC$3,0),0)</f>
        <v>0</v>
      </c>
      <c r="CG74" s="13"/>
      <c r="CH74" s="33">
        <f>IF(SUM(CP$9:CP73)&gt;0.9,MAX(CH$9:CH73)+1,0)</f>
        <v>0</v>
      </c>
      <c r="CI74" s="39">
        <f t="shared" ref="CI74:CI137" si="163">IF(CP74+CQ73&gt;0.8,CJ74-CJ73,0)</f>
        <v>0</v>
      </c>
      <c r="CJ74" s="35">
        <f t="shared" ref="CJ74:CJ137" si="164">BX74</f>
        <v>45777</v>
      </c>
      <c r="CK74" s="38">
        <f t="shared" si="140"/>
        <v>0</v>
      </c>
      <c r="CL74" s="38">
        <f t="shared" si="132"/>
        <v>0</v>
      </c>
      <c r="CM74" s="40">
        <f>IF(AND(CH74=CO$6,CQ73-CO$1/(CO$7-CO$6+1)&gt;=0),ROUND(CO$1/(CO$7-CO$6+1),0),IF(AND(SUM(CM$10:CM73)&gt;0,CQ73-CM73&gt;=0),CM73,IF(AND(SUM(CM$10:CM73)&gt;0),CO$1-SUM(CM$10:CM73),0)))</f>
        <v>0</v>
      </c>
      <c r="CN74" s="40">
        <f t="shared" si="94"/>
        <v>0</v>
      </c>
      <c r="CO74" s="40">
        <f t="shared" si="95"/>
        <v>0</v>
      </c>
      <c r="CP74" s="40">
        <f t="shared" si="133"/>
        <v>0</v>
      </c>
      <c r="CQ74" s="40">
        <f t="shared" si="96"/>
        <v>0</v>
      </c>
      <c r="CR74" s="40">
        <f>IF(AND(CP74&lt;&gt;0,SUM(CP$9:CP73)=0),ROUND(CO$1*CO$3,0),0)</f>
        <v>0</v>
      </c>
      <c r="CS74" s="13"/>
      <c r="CT74" s="16"/>
      <c r="CU74" s="41">
        <f t="shared" si="98"/>
        <v>58</v>
      </c>
      <c r="CV74" s="42">
        <f t="shared" si="97"/>
        <v>45777</v>
      </c>
      <c r="CW74" s="43">
        <f t="shared" si="141"/>
        <v>0</v>
      </c>
      <c r="CX74" s="43">
        <f t="shared" si="142"/>
        <v>0</v>
      </c>
      <c r="CY74" s="43">
        <f t="shared" si="143"/>
        <v>0</v>
      </c>
      <c r="CZ74" s="43">
        <f t="shared" si="144"/>
        <v>0</v>
      </c>
      <c r="DA74" s="43">
        <f t="shared" si="145"/>
        <v>0</v>
      </c>
      <c r="DB74" s="43">
        <f t="shared" si="146"/>
        <v>0</v>
      </c>
      <c r="DC74" s="43">
        <f t="shared" si="147"/>
        <v>0</v>
      </c>
      <c r="DD74" s="43">
        <f t="shared" si="148"/>
        <v>0</v>
      </c>
      <c r="DE74" s="43">
        <f t="shared" si="149"/>
        <v>0</v>
      </c>
      <c r="DF74" s="44">
        <f t="shared" ref="DF74:DF137" si="165">G74+S74+AE74+AQ74+BC74+BO74+CA74+CM74</f>
        <v>0</v>
      </c>
      <c r="DG74" s="44">
        <f t="shared" si="42"/>
        <v>0</v>
      </c>
      <c r="DH74" s="44">
        <f t="shared" si="43"/>
        <v>0</v>
      </c>
      <c r="DI74" s="44">
        <f t="shared" si="44"/>
        <v>0</v>
      </c>
      <c r="DJ74" s="44">
        <f t="shared" si="45"/>
        <v>0</v>
      </c>
      <c r="DK74" s="44">
        <f t="shared" si="46"/>
        <v>0</v>
      </c>
      <c r="DL74" s="44">
        <f t="shared" si="47"/>
        <v>0</v>
      </c>
      <c r="DM74" s="44">
        <f t="shared" si="48"/>
        <v>0</v>
      </c>
      <c r="DN74" s="44">
        <f t="shared" si="49"/>
        <v>0</v>
      </c>
      <c r="DO74" s="44">
        <f t="shared" si="50"/>
        <v>0</v>
      </c>
      <c r="DP74" s="44">
        <f>IF(SUM(DG74:DG$298)=0,DG$299*DP$8/12,0)</f>
        <v>0</v>
      </c>
      <c r="DQ74" s="44">
        <f>IF(SUM(DH74:DH$298)=0,DH$299*DQ$8/12,0)</f>
        <v>0</v>
      </c>
      <c r="DR74" s="44">
        <f>IF(SUM(DI74:DI$298)=0,DI$299*DR$8/12,0)</f>
        <v>0</v>
      </c>
      <c r="DS74" s="44">
        <f>IF(SUM(DJ74:DJ$298)=0,DJ$299*DS$8/12,0)</f>
        <v>0</v>
      </c>
      <c r="DT74" s="44">
        <f>IF(SUM(DK74:DK$298)=0,DK$299*DT$8/12,0)</f>
        <v>0</v>
      </c>
      <c r="DU74" s="44">
        <f>IF(SUM(DL74:DL$298)=0,DL$299*DU$8/12,0)</f>
        <v>0</v>
      </c>
      <c r="DV74" s="44">
        <f>IF(SUM(DM74:DM$298)=0,DM$299*DV$8/12,0)</f>
        <v>0</v>
      </c>
      <c r="DW74" s="44">
        <f>IF(SUM(DN74:DN$298)=0,DN$299*DW$8/12,0)</f>
        <v>0</v>
      </c>
      <c r="DX74" s="44">
        <f t="shared" si="51"/>
        <v>0</v>
      </c>
      <c r="DY74" s="44">
        <f t="shared" si="52"/>
        <v>0</v>
      </c>
      <c r="DZ74" s="44">
        <f t="shared" si="53"/>
        <v>0</v>
      </c>
      <c r="EA74" s="44">
        <f t="shared" si="54"/>
        <v>0</v>
      </c>
      <c r="EB74" s="44">
        <f t="shared" si="55"/>
        <v>0</v>
      </c>
      <c r="EC74" s="44">
        <f t="shared" si="56"/>
        <v>0</v>
      </c>
      <c r="ED74" s="16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</row>
    <row r="75" spans="1:240">
      <c r="A75" s="52"/>
      <c r="B75" s="33">
        <f>IF(SUM(J$9:J74)&gt;0.9,MAX(B$9:B74)+1,0)</f>
        <v>0</v>
      </c>
      <c r="C75" s="39">
        <f t="shared" si="150"/>
        <v>0</v>
      </c>
      <c r="D75" s="35">
        <v>45808</v>
      </c>
      <c r="E75" s="38">
        <f t="shared" si="57"/>
        <v>0</v>
      </c>
      <c r="F75" s="38">
        <f t="shared" si="58"/>
        <v>0</v>
      </c>
      <c r="G75" s="40">
        <f>IF(AND(B75=I$6,K74-I$1/(I$7-I$6+1)&gt;=0),ROUND(I$1/(I$7-I$6+1),0),IF(AND(SUM(G$10:G74)&gt;0,K74-G74&gt;=0),G74,IF(AND(SUM(G$10:G74)&gt;0),I$1-SUM(G$10:G74),0)))</f>
        <v>0</v>
      </c>
      <c r="H75" s="40">
        <f t="shared" si="59"/>
        <v>0</v>
      </c>
      <c r="I75" s="40">
        <f t="shared" si="60"/>
        <v>0</v>
      </c>
      <c r="J75" s="40">
        <f t="shared" si="119"/>
        <v>0</v>
      </c>
      <c r="K75" s="40">
        <f t="shared" si="61"/>
        <v>0</v>
      </c>
      <c r="L75" s="40">
        <f>IF(AND(J75&lt;&gt;0,SUM(J$9:J74)=0),ROUND(I$1*I$3,0),0)</f>
        <v>0</v>
      </c>
      <c r="M75" s="13"/>
      <c r="N75" s="33">
        <f>IF(SUM(V$9:V74)&gt;0.9,MAX(N$9:N74)+1,0)</f>
        <v>0</v>
      </c>
      <c r="O75" s="39">
        <f t="shared" si="151"/>
        <v>0</v>
      </c>
      <c r="P75" s="35">
        <f t="shared" si="152"/>
        <v>45808</v>
      </c>
      <c r="Q75" s="38">
        <f t="shared" si="134"/>
        <v>0</v>
      </c>
      <c r="R75" s="38">
        <f t="shared" si="120"/>
        <v>0</v>
      </c>
      <c r="S75" s="40">
        <f>IF(AND(N75=U$6,W74-U$1/(U$7-U$6+1)&gt;=0),ROUND(U$1/(U$7-U$6+1),0),IF(AND(SUM(S$10:S74)&gt;0,W74-S74&gt;=0),S74,IF(AND(SUM(S$10:S74)&gt;0),U$1-SUM(S$10:S74),0)))</f>
        <v>0</v>
      </c>
      <c r="T75" s="40">
        <f t="shared" si="64"/>
        <v>0</v>
      </c>
      <c r="U75" s="40">
        <f t="shared" si="65"/>
        <v>0</v>
      </c>
      <c r="V75" s="40">
        <f t="shared" si="121"/>
        <v>0</v>
      </c>
      <c r="W75" s="40">
        <f t="shared" si="66"/>
        <v>0</v>
      </c>
      <c r="X75" s="40">
        <f>IF(AND(V75&lt;&gt;0,SUM(V$9:V74)=0),ROUND(U$1*U$3,0),0)</f>
        <v>0</v>
      </c>
      <c r="Y75" s="13"/>
      <c r="Z75" s="33">
        <f>IF(SUM(AH$9:AH74)&gt;0.9,MAX(Z$9:Z74)+1,0)</f>
        <v>0</v>
      </c>
      <c r="AA75" s="39">
        <f t="shared" si="153"/>
        <v>0</v>
      </c>
      <c r="AB75" s="35">
        <f t="shared" si="154"/>
        <v>45808</v>
      </c>
      <c r="AC75" s="38">
        <f t="shared" si="135"/>
        <v>0</v>
      </c>
      <c r="AD75" s="38">
        <f t="shared" si="122"/>
        <v>0</v>
      </c>
      <c r="AE75" s="40">
        <f>IF(AND(Z75=AG$6,AI74-AG$1/(AG$7-AG$6+1)&gt;=0),ROUND(AG$1/(AG$7-AG$6+1),0),IF(AND(SUM(AE$10:AE74)&gt;0,AI74-AE74&gt;=0),AE74,IF(AND(SUM(AE$10:AE74)&gt;0),AG$1-SUM(AE$10:AE74),0)))</f>
        <v>0</v>
      </c>
      <c r="AF75" s="40">
        <f t="shared" si="69"/>
        <v>0</v>
      </c>
      <c r="AG75" s="40">
        <f t="shared" si="70"/>
        <v>0</v>
      </c>
      <c r="AH75" s="40">
        <f t="shared" si="123"/>
        <v>0</v>
      </c>
      <c r="AI75" s="40">
        <f t="shared" si="71"/>
        <v>0</v>
      </c>
      <c r="AJ75" s="40">
        <f>IF(AND(AH75&lt;&gt;0,SUM(AH$9:AH74)=0),ROUND(AG$1*AG$3,0),0)</f>
        <v>0</v>
      </c>
      <c r="AK75" s="13"/>
      <c r="AL75" s="33">
        <f>IF(SUM(AT$9:AT74)&gt;0.9,MAX(AL$9:AL74)+1,0)</f>
        <v>0</v>
      </c>
      <c r="AM75" s="39">
        <f t="shared" si="155"/>
        <v>0</v>
      </c>
      <c r="AN75" s="35">
        <f t="shared" si="156"/>
        <v>45808</v>
      </c>
      <c r="AO75" s="38">
        <f t="shared" si="136"/>
        <v>0</v>
      </c>
      <c r="AP75" s="38">
        <f t="shared" si="124"/>
        <v>0</v>
      </c>
      <c r="AQ75" s="40">
        <f>IF(AND(AL75=AS$6,AU74-AS$1/(AS$7-AS$6+1)&gt;=0),ROUND(AS$1/(AS$7-AS$6+1),0),IF(AND(SUM(AQ$10:AQ74)&gt;0,AU74-AQ74&gt;=0),AQ74,IF(AND(SUM(AQ$10:AQ74)&gt;0),AS$1-SUM(AQ$10:AQ74),0)))</f>
        <v>0</v>
      </c>
      <c r="AR75" s="40">
        <f t="shared" si="74"/>
        <v>0</v>
      </c>
      <c r="AS75" s="40">
        <f t="shared" si="75"/>
        <v>0</v>
      </c>
      <c r="AT75" s="40">
        <f t="shared" si="125"/>
        <v>0</v>
      </c>
      <c r="AU75" s="40">
        <f t="shared" si="76"/>
        <v>0</v>
      </c>
      <c r="AV75" s="40">
        <f>IF(AND(AT75&lt;&gt;0,SUM(AT$9:AT74)=0),ROUND(AS$1*AS$3,0),0)</f>
        <v>0</v>
      </c>
      <c r="AW75" s="13"/>
      <c r="AX75" s="33">
        <f>IF(SUM(BF$9:BF74)&gt;0.9,MAX(AX$9:AX74)+1,0)</f>
        <v>0</v>
      </c>
      <c r="AY75" s="39">
        <f t="shared" si="157"/>
        <v>0</v>
      </c>
      <c r="AZ75" s="35">
        <f t="shared" si="158"/>
        <v>45808</v>
      </c>
      <c r="BA75" s="38">
        <f t="shared" si="137"/>
        <v>0</v>
      </c>
      <c r="BB75" s="38">
        <f t="shared" si="126"/>
        <v>0</v>
      </c>
      <c r="BC75" s="40">
        <f>IF(AND(AX75=BE$6,BG74-BE$1/(BE$7-BE$6+1)&gt;=0),ROUND(BE$1/(BE$7-BE$6+1),0),IF(AND(SUM(BC$10:BC74)&gt;0,BG74-BC74&gt;=0),BC74,IF(AND(SUM(BC$10:BC74)&gt;0),BE$1-SUM(BC$10:BC74),0)))</f>
        <v>0</v>
      </c>
      <c r="BD75" s="40">
        <f t="shared" si="79"/>
        <v>0</v>
      </c>
      <c r="BE75" s="40">
        <f t="shared" si="80"/>
        <v>0</v>
      </c>
      <c r="BF75" s="40">
        <f t="shared" si="127"/>
        <v>0</v>
      </c>
      <c r="BG75" s="40">
        <f t="shared" si="81"/>
        <v>0</v>
      </c>
      <c r="BH75" s="40">
        <f>IF(AND(BF75&lt;&gt;0,SUM(BF$9:BF74)=0),ROUND(BE$1*BE$3,0),0)</f>
        <v>0</v>
      </c>
      <c r="BI75" s="13"/>
      <c r="BJ75" s="33">
        <f>IF(SUM(BR$9:BR74)&gt;0.9,MAX(BJ$9:BJ74)+1,0)</f>
        <v>0</v>
      </c>
      <c r="BK75" s="39">
        <f t="shared" si="159"/>
        <v>0</v>
      </c>
      <c r="BL75" s="35">
        <f t="shared" si="160"/>
        <v>45808</v>
      </c>
      <c r="BM75" s="38">
        <f t="shared" si="138"/>
        <v>0</v>
      </c>
      <c r="BN75" s="38">
        <f t="shared" si="128"/>
        <v>0</v>
      </c>
      <c r="BO75" s="40">
        <f>IF(AND(BJ75=BQ$6,BS74-BQ$1/(BQ$7-BQ$6+1)&gt;=0),ROUND(BQ$1/(BQ$7-BQ$6+1),0),IF(AND(SUM(BO$10:BO74)&gt;0,BS74-BO74&gt;=0),BO74,IF(AND(SUM(BO$10:BO74)&gt;0),BQ$1-SUM(BO$10:BO74),0)))</f>
        <v>0</v>
      </c>
      <c r="BP75" s="40">
        <f t="shared" si="84"/>
        <v>0</v>
      </c>
      <c r="BQ75" s="40">
        <f t="shared" si="85"/>
        <v>0</v>
      </c>
      <c r="BR75" s="40">
        <f t="shared" si="129"/>
        <v>0</v>
      </c>
      <c r="BS75" s="40">
        <f t="shared" si="86"/>
        <v>0</v>
      </c>
      <c r="BT75" s="40">
        <f>IF(AND(BR75&lt;&gt;0,SUM(BR$9:BR74)=0),ROUND(BQ$1*BQ$3,0),0)</f>
        <v>0</v>
      </c>
      <c r="BU75" s="13"/>
      <c r="BV75" s="33">
        <f>IF(SUM(CD$9:CD74)&gt;0.9,MAX(BV$9:BV74)+1,0)</f>
        <v>0</v>
      </c>
      <c r="BW75" s="39">
        <f t="shared" si="161"/>
        <v>0</v>
      </c>
      <c r="BX75" s="35">
        <f t="shared" si="162"/>
        <v>45808</v>
      </c>
      <c r="BY75" s="38">
        <f t="shared" si="139"/>
        <v>0</v>
      </c>
      <c r="BZ75" s="38">
        <f t="shared" si="130"/>
        <v>0</v>
      </c>
      <c r="CA75" s="40">
        <f>IF(AND(BV75=CC$6,CE74-CC$1/(CC$7-CC$6+1)&gt;=0),ROUND(CC$1/(CC$7-CC$6+1),0),IF(AND(SUM(CA$10:CA74)&gt;0,CE74-CA74&gt;=0),CA74,IF(AND(SUM(CA$10:CA74)&gt;0),CC$1-SUM(CA$10:CA74),0)))</f>
        <v>0</v>
      </c>
      <c r="CB75" s="40">
        <f t="shared" si="89"/>
        <v>0</v>
      </c>
      <c r="CC75" s="40">
        <f t="shared" si="90"/>
        <v>0</v>
      </c>
      <c r="CD75" s="40">
        <f t="shared" si="131"/>
        <v>0</v>
      </c>
      <c r="CE75" s="40">
        <f t="shared" si="91"/>
        <v>0</v>
      </c>
      <c r="CF75" s="40">
        <f>IF(AND(CD75&lt;&gt;0,SUM(CD$9:CD74)=0),ROUND(CC$1*CC$3,0),0)</f>
        <v>0</v>
      </c>
      <c r="CG75" s="13"/>
      <c r="CH75" s="33">
        <f>IF(SUM(CP$9:CP74)&gt;0.9,MAX(CH$9:CH74)+1,0)</f>
        <v>0</v>
      </c>
      <c r="CI75" s="39">
        <f t="shared" si="163"/>
        <v>0</v>
      </c>
      <c r="CJ75" s="35">
        <f t="shared" si="164"/>
        <v>45808</v>
      </c>
      <c r="CK75" s="38">
        <f t="shared" si="140"/>
        <v>0</v>
      </c>
      <c r="CL75" s="38">
        <f t="shared" si="132"/>
        <v>0</v>
      </c>
      <c r="CM75" s="40">
        <f>IF(AND(CH75=CO$6,CQ74-CO$1/(CO$7-CO$6+1)&gt;=0),ROUND(CO$1/(CO$7-CO$6+1),0),IF(AND(SUM(CM$10:CM74)&gt;0,CQ74-CM74&gt;=0),CM74,IF(AND(SUM(CM$10:CM74)&gt;0),CO$1-SUM(CM$10:CM74),0)))</f>
        <v>0</v>
      </c>
      <c r="CN75" s="40">
        <f t="shared" si="94"/>
        <v>0</v>
      </c>
      <c r="CO75" s="40">
        <f t="shared" si="95"/>
        <v>0</v>
      </c>
      <c r="CP75" s="40">
        <f t="shared" si="133"/>
        <v>0</v>
      </c>
      <c r="CQ75" s="40">
        <f t="shared" si="96"/>
        <v>0</v>
      </c>
      <c r="CR75" s="40">
        <f>IF(AND(CP75&lt;&gt;0,SUM(CP$9:CP74)=0),ROUND(CO$1*CO$3,0),0)</f>
        <v>0</v>
      </c>
      <c r="CS75" s="13"/>
      <c r="CT75" s="16"/>
      <c r="CU75" s="41">
        <f t="shared" si="98"/>
        <v>59</v>
      </c>
      <c r="CV75" s="42">
        <f t="shared" si="97"/>
        <v>45808</v>
      </c>
      <c r="CW75" s="43">
        <f t="shared" si="141"/>
        <v>0</v>
      </c>
      <c r="CX75" s="43">
        <f t="shared" si="142"/>
        <v>0</v>
      </c>
      <c r="CY75" s="43">
        <f t="shared" si="143"/>
        <v>0</v>
      </c>
      <c r="CZ75" s="43">
        <f t="shared" si="144"/>
        <v>0</v>
      </c>
      <c r="DA75" s="43">
        <f t="shared" si="145"/>
        <v>0</v>
      </c>
      <c r="DB75" s="43">
        <f t="shared" si="146"/>
        <v>0</v>
      </c>
      <c r="DC75" s="43">
        <f t="shared" si="147"/>
        <v>0</v>
      </c>
      <c r="DD75" s="43">
        <f t="shared" si="148"/>
        <v>0</v>
      </c>
      <c r="DE75" s="43">
        <f t="shared" si="149"/>
        <v>0</v>
      </c>
      <c r="DF75" s="44">
        <f t="shared" si="165"/>
        <v>0</v>
      </c>
      <c r="DG75" s="44">
        <f t="shared" ref="DG75:DG138" si="166">IF($CU75&lt;=DG$8,H75+L75,0)</f>
        <v>0</v>
      </c>
      <c r="DH75" s="44">
        <f t="shared" ref="DH75:DH138" si="167">IF($CU75&lt;=DH$8,T75+X75,0)</f>
        <v>0</v>
      </c>
      <c r="DI75" s="44">
        <f t="shared" ref="DI75:DI138" si="168">IF($CU75&lt;=DI$8,AF75+AJ75,0)</f>
        <v>0</v>
      </c>
      <c r="DJ75" s="44">
        <f t="shared" ref="DJ75:DJ138" si="169">IF($CU75&lt;=DJ$8,AR75+AV75,0)</f>
        <v>0</v>
      </c>
      <c r="DK75" s="44">
        <f t="shared" ref="DK75:DK138" si="170">IF($CU75&lt;=DK$8,BD75+BH75,0)</f>
        <v>0</v>
      </c>
      <c r="DL75" s="44">
        <f t="shared" ref="DL75:DL138" si="171">IF($CU75&lt;=DL$8,BP75+BU75,0)</f>
        <v>0</v>
      </c>
      <c r="DM75" s="44">
        <f t="shared" ref="DM75:DM138" si="172">IF($CU75&lt;=DM$8,CB75+CF75,0)</f>
        <v>0</v>
      </c>
      <c r="DN75" s="44">
        <f t="shared" ref="DN75:DN138" si="173">IF($CU75&lt;=DN$8,CR75+CN75,0)</f>
        <v>0</v>
      </c>
      <c r="DO75" s="44">
        <f t="shared" ref="DO75:DO138" si="174">SUM(DG75:DN75)</f>
        <v>0</v>
      </c>
      <c r="DP75" s="44">
        <f>IF(SUM(DG75:DG$298)=0,DG$299*DP$8/12,0)</f>
        <v>0</v>
      </c>
      <c r="DQ75" s="44">
        <f>IF(SUM(DH75:DH$298)=0,DH$299*DQ$8/12,0)</f>
        <v>0</v>
      </c>
      <c r="DR75" s="44">
        <f>IF(SUM(DI75:DI$298)=0,DI$299*DR$8/12,0)</f>
        <v>0</v>
      </c>
      <c r="DS75" s="44">
        <f>IF(SUM(DJ75:DJ$298)=0,DJ$299*DS$8/12,0)</f>
        <v>0</v>
      </c>
      <c r="DT75" s="44">
        <f>IF(SUM(DK75:DK$298)=0,DK$299*DT$8/12,0)</f>
        <v>0</v>
      </c>
      <c r="DU75" s="44">
        <f>IF(SUM(DL75:DL$298)=0,DL$299*DU$8/12,0)</f>
        <v>0</v>
      </c>
      <c r="DV75" s="44">
        <f>IF(SUM(DM75:DM$298)=0,DM$299*DV$8/12,0)</f>
        <v>0</v>
      </c>
      <c r="DW75" s="44">
        <f>IF(SUM(DN75:DN$298)=0,DN$299*DW$8/12,0)</f>
        <v>0</v>
      </c>
      <c r="DX75" s="44">
        <f t="shared" ref="DX75:DX138" si="175">SUM(DP75:DW75)</f>
        <v>0</v>
      </c>
      <c r="DY75" s="44">
        <f t="shared" ref="DY75:DY138" si="176">H75+T75+AF75+AR75+BD75+BP75+CB75+CN75</f>
        <v>0</v>
      </c>
      <c r="DZ75" s="44">
        <f t="shared" ref="DZ75:DZ138" si="177">DF75+DY75</f>
        <v>0</v>
      </c>
      <c r="EA75" s="44">
        <f t="shared" ref="EA75:EA138" si="178">J75+V75+AH75+AT75+BF75+BR75+CD75+CP75</f>
        <v>0</v>
      </c>
      <c r="EB75" s="44">
        <f t="shared" ref="EB75:EB138" si="179">EB74+EA75-DF75</f>
        <v>0</v>
      </c>
      <c r="EC75" s="44">
        <f t="shared" ref="EC75:EC138" si="180">L75+X75+AJ75+AV75+BH75+BT75+CF75+CR75</f>
        <v>0</v>
      </c>
      <c r="ED75" s="16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</row>
    <row r="76" spans="1:240">
      <c r="A76" s="52"/>
      <c r="B76" s="33">
        <f>IF(SUM(J$9:J75)&gt;0.9,MAX(B$9:B75)+1,0)</f>
        <v>0</v>
      </c>
      <c r="C76" s="39">
        <f t="shared" si="150"/>
        <v>0</v>
      </c>
      <c r="D76" s="35">
        <v>45838</v>
      </c>
      <c r="E76" s="38">
        <f t="shared" ref="E76:E138" si="181">IF(AND(C76&gt;0,C75=0),D76,0)</f>
        <v>0</v>
      </c>
      <c r="F76" s="38">
        <f t="shared" ref="F76:F138" si="182">IF(AND(C76&gt;0,C77=0),D76,0)</f>
        <v>0</v>
      </c>
      <c r="G76" s="40">
        <f>IF(AND(B76=I$6,K75-I$1/(I$7-I$6+1)&gt;=0),ROUND(I$1/(I$7-I$6+1),0),IF(AND(SUM(G$10:G75)&gt;0,K75-G75&gt;=0),G75,IF(AND(SUM(G$10:G75)&gt;0),I$1-SUM(G$10:G75),0)))</f>
        <v>0</v>
      </c>
      <c r="H76" s="40">
        <f t="shared" ref="H76:H138" si="183">ROUND(IF(AND(J76+K75&lt;&gt;0),ROUND((K75*I$2/365*C76),0),0),2)</f>
        <v>0</v>
      </c>
      <c r="I76" s="40">
        <f t="shared" ref="I76:I138" si="184">G76+H76</f>
        <v>0</v>
      </c>
      <c r="J76" s="40">
        <f t="shared" ref="J76:J107" si="185">IF(D76=I$4,I$1,0)</f>
        <v>0</v>
      </c>
      <c r="K76" s="40">
        <f t="shared" ref="K76:K138" si="186">K75+J76-G76</f>
        <v>0</v>
      </c>
      <c r="L76" s="40">
        <f>IF(AND(J76&lt;&gt;0,SUM(J$9:J75)=0),ROUND(I$1*I$3,0),0)</f>
        <v>0</v>
      </c>
      <c r="M76" s="13"/>
      <c r="N76" s="33">
        <f>IF(SUM(V$9:V75)&gt;0.9,MAX(N$9:N75)+1,0)</f>
        <v>0</v>
      </c>
      <c r="O76" s="39">
        <f t="shared" si="151"/>
        <v>0</v>
      </c>
      <c r="P76" s="35">
        <f t="shared" si="152"/>
        <v>45838</v>
      </c>
      <c r="Q76" s="38">
        <f t="shared" si="134"/>
        <v>0</v>
      </c>
      <c r="R76" s="38">
        <f t="shared" si="120"/>
        <v>0</v>
      </c>
      <c r="S76" s="40">
        <f>IF(AND(N76=U$6,W75-U$1/(U$7-U$6+1)&gt;=0),ROUND(U$1/(U$7-U$6+1),0),IF(AND(SUM(S$10:S75)&gt;0,W75-S75&gt;=0),S75,IF(AND(SUM(S$10:S75)&gt;0),U$1-SUM(S$10:S75),0)))</f>
        <v>0</v>
      </c>
      <c r="T76" s="40">
        <f t="shared" ref="T76:T139" si="187">ROUND(IF(AND(V76+W75&lt;&gt;0),ROUND((W75*U$2/365*O76),0),0),2)</f>
        <v>0</v>
      </c>
      <c r="U76" s="40">
        <f t="shared" ref="U76:U139" si="188">S76+T76</f>
        <v>0</v>
      </c>
      <c r="V76" s="40">
        <f t="shared" si="121"/>
        <v>0</v>
      </c>
      <c r="W76" s="40">
        <f t="shared" ref="W76:W139" si="189">W75+V76-S76</f>
        <v>0</v>
      </c>
      <c r="X76" s="40">
        <f>IF(AND(V76&lt;&gt;0,SUM(V$9:V75)=0),ROUND(U$1*U$3,0),0)</f>
        <v>0</v>
      </c>
      <c r="Y76" s="13"/>
      <c r="Z76" s="33">
        <f>IF(SUM(AH$9:AH75)&gt;0.9,MAX(Z$9:Z75)+1,0)</f>
        <v>0</v>
      </c>
      <c r="AA76" s="39">
        <f t="shared" si="153"/>
        <v>0</v>
      </c>
      <c r="AB76" s="35">
        <f t="shared" si="154"/>
        <v>45838</v>
      </c>
      <c r="AC76" s="38">
        <f t="shared" si="135"/>
        <v>0</v>
      </c>
      <c r="AD76" s="38">
        <f t="shared" si="122"/>
        <v>0</v>
      </c>
      <c r="AE76" s="40">
        <f>IF(AND(Z76=AG$6,AI75-AG$1/(AG$7-AG$6+1)&gt;=0),ROUND(AG$1/(AG$7-AG$6+1),0),IF(AND(SUM(AE$10:AE75)&gt;0,AI75-AE75&gt;=0),AE75,IF(AND(SUM(AE$10:AE75)&gt;0),AG$1-SUM(AE$10:AE75),0)))</f>
        <v>0</v>
      </c>
      <c r="AF76" s="40">
        <f t="shared" ref="AF76:AF139" si="190">ROUND(IF(AND(AH76+AI75&lt;&gt;0),ROUND((AI75*AG$2/365*AA76),0),0),2)</f>
        <v>0</v>
      </c>
      <c r="AG76" s="40">
        <f t="shared" ref="AG76:AG139" si="191">AE76+AF76</f>
        <v>0</v>
      </c>
      <c r="AH76" s="40">
        <f t="shared" si="123"/>
        <v>0</v>
      </c>
      <c r="AI76" s="40">
        <f t="shared" ref="AI76:AI139" si="192">AI75+AH76-AE76</f>
        <v>0</v>
      </c>
      <c r="AJ76" s="40">
        <f>IF(AND(AH76&lt;&gt;0,SUM(AH$9:AH75)=0),ROUND(AG$1*AG$3,0),0)</f>
        <v>0</v>
      </c>
      <c r="AK76" s="13"/>
      <c r="AL76" s="33">
        <f>IF(SUM(AT$9:AT75)&gt;0.9,MAX(AL$9:AL75)+1,0)</f>
        <v>0</v>
      </c>
      <c r="AM76" s="39">
        <f t="shared" si="155"/>
        <v>0</v>
      </c>
      <c r="AN76" s="35">
        <f t="shared" si="156"/>
        <v>45838</v>
      </c>
      <c r="AO76" s="38">
        <f t="shared" si="136"/>
        <v>0</v>
      </c>
      <c r="AP76" s="38">
        <f t="shared" si="124"/>
        <v>0</v>
      </c>
      <c r="AQ76" s="40">
        <f>IF(AND(AL76=AS$6,AU75-AS$1/(AS$7-AS$6+1)&gt;=0),ROUND(AS$1/(AS$7-AS$6+1),0),IF(AND(SUM(AQ$10:AQ75)&gt;0,AU75-AQ75&gt;=0),AQ75,IF(AND(SUM(AQ$10:AQ75)&gt;0),AS$1-SUM(AQ$10:AQ75),0)))</f>
        <v>0</v>
      </c>
      <c r="AR76" s="40">
        <f t="shared" ref="AR76:AR139" si="193">ROUND(IF(AND(AT76+AU75&lt;&gt;0),ROUND((AU75*AS$2/365*AM76),0),0),2)</f>
        <v>0</v>
      </c>
      <c r="AS76" s="40">
        <f t="shared" ref="AS76:AS139" si="194">AQ76+AR76</f>
        <v>0</v>
      </c>
      <c r="AT76" s="40">
        <f t="shared" ref="AT76:AT107" si="195">IF(AN76=AS$4,AS$1,0)</f>
        <v>0</v>
      </c>
      <c r="AU76" s="40">
        <f t="shared" ref="AU76:AU139" si="196">AU75+AT76-AQ76</f>
        <v>0</v>
      </c>
      <c r="AV76" s="40">
        <f>IF(AND(AT76&lt;&gt;0,SUM(AT$9:AT75)=0),ROUND(AS$1*AS$3,0),0)</f>
        <v>0</v>
      </c>
      <c r="AW76" s="13"/>
      <c r="AX76" s="33">
        <f>IF(SUM(BF$9:BF75)&gt;0.9,MAX(AX$9:AX75)+1,0)</f>
        <v>0</v>
      </c>
      <c r="AY76" s="39">
        <f t="shared" si="157"/>
        <v>0</v>
      </c>
      <c r="AZ76" s="35">
        <f t="shared" si="158"/>
        <v>45838</v>
      </c>
      <c r="BA76" s="38">
        <f t="shared" si="137"/>
        <v>0</v>
      </c>
      <c r="BB76" s="38">
        <f t="shared" si="126"/>
        <v>0</v>
      </c>
      <c r="BC76" s="40">
        <f>IF(AND(AX76=BE$6,BG75-BE$1/(BE$7-BE$6+1)&gt;=0),ROUND(BE$1/(BE$7-BE$6+1),0),IF(AND(SUM(BC$10:BC75)&gt;0,BG75-BC75&gt;=0),BC75,IF(AND(SUM(BC$10:BC75)&gt;0),BE$1-SUM(BC$10:BC75),0)))</f>
        <v>0</v>
      </c>
      <c r="BD76" s="40">
        <f t="shared" ref="BD76:BD139" si="197">ROUND(IF(AND(BF76+BG75&lt;&gt;0),ROUND((BG75*BE$2/365*AY76),0),0),2)</f>
        <v>0</v>
      </c>
      <c r="BE76" s="40">
        <f t="shared" ref="BE76:BE139" si="198">BC76+BD76</f>
        <v>0</v>
      </c>
      <c r="BF76" s="40">
        <f t="shared" ref="BF76:BF107" si="199">IF(AZ76=BE$4,BE$1,0)</f>
        <v>0</v>
      </c>
      <c r="BG76" s="40">
        <f t="shared" ref="BG76:BG139" si="200">BG75+BF76-BC76</f>
        <v>0</v>
      </c>
      <c r="BH76" s="40">
        <f>IF(AND(BF76&lt;&gt;0,SUM(BF$9:BF75)=0),ROUND(BE$1*BE$3,0),0)</f>
        <v>0</v>
      </c>
      <c r="BI76" s="13"/>
      <c r="BJ76" s="33">
        <f>IF(SUM(BR$9:BR75)&gt;0.9,MAX(BJ$9:BJ75)+1,0)</f>
        <v>0</v>
      </c>
      <c r="BK76" s="39">
        <f t="shared" si="159"/>
        <v>0</v>
      </c>
      <c r="BL76" s="35">
        <f t="shared" si="160"/>
        <v>45838</v>
      </c>
      <c r="BM76" s="38">
        <f t="shared" si="138"/>
        <v>0</v>
      </c>
      <c r="BN76" s="38">
        <f t="shared" si="128"/>
        <v>0</v>
      </c>
      <c r="BO76" s="40">
        <f>IF(AND(BJ76=BQ$6,BS75-BQ$1/(BQ$7-BQ$6+1)&gt;=0),ROUND(BQ$1/(BQ$7-BQ$6+1),0),IF(AND(SUM(BO$10:BO75)&gt;0,BS75-BO75&gt;=0),BO75,IF(AND(SUM(BO$10:BO75)&gt;0),BQ$1-SUM(BO$10:BO75),0)))</f>
        <v>0</v>
      </c>
      <c r="BP76" s="40">
        <f t="shared" ref="BP76:BP139" si="201">ROUND(IF(AND(BR76+BS75&lt;&gt;0),ROUND((BS75*BQ$2/365*BK76),0),0),2)</f>
        <v>0</v>
      </c>
      <c r="BQ76" s="40">
        <f t="shared" ref="BQ76:BQ139" si="202">BO76+BP76</f>
        <v>0</v>
      </c>
      <c r="BR76" s="40">
        <f t="shared" ref="BR76:BR107" si="203">IF(BL76=BQ$4,BQ$1,0)</f>
        <v>0</v>
      </c>
      <c r="BS76" s="40">
        <f t="shared" ref="BS76:BS139" si="204">BS75+BR76-BO76</f>
        <v>0</v>
      </c>
      <c r="BT76" s="40">
        <f>IF(AND(BR76&lt;&gt;0,SUM(BR$9:BR75)=0),ROUND(BQ$1*BQ$3,0),0)</f>
        <v>0</v>
      </c>
      <c r="BU76" s="13"/>
      <c r="BV76" s="33">
        <f>IF(SUM(CD$9:CD75)&gt;0.9,MAX(BV$9:BV75)+1,0)</f>
        <v>0</v>
      </c>
      <c r="BW76" s="39">
        <f t="shared" si="161"/>
        <v>0</v>
      </c>
      <c r="BX76" s="35">
        <f t="shared" si="162"/>
        <v>45838</v>
      </c>
      <c r="BY76" s="38">
        <f t="shared" si="139"/>
        <v>0</v>
      </c>
      <c r="BZ76" s="38">
        <f t="shared" si="130"/>
        <v>0</v>
      </c>
      <c r="CA76" s="40">
        <f>IF(AND(BV76=CC$6,CE75-CC$1/(CC$7-CC$6+1)&gt;=0),ROUND(CC$1/(CC$7-CC$6+1),0),IF(AND(SUM(CA$10:CA75)&gt;0,CE75-CA75&gt;=0),CA75,IF(AND(SUM(CA$10:CA75)&gt;0),CC$1-SUM(CA$10:CA75),0)))</f>
        <v>0</v>
      </c>
      <c r="CB76" s="40">
        <f t="shared" ref="CB76:CB139" si="205">ROUND(IF(AND(CD76+CE75&lt;&gt;0),ROUND((CE75*CC$2/365*BW76),0),0),2)</f>
        <v>0</v>
      </c>
      <c r="CC76" s="40">
        <f t="shared" ref="CC76:CC139" si="206">CA76+CB76</f>
        <v>0</v>
      </c>
      <c r="CD76" s="40">
        <f t="shared" ref="CD76:CD107" si="207">IF(BX76=CC$4,CC$1,0)</f>
        <v>0</v>
      </c>
      <c r="CE76" s="40">
        <f t="shared" ref="CE76:CE139" si="208">CE75+CD76-CA76</f>
        <v>0</v>
      </c>
      <c r="CF76" s="40">
        <f>IF(AND(CD76&lt;&gt;0,SUM(CD$9:CD75)=0),ROUND(CC$1*CC$3,0),0)</f>
        <v>0</v>
      </c>
      <c r="CG76" s="13"/>
      <c r="CH76" s="33">
        <f>IF(SUM(CP$9:CP75)&gt;0.9,MAX(CH$9:CH75)+1,0)</f>
        <v>0</v>
      </c>
      <c r="CI76" s="39">
        <f t="shared" si="163"/>
        <v>0</v>
      </c>
      <c r="CJ76" s="35">
        <f t="shared" si="164"/>
        <v>45838</v>
      </c>
      <c r="CK76" s="38">
        <f t="shared" si="140"/>
        <v>0</v>
      </c>
      <c r="CL76" s="38">
        <f t="shared" si="132"/>
        <v>0</v>
      </c>
      <c r="CM76" s="40">
        <f>IF(AND(CH76=CO$6,CQ75-CO$1/(CO$7-CO$6+1)&gt;=0),ROUND(CO$1/(CO$7-CO$6+1),0),IF(AND(SUM(CM$10:CM75)&gt;0,CQ75-CM75&gt;=0),CM75,IF(AND(SUM(CM$10:CM75)&gt;0),CO$1-SUM(CM$10:CM75),0)))</f>
        <v>0</v>
      </c>
      <c r="CN76" s="40">
        <f t="shared" ref="CN76:CN139" si="209">ROUND(IF(AND(CP76+CQ75&lt;&gt;0),ROUND((CQ75*CO$2/365*CI76),0),0),2)</f>
        <v>0</v>
      </c>
      <c r="CO76" s="40">
        <f t="shared" ref="CO76:CO139" si="210">CM76+CN76</f>
        <v>0</v>
      </c>
      <c r="CP76" s="40">
        <f t="shared" ref="CP76:CP107" si="211">IF(CJ76=CO$4,CO$1,0)</f>
        <v>0</v>
      </c>
      <c r="CQ76" s="40">
        <f t="shared" ref="CQ76:CQ139" si="212">CQ75+CP76-CM76</f>
        <v>0</v>
      </c>
      <c r="CR76" s="40">
        <f>IF(AND(CP76&lt;&gt;0,SUM(CP$9:CP75)=0),ROUND(CO$1*CO$3,0),0)</f>
        <v>0</v>
      </c>
      <c r="CS76" s="13"/>
      <c r="CT76" s="16"/>
      <c r="CU76" s="41">
        <f t="shared" si="98"/>
        <v>60</v>
      </c>
      <c r="CV76" s="42">
        <f t="shared" ref="CV76:CV139" si="213">BX76</f>
        <v>45838</v>
      </c>
      <c r="CW76" s="43">
        <f t="shared" si="141"/>
        <v>0</v>
      </c>
      <c r="CX76" s="43">
        <f t="shared" si="142"/>
        <v>0</v>
      </c>
      <c r="CY76" s="43">
        <f t="shared" si="143"/>
        <v>0</v>
      </c>
      <c r="CZ76" s="43">
        <f t="shared" si="144"/>
        <v>0</v>
      </c>
      <c r="DA76" s="43">
        <f t="shared" si="145"/>
        <v>0</v>
      </c>
      <c r="DB76" s="43">
        <f t="shared" si="146"/>
        <v>0</v>
      </c>
      <c r="DC76" s="43">
        <f t="shared" si="147"/>
        <v>0</v>
      </c>
      <c r="DD76" s="43">
        <f t="shared" si="148"/>
        <v>0</v>
      </c>
      <c r="DE76" s="43">
        <f t="shared" si="149"/>
        <v>0</v>
      </c>
      <c r="DF76" s="44">
        <f t="shared" si="165"/>
        <v>0</v>
      </c>
      <c r="DG76" s="44">
        <f t="shared" si="166"/>
        <v>0</v>
      </c>
      <c r="DH76" s="44">
        <f t="shared" si="167"/>
        <v>0</v>
      </c>
      <c r="DI76" s="44">
        <f t="shared" si="168"/>
        <v>0</v>
      </c>
      <c r="DJ76" s="44">
        <f t="shared" si="169"/>
        <v>0</v>
      </c>
      <c r="DK76" s="44">
        <f t="shared" si="170"/>
        <v>0</v>
      </c>
      <c r="DL76" s="44">
        <f t="shared" si="171"/>
        <v>0</v>
      </c>
      <c r="DM76" s="44">
        <f t="shared" si="172"/>
        <v>0</v>
      </c>
      <c r="DN76" s="44">
        <f t="shared" si="173"/>
        <v>0</v>
      </c>
      <c r="DO76" s="44">
        <f t="shared" si="174"/>
        <v>0</v>
      </c>
      <c r="DP76" s="44">
        <f>IF(SUM(DG76:DG$298)=0,DG$299*DP$8/12,0)</f>
        <v>0</v>
      </c>
      <c r="DQ76" s="44">
        <f>IF(SUM(DH76:DH$298)=0,DH$299*DQ$8/12,0)</f>
        <v>0</v>
      </c>
      <c r="DR76" s="44">
        <f>IF(SUM(DI76:DI$298)=0,DI$299*DR$8/12,0)</f>
        <v>0</v>
      </c>
      <c r="DS76" s="44">
        <f>IF(SUM(DJ76:DJ$298)=0,DJ$299*DS$8/12,0)</f>
        <v>0</v>
      </c>
      <c r="DT76" s="44">
        <f>IF(SUM(DK76:DK$298)=0,DK$299*DT$8/12,0)</f>
        <v>0</v>
      </c>
      <c r="DU76" s="44">
        <f>IF(SUM(DL76:DL$298)=0,DL$299*DU$8/12,0)</f>
        <v>0</v>
      </c>
      <c r="DV76" s="44">
        <f>IF(SUM(DM76:DM$298)=0,DM$299*DV$8/12,0)</f>
        <v>0</v>
      </c>
      <c r="DW76" s="44">
        <f>IF(SUM(DN76:DN$298)=0,DN$299*DW$8/12,0)</f>
        <v>0</v>
      </c>
      <c r="DX76" s="44">
        <f t="shared" si="175"/>
        <v>0</v>
      </c>
      <c r="DY76" s="44">
        <f t="shared" si="176"/>
        <v>0</v>
      </c>
      <c r="DZ76" s="44">
        <f t="shared" si="177"/>
        <v>0</v>
      </c>
      <c r="EA76" s="44">
        <f t="shared" si="178"/>
        <v>0</v>
      </c>
      <c r="EB76" s="44">
        <f t="shared" si="179"/>
        <v>0</v>
      </c>
      <c r="EC76" s="44">
        <f t="shared" si="180"/>
        <v>0</v>
      </c>
      <c r="ED76" s="16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</row>
    <row r="77" spans="1:240">
      <c r="A77" s="52"/>
      <c r="B77" s="33">
        <f>IF(SUM(J$9:J76)&gt;0.9,MAX(B$9:B76)+1,0)</f>
        <v>0</v>
      </c>
      <c r="C77" s="39">
        <f t="shared" si="150"/>
        <v>0</v>
      </c>
      <c r="D77" s="35">
        <v>45869</v>
      </c>
      <c r="E77" s="38">
        <f t="shared" si="181"/>
        <v>0</v>
      </c>
      <c r="F77" s="38">
        <f t="shared" si="182"/>
        <v>0</v>
      </c>
      <c r="G77" s="40">
        <f>IF(AND(B77=I$6,K76-I$1/(I$7-I$6+1)&gt;=0),ROUND(I$1/(I$7-I$6+1),0),IF(AND(SUM(G$10:G76)&gt;0,K76-G76&gt;=0),G76,IF(AND(SUM(G$10:G76)&gt;0),I$1-SUM(G$10:G76),0)))</f>
        <v>0</v>
      </c>
      <c r="H77" s="40">
        <f t="shared" si="183"/>
        <v>0</v>
      </c>
      <c r="I77" s="40">
        <f t="shared" si="184"/>
        <v>0</v>
      </c>
      <c r="J77" s="40">
        <f t="shared" si="185"/>
        <v>0</v>
      </c>
      <c r="K77" s="40">
        <f t="shared" si="186"/>
        <v>0</v>
      </c>
      <c r="L77" s="40">
        <f>IF(AND(J77&lt;&gt;0,SUM(J$9:J76)=0),ROUND(I$1*I$3,0),0)</f>
        <v>0</v>
      </c>
      <c r="M77" s="13"/>
      <c r="N77" s="33">
        <f>IF(SUM(V$9:V76)&gt;0.9,MAX(N$9:N76)+1,0)</f>
        <v>0</v>
      </c>
      <c r="O77" s="39">
        <f t="shared" si="151"/>
        <v>0</v>
      </c>
      <c r="P77" s="35">
        <f t="shared" si="152"/>
        <v>45869</v>
      </c>
      <c r="Q77" s="38">
        <f t="shared" si="134"/>
        <v>0</v>
      </c>
      <c r="R77" s="38">
        <f t="shared" si="120"/>
        <v>0</v>
      </c>
      <c r="S77" s="40">
        <f>IF(AND(N77=U$6,W76-U$1/(U$7-U$6+1)&gt;=0),ROUND(U$1/(U$7-U$6+1),0),IF(AND(SUM(S$10:S76)&gt;0,W76-S76&gt;=0),S76,IF(AND(SUM(S$10:S76)&gt;0),U$1-SUM(S$10:S76),0)))</f>
        <v>0</v>
      </c>
      <c r="T77" s="40">
        <f t="shared" si="187"/>
        <v>0</v>
      </c>
      <c r="U77" s="40">
        <f t="shared" si="188"/>
        <v>0</v>
      </c>
      <c r="V77" s="40">
        <f t="shared" si="121"/>
        <v>0</v>
      </c>
      <c r="W77" s="40">
        <f t="shared" si="189"/>
        <v>0</v>
      </c>
      <c r="X77" s="40">
        <f>IF(AND(V77&lt;&gt;0,SUM(V$9:V76)=0),ROUND(U$1*U$3,0),0)</f>
        <v>0</v>
      </c>
      <c r="Y77" s="13"/>
      <c r="Z77" s="33">
        <f>IF(SUM(AH$9:AH76)&gt;0.9,MAX(Z$9:Z76)+1,0)</f>
        <v>0</v>
      </c>
      <c r="AA77" s="39">
        <f t="shared" si="153"/>
        <v>0</v>
      </c>
      <c r="AB77" s="35">
        <f t="shared" si="154"/>
        <v>45869</v>
      </c>
      <c r="AC77" s="38">
        <f t="shared" si="135"/>
        <v>0</v>
      </c>
      <c r="AD77" s="38">
        <f t="shared" si="122"/>
        <v>0</v>
      </c>
      <c r="AE77" s="40">
        <f>IF(AND(Z77=AG$6,AI76-AG$1/(AG$7-AG$6+1)&gt;=0),ROUND(AG$1/(AG$7-AG$6+1),0),IF(AND(SUM(AE$10:AE76)&gt;0,AI76-AE76&gt;=0),AE76,IF(AND(SUM(AE$10:AE76)&gt;0),AG$1-SUM(AE$10:AE76),0)))</f>
        <v>0</v>
      </c>
      <c r="AF77" s="40">
        <f t="shared" si="190"/>
        <v>0</v>
      </c>
      <c r="AG77" s="40">
        <f t="shared" si="191"/>
        <v>0</v>
      </c>
      <c r="AH77" s="40">
        <f t="shared" si="123"/>
        <v>0</v>
      </c>
      <c r="AI77" s="40">
        <f t="shared" si="192"/>
        <v>0</v>
      </c>
      <c r="AJ77" s="40">
        <f>IF(AND(AH77&lt;&gt;0,SUM(AH$9:AH76)=0),ROUND(AG$1*AG$3,0),0)</f>
        <v>0</v>
      </c>
      <c r="AK77" s="13"/>
      <c r="AL77" s="33">
        <f>IF(SUM(AT$9:AT76)&gt;0.9,MAX(AL$9:AL76)+1,0)</f>
        <v>0</v>
      </c>
      <c r="AM77" s="39">
        <f t="shared" si="155"/>
        <v>0</v>
      </c>
      <c r="AN77" s="35">
        <f t="shared" si="156"/>
        <v>45869</v>
      </c>
      <c r="AO77" s="38">
        <f t="shared" si="136"/>
        <v>0</v>
      </c>
      <c r="AP77" s="38">
        <f t="shared" si="124"/>
        <v>0</v>
      </c>
      <c r="AQ77" s="40">
        <f>IF(AND(AL77=AS$6,AU76-AS$1/(AS$7-AS$6+1)&gt;=0),ROUND(AS$1/(AS$7-AS$6+1),0),IF(AND(SUM(AQ$10:AQ76)&gt;0,AU76-AQ76&gt;=0),AQ76,IF(AND(SUM(AQ$10:AQ76)&gt;0),AS$1-SUM(AQ$10:AQ76),0)))</f>
        <v>0</v>
      </c>
      <c r="AR77" s="40">
        <f t="shared" si="193"/>
        <v>0</v>
      </c>
      <c r="AS77" s="40">
        <f t="shared" si="194"/>
        <v>0</v>
      </c>
      <c r="AT77" s="40">
        <f t="shared" si="195"/>
        <v>0</v>
      </c>
      <c r="AU77" s="40">
        <f t="shared" si="196"/>
        <v>0</v>
      </c>
      <c r="AV77" s="40">
        <f>IF(AND(AT77&lt;&gt;0,SUM(AT$9:AT76)=0),ROUND(AS$1*AS$3,0),0)</f>
        <v>0</v>
      </c>
      <c r="AW77" s="13"/>
      <c r="AX77" s="33">
        <f>IF(SUM(BF$9:BF76)&gt;0.9,MAX(AX$9:AX76)+1,0)</f>
        <v>0</v>
      </c>
      <c r="AY77" s="39">
        <f t="shared" si="157"/>
        <v>0</v>
      </c>
      <c r="AZ77" s="35">
        <f t="shared" si="158"/>
        <v>45869</v>
      </c>
      <c r="BA77" s="38">
        <f t="shared" si="137"/>
        <v>0</v>
      </c>
      <c r="BB77" s="38">
        <f t="shared" si="126"/>
        <v>0</v>
      </c>
      <c r="BC77" s="40">
        <f>IF(AND(AX77=BE$6,BG76-BE$1/(BE$7-BE$6+1)&gt;=0),ROUND(BE$1/(BE$7-BE$6+1),0),IF(AND(SUM(BC$10:BC76)&gt;0,BG76-BC76&gt;=0),BC76,IF(AND(SUM(BC$10:BC76)&gt;0),BE$1-SUM(BC$10:BC76),0)))</f>
        <v>0</v>
      </c>
      <c r="BD77" s="40">
        <f t="shared" si="197"/>
        <v>0</v>
      </c>
      <c r="BE77" s="40">
        <f t="shared" si="198"/>
        <v>0</v>
      </c>
      <c r="BF77" s="40">
        <f t="shared" si="199"/>
        <v>0</v>
      </c>
      <c r="BG77" s="40">
        <f t="shared" si="200"/>
        <v>0</v>
      </c>
      <c r="BH77" s="40">
        <f>IF(AND(BF77&lt;&gt;0,SUM(BF$9:BF76)=0),ROUND(BE$1*BE$3,0),0)</f>
        <v>0</v>
      </c>
      <c r="BI77" s="13"/>
      <c r="BJ77" s="33">
        <f>IF(SUM(BR$9:BR76)&gt;0.9,MAX(BJ$9:BJ76)+1,0)</f>
        <v>0</v>
      </c>
      <c r="BK77" s="39">
        <f t="shared" si="159"/>
        <v>0</v>
      </c>
      <c r="BL77" s="35">
        <f t="shared" si="160"/>
        <v>45869</v>
      </c>
      <c r="BM77" s="38">
        <f t="shared" si="138"/>
        <v>0</v>
      </c>
      <c r="BN77" s="38">
        <f t="shared" si="128"/>
        <v>0</v>
      </c>
      <c r="BO77" s="40">
        <f>IF(AND(BJ77=BQ$6,BS76-BQ$1/(BQ$7-BQ$6+1)&gt;=0),ROUND(BQ$1/(BQ$7-BQ$6+1),0),IF(AND(SUM(BO$10:BO76)&gt;0,BS76-BO76&gt;=0),BO76,IF(AND(SUM(BO$10:BO76)&gt;0),BQ$1-SUM(BO$10:BO76),0)))</f>
        <v>0</v>
      </c>
      <c r="BP77" s="40">
        <f t="shared" si="201"/>
        <v>0</v>
      </c>
      <c r="BQ77" s="40">
        <f t="shared" si="202"/>
        <v>0</v>
      </c>
      <c r="BR77" s="40">
        <f t="shared" si="203"/>
        <v>0</v>
      </c>
      <c r="BS77" s="40">
        <f t="shared" si="204"/>
        <v>0</v>
      </c>
      <c r="BT77" s="40">
        <f>IF(AND(BR77&lt;&gt;0,SUM(BR$9:BR76)=0),ROUND(BQ$1*BQ$3,0),0)</f>
        <v>0</v>
      </c>
      <c r="BU77" s="13"/>
      <c r="BV77" s="33">
        <f>IF(SUM(CD$9:CD76)&gt;0.9,MAX(BV$9:BV76)+1,0)</f>
        <v>0</v>
      </c>
      <c r="BW77" s="39">
        <f t="shared" si="161"/>
        <v>0</v>
      </c>
      <c r="BX77" s="35">
        <f t="shared" si="162"/>
        <v>45869</v>
      </c>
      <c r="BY77" s="38">
        <f t="shared" si="139"/>
        <v>0</v>
      </c>
      <c r="BZ77" s="38">
        <f t="shared" si="130"/>
        <v>0</v>
      </c>
      <c r="CA77" s="40">
        <f>IF(AND(BV77=CC$6,CE76-CC$1/(CC$7-CC$6+1)&gt;=0),ROUND(CC$1/(CC$7-CC$6+1),0),IF(AND(SUM(CA$10:CA76)&gt;0,CE76-CA76&gt;=0),CA76,IF(AND(SUM(CA$10:CA76)&gt;0),CC$1-SUM(CA$10:CA76),0)))</f>
        <v>0</v>
      </c>
      <c r="CB77" s="40">
        <f t="shared" si="205"/>
        <v>0</v>
      </c>
      <c r="CC77" s="40">
        <f t="shared" si="206"/>
        <v>0</v>
      </c>
      <c r="CD77" s="40">
        <f t="shared" si="207"/>
        <v>0</v>
      </c>
      <c r="CE77" s="40">
        <f t="shared" si="208"/>
        <v>0</v>
      </c>
      <c r="CF77" s="40">
        <f>IF(AND(CD77&lt;&gt;0,SUM(CD$9:CD76)=0),ROUND(CC$1*CC$3,0),0)</f>
        <v>0</v>
      </c>
      <c r="CG77" s="13"/>
      <c r="CH77" s="33">
        <f>IF(SUM(CP$9:CP76)&gt;0.9,MAX(CH$9:CH76)+1,0)</f>
        <v>0</v>
      </c>
      <c r="CI77" s="39">
        <f t="shared" si="163"/>
        <v>0</v>
      </c>
      <c r="CJ77" s="35">
        <f t="shared" si="164"/>
        <v>45869</v>
      </c>
      <c r="CK77" s="38">
        <f t="shared" si="140"/>
        <v>0</v>
      </c>
      <c r="CL77" s="38">
        <f t="shared" si="132"/>
        <v>0</v>
      </c>
      <c r="CM77" s="40">
        <f>IF(AND(CH77=CO$6,CQ76-CO$1/(CO$7-CO$6+1)&gt;=0),ROUND(CO$1/(CO$7-CO$6+1),0),IF(AND(SUM(CM$10:CM76)&gt;0,CQ76-CM76&gt;=0),CM76,IF(AND(SUM(CM$10:CM76)&gt;0),CO$1-SUM(CM$10:CM76),0)))</f>
        <v>0</v>
      </c>
      <c r="CN77" s="40">
        <f t="shared" si="209"/>
        <v>0</v>
      </c>
      <c r="CO77" s="40">
        <f t="shared" si="210"/>
        <v>0</v>
      </c>
      <c r="CP77" s="40">
        <f t="shared" si="211"/>
        <v>0</v>
      </c>
      <c r="CQ77" s="40">
        <f t="shared" si="212"/>
        <v>0</v>
      </c>
      <c r="CR77" s="40">
        <f>IF(AND(CP77&lt;&gt;0,SUM(CP$9:CP76)=0),ROUND(CO$1*CO$3,0),0)</f>
        <v>0</v>
      </c>
      <c r="CS77" s="13"/>
      <c r="CT77" s="16"/>
      <c r="CU77" s="41">
        <f t="shared" ref="CU77:CU140" si="214">CU76+1</f>
        <v>61</v>
      </c>
      <c r="CV77" s="42">
        <f t="shared" si="213"/>
        <v>45869</v>
      </c>
      <c r="CW77" s="43">
        <f t="shared" si="141"/>
        <v>0</v>
      </c>
      <c r="CX77" s="43">
        <f t="shared" si="142"/>
        <v>0</v>
      </c>
      <c r="CY77" s="43">
        <f t="shared" si="143"/>
        <v>0</v>
      </c>
      <c r="CZ77" s="43">
        <f t="shared" si="144"/>
        <v>0</v>
      </c>
      <c r="DA77" s="43">
        <f t="shared" si="145"/>
        <v>0</v>
      </c>
      <c r="DB77" s="43">
        <f t="shared" si="146"/>
        <v>0</v>
      </c>
      <c r="DC77" s="43">
        <f t="shared" si="147"/>
        <v>0</v>
      </c>
      <c r="DD77" s="43">
        <f t="shared" si="148"/>
        <v>0</v>
      </c>
      <c r="DE77" s="43">
        <f t="shared" si="149"/>
        <v>0</v>
      </c>
      <c r="DF77" s="44">
        <f t="shared" si="165"/>
        <v>0</v>
      </c>
      <c r="DG77" s="44">
        <f t="shared" si="166"/>
        <v>0</v>
      </c>
      <c r="DH77" s="44">
        <f t="shared" si="167"/>
        <v>0</v>
      </c>
      <c r="DI77" s="44">
        <f t="shared" si="168"/>
        <v>0</v>
      </c>
      <c r="DJ77" s="44">
        <f t="shared" si="169"/>
        <v>0</v>
      </c>
      <c r="DK77" s="44">
        <f t="shared" si="170"/>
        <v>0</v>
      </c>
      <c r="DL77" s="44">
        <f t="shared" si="171"/>
        <v>0</v>
      </c>
      <c r="DM77" s="44">
        <f t="shared" si="172"/>
        <v>0</v>
      </c>
      <c r="DN77" s="44">
        <f t="shared" si="173"/>
        <v>0</v>
      </c>
      <c r="DO77" s="44">
        <f t="shared" si="174"/>
        <v>0</v>
      </c>
      <c r="DP77" s="44">
        <f>IF(SUM(DG77:DG$298)=0,DG$299*DP$8/12,0)</f>
        <v>0</v>
      </c>
      <c r="DQ77" s="44">
        <f>IF(SUM(DH77:DH$298)=0,DH$299*DQ$8/12,0)</f>
        <v>0</v>
      </c>
      <c r="DR77" s="44">
        <f>IF(SUM(DI77:DI$298)=0,DI$299*DR$8/12,0)</f>
        <v>0</v>
      </c>
      <c r="DS77" s="44">
        <f>IF(SUM(DJ77:DJ$298)=0,DJ$299*DS$8/12,0)</f>
        <v>0</v>
      </c>
      <c r="DT77" s="44">
        <f>IF(SUM(DK77:DK$298)=0,DK$299*DT$8/12,0)</f>
        <v>0</v>
      </c>
      <c r="DU77" s="44">
        <f>IF(SUM(DL77:DL$298)=0,DL$299*DU$8/12,0)</f>
        <v>0</v>
      </c>
      <c r="DV77" s="44">
        <f>IF(SUM(DM77:DM$298)=0,DM$299*DV$8/12,0)</f>
        <v>0</v>
      </c>
      <c r="DW77" s="44">
        <f>IF(SUM(DN77:DN$298)=0,DN$299*DW$8/12,0)</f>
        <v>0</v>
      </c>
      <c r="DX77" s="44">
        <f t="shared" si="175"/>
        <v>0</v>
      </c>
      <c r="DY77" s="44">
        <f t="shared" si="176"/>
        <v>0</v>
      </c>
      <c r="DZ77" s="44">
        <f t="shared" si="177"/>
        <v>0</v>
      </c>
      <c r="EA77" s="44">
        <f t="shared" si="178"/>
        <v>0</v>
      </c>
      <c r="EB77" s="44">
        <f t="shared" si="179"/>
        <v>0</v>
      </c>
      <c r="EC77" s="44">
        <f t="shared" si="180"/>
        <v>0</v>
      </c>
      <c r="ED77" s="16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</row>
    <row r="78" spans="1:240">
      <c r="A78" s="52"/>
      <c r="B78" s="33">
        <f>IF(SUM(J$9:J77)&gt;0.9,MAX(B$9:B77)+1,0)</f>
        <v>0</v>
      </c>
      <c r="C78" s="39">
        <f t="shared" si="150"/>
        <v>0</v>
      </c>
      <c r="D78" s="35">
        <v>45900</v>
      </c>
      <c r="E78" s="38">
        <f t="shared" si="181"/>
        <v>0</v>
      </c>
      <c r="F78" s="38">
        <f t="shared" si="182"/>
        <v>0</v>
      </c>
      <c r="G78" s="40">
        <f>IF(AND(B78=I$6,K77-I$1/(I$7-I$6+1)&gt;=0),ROUND(I$1/(I$7-I$6+1),0),IF(AND(SUM(G$10:G77)&gt;0,K77-G77&gt;=0),G77,IF(AND(SUM(G$10:G77)&gt;0),I$1-SUM(G$10:G77),0)))</f>
        <v>0</v>
      </c>
      <c r="H78" s="40">
        <f t="shared" si="183"/>
        <v>0</v>
      </c>
      <c r="I78" s="40">
        <f t="shared" si="184"/>
        <v>0</v>
      </c>
      <c r="J78" s="40">
        <f t="shared" si="185"/>
        <v>0</v>
      </c>
      <c r="K78" s="40">
        <f t="shared" si="186"/>
        <v>0</v>
      </c>
      <c r="L78" s="40">
        <f>IF(AND(J78&lt;&gt;0,SUM(J$9:J77)=0),ROUND(I$1*I$3,0),0)</f>
        <v>0</v>
      </c>
      <c r="M78" s="13"/>
      <c r="N78" s="33">
        <f>IF(SUM(V$9:V77)&gt;0.9,MAX(N$9:N77)+1,0)</f>
        <v>0</v>
      </c>
      <c r="O78" s="39">
        <f t="shared" si="151"/>
        <v>0</v>
      </c>
      <c r="P78" s="35">
        <f t="shared" si="152"/>
        <v>45900</v>
      </c>
      <c r="Q78" s="38">
        <f t="shared" si="134"/>
        <v>0</v>
      </c>
      <c r="R78" s="38">
        <f t="shared" si="120"/>
        <v>0</v>
      </c>
      <c r="S78" s="40">
        <f>IF(AND(N78=U$6,W77-U$1/(U$7-U$6+1)&gt;=0),ROUND(U$1/(U$7-U$6+1),0),IF(AND(SUM(S$10:S77)&gt;0,W77-S77&gt;=0),S77,IF(AND(SUM(S$10:S77)&gt;0),U$1-SUM(S$10:S77),0)))</f>
        <v>0</v>
      </c>
      <c r="T78" s="40">
        <f t="shared" si="187"/>
        <v>0</v>
      </c>
      <c r="U78" s="40">
        <f t="shared" si="188"/>
        <v>0</v>
      </c>
      <c r="V78" s="40">
        <f t="shared" si="121"/>
        <v>0</v>
      </c>
      <c r="W78" s="40">
        <f t="shared" si="189"/>
        <v>0</v>
      </c>
      <c r="X78" s="40">
        <f>IF(AND(V78&lt;&gt;0,SUM(V$9:V77)=0),ROUND(U$1*U$3,0),0)</f>
        <v>0</v>
      </c>
      <c r="Y78" s="13"/>
      <c r="Z78" s="33">
        <f>IF(SUM(AH$9:AH77)&gt;0.9,MAX(Z$9:Z77)+1,0)</f>
        <v>0</v>
      </c>
      <c r="AA78" s="39">
        <f t="shared" si="153"/>
        <v>0</v>
      </c>
      <c r="AB78" s="35">
        <f t="shared" si="154"/>
        <v>45900</v>
      </c>
      <c r="AC78" s="38">
        <f t="shared" si="135"/>
        <v>0</v>
      </c>
      <c r="AD78" s="38">
        <f t="shared" si="122"/>
        <v>0</v>
      </c>
      <c r="AE78" s="40">
        <f>IF(AND(Z78=AG$6,AI77-AG$1/(AG$7-AG$6+1)&gt;=0),ROUND(AG$1/(AG$7-AG$6+1),0),IF(AND(SUM(AE$10:AE77)&gt;0,AI77-AE77&gt;=0),AE77,IF(AND(SUM(AE$10:AE77)&gt;0),AG$1-SUM(AE$10:AE77),0)))</f>
        <v>0</v>
      </c>
      <c r="AF78" s="40">
        <f t="shared" si="190"/>
        <v>0</v>
      </c>
      <c r="AG78" s="40">
        <f t="shared" si="191"/>
        <v>0</v>
      </c>
      <c r="AH78" s="40">
        <f t="shared" si="123"/>
        <v>0</v>
      </c>
      <c r="AI78" s="40">
        <f t="shared" si="192"/>
        <v>0</v>
      </c>
      <c r="AJ78" s="40">
        <f>IF(AND(AH78&lt;&gt;0,SUM(AH$9:AH77)=0),ROUND(AG$1*AG$3,0),0)</f>
        <v>0</v>
      </c>
      <c r="AK78" s="13"/>
      <c r="AL78" s="33">
        <f>IF(SUM(AT$9:AT77)&gt;0.9,MAX(AL$9:AL77)+1,0)</f>
        <v>0</v>
      </c>
      <c r="AM78" s="39">
        <f t="shared" si="155"/>
        <v>0</v>
      </c>
      <c r="AN78" s="35">
        <f t="shared" si="156"/>
        <v>45900</v>
      </c>
      <c r="AO78" s="38">
        <f t="shared" si="136"/>
        <v>0</v>
      </c>
      <c r="AP78" s="38">
        <f t="shared" si="124"/>
        <v>0</v>
      </c>
      <c r="AQ78" s="40">
        <f>IF(AND(AL78=AS$6,AU77-AS$1/(AS$7-AS$6+1)&gt;=0),ROUND(AS$1/(AS$7-AS$6+1),0),IF(AND(SUM(AQ$10:AQ77)&gt;0,AU77-AQ77&gt;=0),AQ77,IF(AND(SUM(AQ$10:AQ77)&gt;0),AS$1-SUM(AQ$10:AQ77),0)))</f>
        <v>0</v>
      </c>
      <c r="AR78" s="40">
        <f t="shared" si="193"/>
        <v>0</v>
      </c>
      <c r="AS78" s="40">
        <f t="shared" si="194"/>
        <v>0</v>
      </c>
      <c r="AT78" s="40">
        <f t="shared" si="195"/>
        <v>0</v>
      </c>
      <c r="AU78" s="40">
        <f t="shared" si="196"/>
        <v>0</v>
      </c>
      <c r="AV78" s="40">
        <f>IF(AND(AT78&lt;&gt;0,SUM(AT$9:AT77)=0),ROUND(AS$1*AS$3,0),0)</f>
        <v>0</v>
      </c>
      <c r="AW78" s="13"/>
      <c r="AX78" s="33">
        <f>IF(SUM(BF$9:BF77)&gt;0.9,MAX(AX$9:AX77)+1,0)</f>
        <v>0</v>
      </c>
      <c r="AY78" s="39">
        <f t="shared" si="157"/>
        <v>0</v>
      </c>
      <c r="AZ78" s="35">
        <f t="shared" si="158"/>
        <v>45900</v>
      </c>
      <c r="BA78" s="38">
        <f t="shared" si="137"/>
        <v>0</v>
      </c>
      <c r="BB78" s="38">
        <f t="shared" si="126"/>
        <v>0</v>
      </c>
      <c r="BC78" s="40">
        <f>IF(AND(AX78=BE$6,BG77-BE$1/(BE$7-BE$6+1)&gt;=0),ROUND(BE$1/(BE$7-BE$6+1),0),IF(AND(SUM(BC$10:BC77)&gt;0,BG77-BC77&gt;=0),BC77,IF(AND(SUM(BC$10:BC77)&gt;0),BE$1-SUM(BC$10:BC77),0)))</f>
        <v>0</v>
      </c>
      <c r="BD78" s="40">
        <f t="shared" si="197"/>
        <v>0</v>
      </c>
      <c r="BE78" s="40">
        <f t="shared" si="198"/>
        <v>0</v>
      </c>
      <c r="BF78" s="40">
        <f t="shared" si="199"/>
        <v>0</v>
      </c>
      <c r="BG78" s="40">
        <f t="shared" si="200"/>
        <v>0</v>
      </c>
      <c r="BH78" s="40">
        <f>IF(AND(BF78&lt;&gt;0,SUM(BF$9:BF77)=0),ROUND(BE$1*BE$3,0),0)</f>
        <v>0</v>
      </c>
      <c r="BI78" s="13"/>
      <c r="BJ78" s="33">
        <f>IF(SUM(BR$9:BR77)&gt;0.9,MAX(BJ$9:BJ77)+1,0)</f>
        <v>0</v>
      </c>
      <c r="BK78" s="39">
        <f t="shared" si="159"/>
        <v>0</v>
      </c>
      <c r="BL78" s="35">
        <f t="shared" si="160"/>
        <v>45900</v>
      </c>
      <c r="BM78" s="38">
        <f t="shared" si="138"/>
        <v>0</v>
      </c>
      <c r="BN78" s="38">
        <f t="shared" si="128"/>
        <v>0</v>
      </c>
      <c r="BO78" s="40">
        <f>IF(AND(BJ78=BQ$6,BS77-BQ$1/(BQ$7-BQ$6+1)&gt;=0),ROUND(BQ$1/(BQ$7-BQ$6+1),0),IF(AND(SUM(BO$10:BO77)&gt;0,BS77-BO77&gt;=0),BO77,IF(AND(SUM(BO$10:BO77)&gt;0),BQ$1-SUM(BO$10:BO77),0)))</f>
        <v>0</v>
      </c>
      <c r="BP78" s="40">
        <f t="shared" si="201"/>
        <v>0</v>
      </c>
      <c r="BQ78" s="40">
        <f t="shared" si="202"/>
        <v>0</v>
      </c>
      <c r="BR78" s="40">
        <f t="shared" si="203"/>
        <v>0</v>
      </c>
      <c r="BS78" s="40">
        <f t="shared" si="204"/>
        <v>0</v>
      </c>
      <c r="BT78" s="40">
        <f>IF(AND(BR78&lt;&gt;0,SUM(BR$9:BR77)=0),ROUND(BQ$1*BQ$3,0),0)</f>
        <v>0</v>
      </c>
      <c r="BU78" s="13"/>
      <c r="BV78" s="33">
        <f>IF(SUM(CD$9:CD77)&gt;0.9,MAX(BV$9:BV77)+1,0)</f>
        <v>0</v>
      </c>
      <c r="BW78" s="39">
        <f t="shared" si="161"/>
        <v>0</v>
      </c>
      <c r="BX78" s="35">
        <f t="shared" si="162"/>
        <v>45900</v>
      </c>
      <c r="BY78" s="38">
        <f t="shared" si="139"/>
        <v>0</v>
      </c>
      <c r="BZ78" s="38">
        <f t="shared" si="130"/>
        <v>0</v>
      </c>
      <c r="CA78" s="40">
        <f>IF(AND(BV78=CC$6,CE77-CC$1/(CC$7-CC$6+1)&gt;=0),ROUND(CC$1/(CC$7-CC$6+1),0),IF(AND(SUM(CA$10:CA77)&gt;0,CE77-CA77&gt;=0),CA77,IF(AND(SUM(CA$10:CA77)&gt;0),CC$1-SUM(CA$10:CA77),0)))</f>
        <v>0</v>
      </c>
      <c r="CB78" s="40">
        <f t="shared" si="205"/>
        <v>0</v>
      </c>
      <c r="CC78" s="40">
        <f t="shared" si="206"/>
        <v>0</v>
      </c>
      <c r="CD78" s="40">
        <f t="shared" si="207"/>
        <v>0</v>
      </c>
      <c r="CE78" s="40">
        <f t="shared" si="208"/>
        <v>0</v>
      </c>
      <c r="CF78" s="40">
        <f>IF(AND(CD78&lt;&gt;0,SUM(CD$9:CD77)=0),ROUND(CC$1*CC$3,0),0)</f>
        <v>0</v>
      </c>
      <c r="CG78" s="13"/>
      <c r="CH78" s="33">
        <f>IF(SUM(CP$9:CP77)&gt;0.9,MAX(CH$9:CH77)+1,0)</f>
        <v>0</v>
      </c>
      <c r="CI78" s="39">
        <f t="shared" si="163"/>
        <v>0</v>
      </c>
      <c r="CJ78" s="35">
        <f t="shared" si="164"/>
        <v>45900</v>
      </c>
      <c r="CK78" s="38">
        <f t="shared" si="140"/>
        <v>0</v>
      </c>
      <c r="CL78" s="38">
        <f t="shared" si="132"/>
        <v>0</v>
      </c>
      <c r="CM78" s="40">
        <f>IF(AND(CH78=CO$6,CQ77-CO$1/(CO$7-CO$6+1)&gt;=0),ROUND(CO$1/(CO$7-CO$6+1),0),IF(AND(SUM(CM$10:CM77)&gt;0,CQ77-CM77&gt;=0),CM77,IF(AND(SUM(CM$10:CM77)&gt;0),CO$1-SUM(CM$10:CM77),0)))</f>
        <v>0</v>
      </c>
      <c r="CN78" s="40">
        <f t="shared" si="209"/>
        <v>0</v>
      </c>
      <c r="CO78" s="40">
        <f t="shared" si="210"/>
        <v>0</v>
      </c>
      <c r="CP78" s="40">
        <f t="shared" si="211"/>
        <v>0</v>
      </c>
      <c r="CQ78" s="40">
        <f t="shared" si="212"/>
        <v>0</v>
      </c>
      <c r="CR78" s="40">
        <f>IF(AND(CP78&lt;&gt;0,SUM(CP$9:CP77)=0),ROUND(CO$1*CO$3,0),0)</f>
        <v>0</v>
      </c>
      <c r="CS78" s="13"/>
      <c r="CT78" s="16"/>
      <c r="CU78" s="41">
        <f t="shared" si="214"/>
        <v>62</v>
      </c>
      <c r="CV78" s="42">
        <f t="shared" si="213"/>
        <v>45900</v>
      </c>
      <c r="CW78" s="43">
        <f t="shared" si="141"/>
        <v>0</v>
      </c>
      <c r="CX78" s="43">
        <f t="shared" si="142"/>
        <v>0</v>
      </c>
      <c r="CY78" s="43">
        <f t="shared" si="143"/>
        <v>0</v>
      </c>
      <c r="CZ78" s="43">
        <f t="shared" si="144"/>
        <v>0</v>
      </c>
      <c r="DA78" s="43">
        <f t="shared" si="145"/>
        <v>0</v>
      </c>
      <c r="DB78" s="43">
        <f t="shared" si="146"/>
        <v>0</v>
      </c>
      <c r="DC78" s="43">
        <f t="shared" si="147"/>
        <v>0</v>
      </c>
      <c r="DD78" s="43">
        <f t="shared" si="148"/>
        <v>0</v>
      </c>
      <c r="DE78" s="43">
        <f t="shared" si="149"/>
        <v>0</v>
      </c>
      <c r="DF78" s="44">
        <f t="shared" si="165"/>
        <v>0</v>
      </c>
      <c r="DG78" s="44">
        <f t="shared" si="166"/>
        <v>0</v>
      </c>
      <c r="DH78" s="44">
        <f t="shared" si="167"/>
        <v>0</v>
      </c>
      <c r="DI78" s="44">
        <f t="shared" si="168"/>
        <v>0</v>
      </c>
      <c r="DJ78" s="44">
        <f t="shared" si="169"/>
        <v>0</v>
      </c>
      <c r="DK78" s="44">
        <f t="shared" si="170"/>
        <v>0</v>
      </c>
      <c r="DL78" s="44">
        <f t="shared" si="171"/>
        <v>0</v>
      </c>
      <c r="DM78" s="44">
        <f t="shared" si="172"/>
        <v>0</v>
      </c>
      <c r="DN78" s="44">
        <f t="shared" si="173"/>
        <v>0</v>
      </c>
      <c r="DO78" s="44">
        <f t="shared" si="174"/>
        <v>0</v>
      </c>
      <c r="DP78" s="44">
        <f>IF(SUM(DG78:DG$298)=0,DG$299*DP$8/12,0)</f>
        <v>0</v>
      </c>
      <c r="DQ78" s="44">
        <f>IF(SUM(DH78:DH$298)=0,DH$299*DQ$8/12,0)</f>
        <v>0</v>
      </c>
      <c r="DR78" s="44">
        <f>IF(SUM(DI78:DI$298)=0,DI$299*DR$8/12,0)</f>
        <v>0</v>
      </c>
      <c r="DS78" s="44">
        <f>IF(SUM(DJ78:DJ$298)=0,DJ$299*DS$8/12,0)</f>
        <v>0</v>
      </c>
      <c r="DT78" s="44">
        <f>IF(SUM(DK78:DK$298)=0,DK$299*DT$8/12,0)</f>
        <v>0</v>
      </c>
      <c r="DU78" s="44">
        <f>IF(SUM(DL78:DL$298)=0,DL$299*DU$8/12,0)</f>
        <v>0</v>
      </c>
      <c r="DV78" s="44">
        <f>IF(SUM(DM78:DM$298)=0,DM$299*DV$8/12,0)</f>
        <v>0</v>
      </c>
      <c r="DW78" s="44">
        <f>IF(SUM(DN78:DN$298)=0,DN$299*DW$8/12,0)</f>
        <v>0</v>
      </c>
      <c r="DX78" s="44">
        <f t="shared" si="175"/>
        <v>0</v>
      </c>
      <c r="DY78" s="44">
        <f t="shared" si="176"/>
        <v>0</v>
      </c>
      <c r="DZ78" s="44">
        <f t="shared" si="177"/>
        <v>0</v>
      </c>
      <c r="EA78" s="44">
        <f t="shared" si="178"/>
        <v>0</v>
      </c>
      <c r="EB78" s="44">
        <f t="shared" si="179"/>
        <v>0</v>
      </c>
      <c r="EC78" s="44">
        <f t="shared" si="180"/>
        <v>0</v>
      </c>
      <c r="ED78" s="16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</row>
    <row r="79" spans="1:240">
      <c r="A79" s="52"/>
      <c r="B79" s="33">
        <f>IF(SUM(J$9:J78)&gt;0.9,MAX(B$9:B78)+1,0)</f>
        <v>0</v>
      </c>
      <c r="C79" s="39">
        <f t="shared" si="150"/>
        <v>0</v>
      </c>
      <c r="D79" s="35">
        <v>45930</v>
      </c>
      <c r="E79" s="38">
        <f t="shared" si="181"/>
        <v>0</v>
      </c>
      <c r="F79" s="38">
        <f t="shared" si="182"/>
        <v>0</v>
      </c>
      <c r="G79" s="40">
        <f>IF(AND(B79=I$6,K78-I$1/(I$7-I$6+1)&gt;=0),ROUND(I$1/(I$7-I$6+1),0),IF(AND(SUM(G$10:G78)&gt;0,K78-G78&gt;=0),G78,IF(AND(SUM(G$10:G78)&gt;0),I$1-SUM(G$10:G78),0)))</f>
        <v>0</v>
      </c>
      <c r="H79" s="40">
        <f t="shared" si="183"/>
        <v>0</v>
      </c>
      <c r="I79" s="40">
        <f t="shared" si="184"/>
        <v>0</v>
      </c>
      <c r="J79" s="40">
        <f t="shared" si="185"/>
        <v>0</v>
      </c>
      <c r="K79" s="40">
        <f t="shared" si="186"/>
        <v>0</v>
      </c>
      <c r="L79" s="40">
        <f>IF(AND(J79&lt;&gt;0,SUM(J$9:J78)=0),ROUND(I$1*I$3,0),0)</f>
        <v>0</v>
      </c>
      <c r="M79" s="13"/>
      <c r="N79" s="33">
        <f>IF(SUM(V$9:V78)&gt;0.9,MAX(N$9:N78)+1,0)</f>
        <v>0</v>
      </c>
      <c r="O79" s="39">
        <f t="shared" si="151"/>
        <v>0</v>
      </c>
      <c r="P79" s="35">
        <f t="shared" si="152"/>
        <v>45930</v>
      </c>
      <c r="Q79" s="38">
        <f t="shared" si="134"/>
        <v>0</v>
      </c>
      <c r="R79" s="38">
        <f t="shared" si="120"/>
        <v>0</v>
      </c>
      <c r="S79" s="40">
        <f>IF(AND(N79=U$6,W78-U$1/(U$7-U$6+1)&gt;=0),ROUND(U$1/(U$7-U$6+1),0),IF(AND(SUM(S$10:S78)&gt;0,W78-S78&gt;=0),S78,IF(AND(SUM(S$10:S78)&gt;0),U$1-SUM(S$10:S78),0)))</f>
        <v>0</v>
      </c>
      <c r="T79" s="40">
        <f t="shared" si="187"/>
        <v>0</v>
      </c>
      <c r="U79" s="40">
        <f t="shared" si="188"/>
        <v>0</v>
      </c>
      <c r="V79" s="40">
        <f t="shared" si="121"/>
        <v>0</v>
      </c>
      <c r="W79" s="40">
        <f t="shared" si="189"/>
        <v>0</v>
      </c>
      <c r="X79" s="40">
        <f>IF(AND(V79&lt;&gt;0,SUM(V$9:V78)=0),ROUND(U$1*U$3,0),0)</f>
        <v>0</v>
      </c>
      <c r="Y79" s="13"/>
      <c r="Z79" s="33">
        <f>IF(SUM(AH$9:AH78)&gt;0.9,MAX(Z$9:Z78)+1,0)</f>
        <v>0</v>
      </c>
      <c r="AA79" s="39">
        <f t="shared" si="153"/>
        <v>0</v>
      </c>
      <c r="AB79" s="35">
        <f t="shared" si="154"/>
        <v>45930</v>
      </c>
      <c r="AC79" s="38">
        <f t="shared" si="135"/>
        <v>0</v>
      </c>
      <c r="AD79" s="38">
        <f t="shared" si="122"/>
        <v>0</v>
      </c>
      <c r="AE79" s="40">
        <f>IF(AND(Z79=AG$6,AI78-AG$1/(AG$7-AG$6+1)&gt;=0),ROUND(AG$1/(AG$7-AG$6+1),0),IF(AND(SUM(AE$10:AE78)&gt;0,AI78-AE78&gt;=0),AE78,IF(AND(SUM(AE$10:AE78)&gt;0),AG$1-SUM(AE$10:AE78),0)))</f>
        <v>0</v>
      </c>
      <c r="AF79" s="40">
        <f t="shared" si="190"/>
        <v>0</v>
      </c>
      <c r="AG79" s="40">
        <f t="shared" si="191"/>
        <v>0</v>
      </c>
      <c r="AH79" s="40">
        <f t="shared" si="123"/>
        <v>0</v>
      </c>
      <c r="AI79" s="40">
        <f t="shared" si="192"/>
        <v>0</v>
      </c>
      <c r="AJ79" s="40">
        <f>IF(AND(AH79&lt;&gt;0,SUM(AH$9:AH78)=0),ROUND(AG$1*AG$3,0),0)</f>
        <v>0</v>
      </c>
      <c r="AK79" s="13"/>
      <c r="AL79" s="33">
        <f>IF(SUM(AT$9:AT78)&gt;0.9,MAX(AL$9:AL78)+1,0)</f>
        <v>0</v>
      </c>
      <c r="AM79" s="39">
        <f t="shared" si="155"/>
        <v>0</v>
      </c>
      <c r="AN79" s="35">
        <f t="shared" si="156"/>
        <v>45930</v>
      </c>
      <c r="AO79" s="38">
        <f t="shared" si="136"/>
        <v>0</v>
      </c>
      <c r="AP79" s="38">
        <f t="shared" si="124"/>
        <v>0</v>
      </c>
      <c r="AQ79" s="40">
        <f>IF(AND(AL79=AS$6,AU78-AS$1/(AS$7-AS$6+1)&gt;=0),ROUND(AS$1/(AS$7-AS$6+1),0),IF(AND(SUM(AQ$10:AQ78)&gt;0,AU78-AQ78&gt;=0),AQ78,IF(AND(SUM(AQ$10:AQ78)&gt;0),AS$1-SUM(AQ$10:AQ78),0)))</f>
        <v>0</v>
      </c>
      <c r="AR79" s="40">
        <f t="shared" si="193"/>
        <v>0</v>
      </c>
      <c r="AS79" s="40">
        <f t="shared" si="194"/>
        <v>0</v>
      </c>
      <c r="AT79" s="40">
        <f t="shared" si="195"/>
        <v>0</v>
      </c>
      <c r="AU79" s="40">
        <f t="shared" si="196"/>
        <v>0</v>
      </c>
      <c r="AV79" s="40">
        <f>IF(AND(AT79&lt;&gt;0,SUM(AT$9:AT78)=0),ROUND(AS$1*AS$3,0),0)</f>
        <v>0</v>
      </c>
      <c r="AW79" s="13"/>
      <c r="AX79" s="33">
        <f>IF(SUM(BF$9:BF78)&gt;0.9,MAX(AX$9:AX78)+1,0)</f>
        <v>0</v>
      </c>
      <c r="AY79" s="39">
        <f t="shared" si="157"/>
        <v>0</v>
      </c>
      <c r="AZ79" s="35">
        <f t="shared" si="158"/>
        <v>45930</v>
      </c>
      <c r="BA79" s="38">
        <f t="shared" si="137"/>
        <v>0</v>
      </c>
      <c r="BB79" s="38">
        <f t="shared" si="126"/>
        <v>0</v>
      </c>
      <c r="BC79" s="40">
        <f>IF(AND(AX79=BE$6,BG78-BE$1/(BE$7-BE$6+1)&gt;=0),ROUND(BE$1/(BE$7-BE$6+1),0),IF(AND(SUM(BC$10:BC78)&gt;0,BG78-BC78&gt;=0),BC78,IF(AND(SUM(BC$10:BC78)&gt;0),BE$1-SUM(BC$10:BC78),0)))</f>
        <v>0</v>
      </c>
      <c r="BD79" s="40">
        <f t="shared" si="197"/>
        <v>0</v>
      </c>
      <c r="BE79" s="40">
        <f t="shared" si="198"/>
        <v>0</v>
      </c>
      <c r="BF79" s="40">
        <f t="shared" si="199"/>
        <v>0</v>
      </c>
      <c r="BG79" s="40">
        <f t="shared" si="200"/>
        <v>0</v>
      </c>
      <c r="BH79" s="40">
        <f>IF(AND(BF79&lt;&gt;0,SUM(BF$9:BF78)=0),ROUND(BE$1*BE$3,0),0)</f>
        <v>0</v>
      </c>
      <c r="BI79" s="13"/>
      <c r="BJ79" s="33">
        <f>IF(SUM(BR$9:BR78)&gt;0.9,MAX(BJ$9:BJ78)+1,0)</f>
        <v>0</v>
      </c>
      <c r="BK79" s="39">
        <f t="shared" si="159"/>
        <v>0</v>
      </c>
      <c r="BL79" s="35">
        <f t="shared" si="160"/>
        <v>45930</v>
      </c>
      <c r="BM79" s="38">
        <f t="shared" si="138"/>
        <v>0</v>
      </c>
      <c r="BN79" s="38">
        <f t="shared" si="128"/>
        <v>0</v>
      </c>
      <c r="BO79" s="40">
        <f>IF(AND(BJ79=BQ$6,BS78-BQ$1/(BQ$7-BQ$6+1)&gt;=0),ROUND(BQ$1/(BQ$7-BQ$6+1),0),IF(AND(SUM(BO$10:BO78)&gt;0,BS78-BO78&gt;=0),BO78,IF(AND(SUM(BO$10:BO78)&gt;0),BQ$1-SUM(BO$10:BO78),0)))</f>
        <v>0</v>
      </c>
      <c r="BP79" s="40">
        <f t="shared" si="201"/>
        <v>0</v>
      </c>
      <c r="BQ79" s="40">
        <f t="shared" si="202"/>
        <v>0</v>
      </c>
      <c r="BR79" s="40">
        <f t="shared" si="203"/>
        <v>0</v>
      </c>
      <c r="BS79" s="40">
        <f t="shared" si="204"/>
        <v>0</v>
      </c>
      <c r="BT79" s="40">
        <f>IF(AND(BR79&lt;&gt;0,SUM(BR$9:BR78)=0),ROUND(BQ$1*BQ$3,0),0)</f>
        <v>0</v>
      </c>
      <c r="BU79" s="13"/>
      <c r="BV79" s="33">
        <f>IF(SUM(CD$9:CD78)&gt;0.9,MAX(BV$9:BV78)+1,0)</f>
        <v>0</v>
      </c>
      <c r="BW79" s="39">
        <f t="shared" si="161"/>
        <v>0</v>
      </c>
      <c r="BX79" s="35">
        <f t="shared" si="162"/>
        <v>45930</v>
      </c>
      <c r="BY79" s="38">
        <f t="shared" si="139"/>
        <v>0</v>
      </c>
      <c r="BZ79" s="38">
        <f t="shared" si="130"/>
        <v>0</v>
      </c>
      <c r="CA79" s="40">
        <f>IF(AND(BV79=CC$6,CE78-CC$1/(CC$7-CC$6+1)&gt;=0),ROUND(CC$1/(CC$7-CC$6+1),0),IF(AND(SUM(CA$10:CA78)&gt;0,CE78-CA78&gt;=0),CA78,IF(AND(SUM(CA$10:CA78)&gt;0),CC$1-SUM(CA$10:CA78),0)))</f>
        <v>0</v>
      </c>
      <c r="CB79" s="40">
        <f t="shared" si="205"/>
        <v>0</v>
      </c>
      <c r="CC79" s="40">
        <f t="shared" si="206"/>
        <v>0</v>
      </c>
      <c r="CD79" s="40">
        <f t="shared" si="207"/>
        <v>0</v>
      </c>
      <c r="CE79" s="40">
        <f t="shared" si="208"/>
        <v>0</v>
      </c>
      <c r="CF79" s="40">
        <f>IF(AND(CD79&lt;&gt;0,SUM(CD$9:CD78)=0),ROUND(CC$1*CC$3,0),0)</f>
        <v>0</v>
      </c>
      <c r="CG79" s="13"/>
      <c r="CH79" s="33">
        <f>IF(SUM(CP$9:CP78)&gt;0.9,MAX(CH$9:CH78)+1,0)</f>
        <v>0</v>
      </c>
      <c r="CI79" s="39">
        <f t="shared" si="163"/>
        <v>0</v>
      </c>
      <c r="CJ79" s="35">
        <f t="shared" si="164"/>
        <v>45930</v>
      </c>
      <c r="CK79" s="38">
        <f t="shared" si="140"/>
        <v>0</v>
      </c>
      <c r="CL79" s="38">
        <f t="shared" si="132"/>
        <v>0</v>
      </c>
      <c r="CM79" s="40">
        <f>IF(AND(CH79=CO$6,CQ78-CO$1/(CO$7-CO$6+1)&gt;=0),ROUND(CO$1/(CO$7-CO$6+1),0),IF(AND(SUM(CM$10:CM78)&gt;0,CQ78-CM78&gt;=0),CM78,IF(AND(SUM(CM$10:CM78)&gt;0),CO$1-SUM(CM$10:CM78),0)))</f>
        <v>0</v>
      </c>
      <c r="CN79" s="40">
        <f t="shared" si="209"/>
        <v>0</v>
      </c>
      <c r="CO79" s="40">
        <f t="shared" si="210"/>
        <v>0</v>
      </c>
      <c r="CP79" s="40">
        <f t="shared" si="211"/>
        <v>0</v>
      </c>
      <c r="CQ79" s="40">
        <f t="shared" si="212"/>
        <v>0</v>
      </c>
      <c r="CR79" s="40">
        <f>IF(AND(CP79&lt;&gt;0,SUM(CP$9:CP78)=0),ROUND(CO$1*CO$3,0),0)</f>
        <v>0</v>
      </c>
      <c r="CS79" s="13"/>
      <c r="CT79" s="16"/>
      <c r="CU79" s="41">
        <f t="shared" si="214"/>
        <v>63</v>
      </c>
      <c r="CV79" s="42">
        <f t="shared" si="213"/>
        <v>45930</v>
      </c>
      <c r="CW79" s="43">
        <f t="shared" si="141"/>
        <v>0</v>
      </c>
      <c r="CX79" s="43">
        <f t="shared" si="142"/>
        <v>0</v>
      </c>
      <c r="CY79" s="43">
        <f t="shared" si="143"/>
        <v>0</v>
      </c>
      <c r="CZ79" s="43">
        <f t="shared" si="144"/>
        <v>0</v>
      </c>
      <c r="DA79" s="43">
        <f t="shared" si="145"/>
        <v>0</v>
      </c>
      <c r="DB79" s="43">
        <f t="shared" si="146"/>
        <v>0</v>
      </c>
      <c r="DC79" s="43">
        <f t="shared" si="147"/>
        <v>0</v>
      </c>
      <c r="DD79" s="43">
        <f t="shared" si="148"/>
        <v>0</v>
      </c>
      <c r="DE79" s="43">
        <f t="shared" si="149"/>
        <v>0</v>
      </c>
      <c r="DF79" s="44">
        <f t="shared" si="165"/>
        <v>0</v>
      </c>
      <c r="DG79" s="44">
        <f t="shared" si="166"/>
        <v>0</v>
      </c>
      <c r="DH79" s="44">
        <f t="shared" si="167"/>
        <v>0</v>
      </c>
      <c r="DI79" s="44">
        <f t="shared" si="168"/>
        <v>0</v>
      </c>
      <c r="DJ79" s="44">
        <f t="shared" si="169"/>
        <v>0</v>
      </c>
      <c r="DK79" s="44">
        <f t="shared" si="170"/>
        <v>0</v>
      </c>
      <c r="DL79" s="44">
        <f t="shared" si="171"/>
        <v>0</v>
      </c>
      <c r="DM79" s="44">
        <f t="shared" si="172"/>
        <v>0</v>
      </c>
      <c r="DN79" s="44">
        <f t="shared" si="173"/>
        <v>0</v>
      </c>
      <c r="DO79" s="44">
        <f t="shared" si="174"/>
        <v>0</v>
      </c>
      <c r="DP79" s="44">
        <f>IF(SUM(DG79:DG$298)=0,DG$299*DP$8/12,0)</f>
        <v>0</v>
      </c>
      <c r="DQ79" s="44">
        <f>IF(SUM(DH79:DH$298)=0,DH$299*DQ$8/12,0)</f>
        <v>0</v>
      </c>
      <c r="DR79" s="44">
        <f>IF(SUM(DI79:DI$298)=0,DI$299*DR$8/12,0)</f>
        <v>0</v>
      </c>
      <c r="DS79" s="44">
        <f>IF(SUM(DJ79:DJ$298)=0,DJ$299*DS$8/12,0)</f>
        <v>0</v>
      </c>
      <c r="DT79" s="44">
        <f>IF(SUM(DK79:DK$298)=0,DK$299*DT$8/12,0)</f>
        <v>0</v>
      </c>
      <c r="DU79" s="44">
        <f>IF(SUM(DL79:DL$298)=0,DL$299*DU$8/12,0)</f>
        <v>0</v>
      </c>
      <c r="DV79" s="44">
        <f>IF(SUM(DM79:DM$298)=0,DM$299*DV$8/12,0)</f>
        <v>0</v>
      </c>
      <c r="DW79" s="44">
        <f>IF(SUM(DN79:DN$298)=0,DN$299*DW$8/12,0)</f>
        <v>0</v>
      </c>
      <c r="DX79" s="44">
        <f t="shared" si="175"/>
        <v>0</v>
      </c>
      <c r="DY79" s="44">
        <f t="shared" si="176"/>
        <v>0</v>
      </c>
      <c r="DZ79" s="44">
        <f t="shared" si="177"/>
        <v>0</v>
      </c>
      <c r="EA79" s="44">
        <f t="shared" si="178"/>
        <v>0</v>
      </c>
      <c r="EB79" s="44">
        <f t="shared" si="179"/>
        <v>0</v>
      </c>
      <c r="EC79" s="44">
        <f t="shared" si="180"/>
        <v>0</v>
      </c>
      <c r="ED79" s="16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</row>
    <row r="80" spans="1:240">
      <c r="A80" s="52"/>
      <c r="B80" s="33">
        <f>IF(SUM(J$9:J79)&gt;0.9,MAX(B$9:B79)+1,0)</f>
        <v>0</v>
      </c>
      <c r="C80" s="39">
        <f t="shared" si="150"/>
        <v>0</v>
      </c>
      <c r="D80" s="35">
        <v>45961</v>
      </c>
      <c r="E80" s="38">
        <f t="shared" si="181"/>
        <v>0</v>
      </c>
      <c r="F80" s="38">
        <f t="shared" si="182"/>
        <v>0</v>
      </c>
      <c r="G80" s="40">
        <f>IF(AND(B80=I$6,K79-I$1/(I$7-I$6+1)&gt;=0),ROUND(I$1/(I$7-I$6+1),0),IF(AND(SUM(G$10:G79)&gt;0,K79-G79&gt;=0),G79,IF(AND(SUM(G$10:G79)&gt;0),I$1-SUM(G$10:G79),0)))</f>
        <v>0</v>
      </c>
      <c r="H80" s="40">
        <f t="shared" si="183"/>
        <v>0</v>
      </c>
      <c r="I80" s="40">
        <f t="shared" si="184"/>
        <v>0</v>
      </c>
      <c r="J80" s="40">
        <f t="shared" si="185"/>
        <v>0</v>
      </c>
      <c r="K80" s="40">
        <f t="shared" si="186"/>
        <v>0</v>
      </c>
      <c r="L80" s="40">
        <f>IF(AND(J80&lt;&gt;0,SUM(J$9:J79)=0),ROUND(I$1*I$3,0),0)</f>
        <v>0</v>
      </c>
      <c r="M80" s="13"/>
      <c r="N80" s="33">
        <f>IF(SUM(V$9:V79)&gt;0.9,MAX(N$9:N79)+1,0)</f>
        <v>0</v>
      </c>
      <c r="O80" s="39">
        <f t="shared" si="151"/>
        <v>0</v>
      </c>
      <c r="P80" s="35">
        <f t="shared" si="152"/>
        <v>45961</v>
      </c>
      <c r="Q80" s="38">
        <f t="shared" si="134"/>
        <v>0</v>
      </c>
      <c r="R80" s="38">
        <f t="shared" si="120"/>
        <v>0</v>
      </c>
      <c r="S80" s="40">
        <f>IF(AND(N80=U$6,W79-U$1/(U$7-U$6+1)&gt;=0),ROUND(U$1/(U$7-U$6+1),0),IF(AND(SUM(S$10:S79)&gt;0,W79-S79&gt;=0),S79,IF(AND(SUM(S$10:S79)&gt;0),U$1-SUM(S$10:S79),0)))</f>
        <v>0</v>
      </c>
      <c r="T80" s="40">
        <f t="shared" si="187"/>
        <v>0</v>
      </c>
      <c r="U80" s="40">
        <f t="shared" si="188"/>
        <v>0</v>
      </c>
      <c r="V80" s="40">
        <f t="shared" si="121"/>
        <v>0</v>
      </c>
      <c r="W80" s="40">
        <f t="shared" si="189"/>
        <v>0</v>
      </c>
      <c r="X80" s="40">
        <f>IF(AND(V80&lt;&gt;0,SUM(V$9:V79)=0),ROUND(U$1*U$3,0),0)</f>
        <v>0</v>
      </c>
      <c r="Y80" s="13"/>
      <c r="Z80" s="33">
        <f>IF(SUM(AH$9:AH79)&gt;0.9,MAX(Z$9:Z79)+1,0)</f>
        <v>0</v>
      </c>
      <c r="AA80" s="39">
        <f t="shared" si="153"/>
        <v>0</v>
      </c>
      <c r="AB80" s="35">
        <f t="shared" si="154"/>
        <v>45961</v>
      </c>
      <c r="AC80" s="38">
        <f t="shared" si="135"/>
        <v>0</v>
      </c>
      <c r="AD80" s="38">
        <f t="shared" si="122"/>
        <v>0</v>
      </c>
      <c r="AE80" s="40">
        <f>IF(AND(Z80=AG$6,AI79-AG$1/(AG$7-AG$6+1)&gt;=0),ROUND(AG$1/(AG$7-AG$6+1),0),IF(AND(SUM(AE$10:AE79)&gt;0,AI79-AE79&gt;=0),AE79,IF(AND(SUM(AE$10:AE79)&gt;0),AG$1-SUM(AE$10:AE79),0)))</f>
        <v>0</v>
      </c>
      <c r="AF80" s="40">
        <f t="shared" si="190"/>
        <v>0</v>
      </c>
      <c r="AG80" s="40">
        <f t="shared" si="191"/>
        <v>0</v>
      </c>
      <c r="AH80" s="40">
        <f t="shared" si="123"/>
        <v>0</v>
      </c>
      <c r="AI80" s="40">
        <f t="shared" si="192"/>
        <v>0</v>
      </c>
      <c r="AJ80" s="40">
        <f>IF(AND(AH80&lt;&gt;0,SUM(AH$9:AH79)=0),ROUND(AG$1*AG$3,0),0)</f>
        <v>0</v>
      </c>
      <c r="AK80" s="13"/>
      <c r="AL80" s="33">
        <f>IF(SUM(AT$9:AT79)&gt;0.9,MAX(AL$9:AL79)+1,0)</f>
        <v>0</v>
      </c>
      <c r="AM80" s="39">
        <f t="shared" si="155"/>
        <v>0</v>
      </c>
      <c r="AN80" s="35">
        <f t="shared" si="156"/>
        <v>45961</v>
      </c>
      <c r="AO80" s="38">
        <f t="shared" si="136"/>
        <v>0</v>
      </c>
      <c r="AP80" s="38">
        <f t="shared" si="124"/>
        <v>0</v>
      </c>
      <c r="AQ80" s="40">
        <f>IF(AND(AL80=AS$6,AU79-AS$1/(AS$7-AS$6+1)&gt;=0),ROUND(AS$1/(AS$7-AS$6+1),0),IF(AND(SUM(AQ$10:AQ79)&gt;0,AU79-AQ79&gt;=0),AQ79,IF(AND(SUM(AQ$10:AQ79)&gt;0),AS$1-SUM(AQ$10:AQ79),0)))</f>
        <v>0</v>
      </c>
      <c r="AR80" s="40">
        <f t="shared" si="193"/>
        <v>0</v>
      </c>
      <c r="AS80" s="40">
        <f t="shared" si="194"/>
        <v>0</v>
      </c>
      <c r="AT80" s="40">
        <f t="shared" si="195"/>
        <v>0</v>
      </c>
      <c r="AU80" s="40">
        <f t="shared" si="196"/>
        <v>0</v>
      </c>
      <c r="AV80" s="40">
        <f>IF(AND(AT80&lt;&gt;0,SUM(AT$9:AT79)=0),ROUND(AS$1*AS$3,0),0)</f>
        <v>0</v>
      </c>
      <c r="AW80" s="13"/>
      <c r="AX80" s="33">
        <f>IF(SUM(BF$9:BF79)&gt;0.9,MAX(AX$9:AX79)+1,0)</f>
        <v>0</v>
      </c>
      <c r="AY80" s="39">
        <f t="shared" si="157"/>
        <v>0</v>
      </c>
      <c r="AZ80" s="35">
        <f t="shared" si="158"/>
        <v>45961</v>
      </c>
      <c r="BA80" s="38">
        <f t="shared" si="137"/>
        <v>0</v>
      </c>
      <c r="BB80" s="38">
        <f t="shared" si="126"/>
        <v>0</v>
      </c>
      <c r="BC80" s="40">
        <f>IF(AND(AX80=BE$6,BG79-BE$1/(BE$7-BE$6+1)&gt;=0),ROUND(BE$1/(BE$7-BE$6+1),0),IF(AND(SUM(BC$10:BC79)&gt;0,BG79-BC79&gt;=0),BC79,IF(AND(SUM(BC$10:BC79)&gt;0),BE$1-SUM(BC$10:BC79),0)))</f>
        <v>0</v>
      </c>
      <c r="BD80" s="40">
        <f t="shared" si="197"/>
        <v>0</v>
      </c>
      <c r="BE80" s="40">
        <f t="shared" si="198"/>
        <v>0</v>
      </c>
      <c r="BF80" s="40">
        <f t="shared" si="199"/>
        <v>0</v>
      </c>
      <c r="BG80" s="40">
        <f t="shared" si="200"/>
        <v>0</v>
      </c>
      <c r="BH80" s="40">
        <f>IF(AND(BF80&lt;&gt;0,SUM(BF$9:BF79)=0),ROUND(BE$1*BE$3,0),0)</f>
        <v>0</v>
      </c>
      <c r="BI80" s="13"/>
      <c r="BJ80" s="33">
        <f>IF(SUM(BR$9:BR79)&gt;0.9,MAX(BJ$9:BJ79)+1,0)</f>
        <v>0</v>
      </c>
      <c r="BK80" s="39">
        <f t="shared" si="159"/>
        <v>0</v>
      </c>
      <c r="BL80" s="35">
        <f t="shared" si="160"/>
        <v>45961</v>
      </c>
      <c r="BM80" s="38">
        <f t="shared" si="138"/>
        <v>0</v>
      </c>
      <c r="BN80" s="38">
        <f t="shared" si="128"/>
        <v>0</v>
      </c>
      <c r="BO80" s="40">
        <f>IF(AND(BJ80=BQ$6,BS79-BQ$1/(BQ$7-BQ$6+1)&gt;=0),ROUND(BQ$1/(BQ$7-BQ$6+1),0),IF(AND(SUM(BO$10:BO79)&gt;0,BS79-BO79&gt;=0),BO79,IF(AND(SUM(BO$10:BO79)&gt;0),BQ$1-SUM(BO$10:BO79),0)))</f>
        <v>0</v>
      </c>
      <c r="BP80" s="40">
        <f t="shared" si="201"/>
        <v>0</v>
      </c>
      <c r="BQ80" s="40">
        <f t="shared" si="202"/>
        <v>0</v>
      </c>
      <c r="BR80" s="40">
        <f t="shared" si="203"/>
        <v>0</v>
      </c>
      <c r="BS80" s="40">
        <f t="shared" si="204"/>
        <v>0</v>
      </c>
      <c r="BT80" s="40">
        <f>IF(AND(BR80&lt;&gt;0,SUM(BR$9:BR79)=0),ROUND(BQ$1*BQ$3,0),0)</f>
        <v>0</v>
      </c>
      <c r="BU80" s="13"/>
      <c r="BV80" s="33">
        <f>IF(SUM(CD$9:CD79)&gt;0.9,MAX(BV$9:BV79)+1,0)</f>
        <v>0</v>
      </c>
      <c r="BW80" s="39">
        <f t="shared" si="161"/>
        <v>0</v>
      </c>
      <c r="BX80" s="35">
        <f t="shared" si="162"/>
        <v>45961</v>
      </c>
      <c r="BY80" s="38">
        <f t="shared" si="139"/>
        <v>0</v>
      </c>
      <c r="BZ80" s="38">
        <f t="shared" si="130"/>
        <v>0</v>
      </c>
      <c r="CA80" s="40">
        <f>IF(AND(BV80=CC$6,CE79-CC$1/(CC$7-CC$6+1)&gt;=0),ROUND(CC$1/(CC$7-CC$6+1),0),IF(AND(SUM(CA$10:CA79)&gt;0,CE79-CA79&gt;=0),CA79,IF(AND(SUM(CA$10:CA79)&gt;0),CC$1-SUM(CA$10:CA79),0)))</f>
        <v>0</v>
      </c>
      <c r="CB80" s="40">
        <f t="shared" si="205"/>
        <v>0</v>
      </c>
      <c r="CC80" s="40">
        <f t="shared" si="206"/>
        <v>0</v>
      </c>
      <c r="CD80" s="40">
        <f t="shared" si="207"/>
        <v>0</v>
      </c>
      <c r="CE80" s="40">
        <f t="shared" si="208"/>
        <v>0</v>
      </c>
      <c r="CF80" s="40">
        <f>IF(AND(CD80&lt;&gt;0,SUM(CD$9:CD79)=0),ROUND(CC$1*CC$3,0),0)</f>
        <v>0</v>
      </c>
      <c r="CG80" s="13"/>
      <c r="CH80" s="33">
        <f>IF(SUM(CP$9:CP79)&gt;0.9,MAX(CH$9:CH79)+1,0)</f>
        <v>0</v>
      </c>
      <c r="CI80" s="39">
        <f t="shared" si="163"/>
        <v>0</v>
      </c>
      <c r="CJ80" s="35">
        <f t="shared" si="164"/>
        <v>45961</v>
      </c>
      <c r="CK80" s="38">
        <f t="shared" si="140"/>
        <v>0</v>
      </c>
      <c r="CL80" s="38">
        <f t="shared" si="132"/>
        <v>0</v>
      </c>
      <c r="CM80" s="40">
        <f>IF(AND(CH80=CO$6,CQ79-CO$1/(CO$7-CO$6+1)&gt;=0),ROUND(CO$1/(CO$7-CO$6+1),0),IF(AND(SUM(CM$10:CM79)&gt;0,CQ79-CM79&gt;=0),CM79,IF(AND(SUM(CM$10:CM79)&gt;0),CO$1-SUM(CM$10:CM79),0)))</f>
        <v>0</v>
      </c>
      <c r="CN80" s="40">
        <f t="shared" si="209"/>
        <v>0</v>
      </c>
      <c r="CO80" s="40">
        <f t="shared" si="210"/>
        <v>0</v>
      </c>
      <c r="CP80" s="40">
        <f t="shared" si="211"/>
        <v>0</v>
      </c>
      <c r="CQ80" s="40">
        <f t="shared" si="212"/>
        <v>0</v>
      </c>
      <c r="CR80" s="40">
        <f>IF(AND(CP80&lt;&gt;0,SUM(CP$9:CP79)=0),ROUND(CO$1*CO$3,0),0)</f>
        <v>0</v>
      </c>
      <c r="CS80" s="13"/>
      <c r="CT80" s="16"/>
      <c r="CU80" s="41">
        <f t="shared" si="214"/>
        <v>64</v>
      </c>
      <c r="CV80" s="42">
        <f t="shared" si="213"/>
        <v>45961</v>
      </c>
      <c r="CW80" s="43">
        <f t="shared" si="141"/>
        <v>0</v>
      </c>
      <c r="CX80" s="43">
        <f t="shared" si="142"/>
        <v>0</v>
      </c>
      <c r="CY80" s="43">
        <f t="shared" si="143"/>
        <v>0</v>
      </c>
      <c r="CZ80" s="43">
        <f t="shared" si="144"/>
        <v>0</v>
      </c>
      <c r="DA80" s="43">
        <f t="shared" si="145"/>
        <v>0</v>
      </c>
      <c r="DB80" s="43">
        <f t="shared" si="146"/>
        <v>0</v>
      </c>
      <c r="DC80" s="43">
        <f t="shared" si="147"/>
        <v>0</v>
      </c>
      <c r="DD80" s="43">
        <f t="shared" si="148"/>
        <v>0</v>
      </c>
      <c r="DE80" s="43">
        <f t="shared" si="149"/>
        <v>0</v>
      </c>
      <c r="DF80" s="44">
        <f t="shared" si="165"/>
        <v>0</v>
      </c>
      <c r="DG80" s="44">
        <f t="shared" si="166"/>
        <v>0</v>
      </c>
      <c r="DH80" s="44">
        <f t="shared" si="167"/>
        <v>0</v>
      </c>
      <c r="DI80" s="44">
        <f t="shared" si="168"/>
        <v>0</v>
      </c>
      <c r="DJ80" s="44">
        <f t="shared" si="169"/>
        <v>0</v>
      </c>
      <c r="DK80" s="44">
        <f t="shared" si="170"/>
        <v>0</v>
      </c>
      <c r="DL80" s="44">
        <f t="shared" si="171"/>
        <v>0</v>
      </c>
      <c r="DM80" s="44">
        <f t="shared" si="172"/>
        <v>0</v>
      </c>
      <c r="DN80" s="44">
        <f t="shared" si="173"/>
        <v>0</v>
      </c>
      <c r="DO80" s="44">
        <f t="shared" si="174"/>
        <v>0</v>
      </c>
      <c r="DP80" s="44">
        <f>IF(SUM(DG80:DG$298)=0,DG$299*DP$8/12,0)</f>
        <v>0</v>
      </c>
      <c r="DQ80" s="44">
        <f>IF(SUM(DH80:DH$298)=0,DH$299*DQ$8/12,0)</f>
        <v>0</v>
      </c>
      <c r="DR80" s="44">
        <f>IF(SUM(DI80:DI$298)=0,DI$299*DR$8/12,0)</f>
        <v>0</v>
      </c>
      <c r="DS80" s="44">
        <f>IF(SUM(DJ80:DJ$298)=0,DJ$299*DS$8/12,0)</f>
        <v>0</v>
      </c>
      <c r="DT80" s="44">
        <f>IF(SUM(DK80:DK$298)=0,DK$299*DT$8/12,0)</f>
        <v>0</v>
      </c>
      <c r="DU80" s="44">
        <f>IF(SUM(DL80:DL$298)=0,DL$299*DU$8/12,0)</f>
        <v>0</v>
      </c>
      <c r="DV80" s="44">
        <f>IF(SUM(DM80:DM$298)=0,DM$299*DV$8/12,0)</f>
        <v>0</v>
      </c>
      <c r="DW80" s="44">
        <f>IF(SUM(DN80:DN$298)=0,DN$299*DW$8/12,0)</f>
        <v>0</v>
      </c>
      <c r="DX80" s="44">
        <f t="shared" si="175"/>
        <v>0</v>
      </c>
      <c r="DY80" s="44">
        <f t="shared" si="176"/>
        <v>0</v>
      </c>
      <c r="DZ80" s="44">
        <f t="shared" si="177"/>
        <v>0</v>
      </c>
      <c r="EA80" s="44">
        <f t="shared" si="178"/>
        <v>0</v>
      </c>
      <c r="EB80" s="44">
        <f t="shared" si="179"/>
        <v>0</v>
      </c>
      <c r="EC80" s="44">
        <f t="shared" si="180"/>
        <v>0</v>
      </c>
      <c r="ED80" s="16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</row>
    <row r="81" spans="1:240">
      <c r="A81" s="52"/>
      <c r="B81" s="33">
        <f>IF(SUM(J$9:J80)&gt;0.9,MAX(B$9:B80)+1,0)</f>
        <v>0</v>
      </c>
      <c r="C81" s="39">
        <f t="shared" si="150"/>
        <v>0</v>
      </c>
      <c r="D81" s="35">
        <v>45991</v>
      </c>
      <c r="E81" s="38">
        <f t="shared" si="181"/>
        <v>0</v>
      </c>
      <c r="F81" s="38">
        <f t="shared" si="182"/>
        <v>0</v>
      </c>
      <c r="G81" s="40">
        <f>IF(AND(B81=I$6,K80-I$1/(I$7-I$6+1)&gt;=0),ROUND(I$1/(I$7-I$6+1),0),IF(AND(SUM(G$10:G80)&gt;0,K80-G80&gt;=0),G80,IF(AND(SUM(G$10:G80)&gt;0),I$1-SUM(G$10:G80),0)))</f>
        <v>0</v>
      </c>
      <c r="H81" s="40">
        <f t="shared" si="183"/>
        <v>0</v>
      </c>
      <c r="I81" s="40">
        <f t="shared" si="184"/>
        <v>0</v>
      </c>
      <c r="J81" s="40">
        <f t="shared" si="185"/>
        <v>0</v>
      </c>
      <c r="K81" s="40">
        <f t="shared" si="186"/>
        <v>0</v>
      </c>
      <c r="L81" s="40">
        <f>IF(AND(J81&lt;&gt;0,SUM(J$9:J80)=0),ROUND(I$1*I$3,0),0)</f>
        <v>0</v>
      </c>
      <c r="M81" s="13"/>
      <c r="N81" s="33">
        <f>IF(SUM(V$9:V80)&gt;0.9,MAX(N$9:N80)+1,0)</f>
        <v>0</v>
      </c>
      <c r="O81" s="39">
        <f t="shared" si="151"/>
        <v>0</v>
      </c>
      <c r="P81" s="35">
        <f t="shared" si="152"/>
        <v>45991</v>
      </c>
      <c r="Q81" s="38">
        <f t="shared" si="134"/>
        <v>0</v>
      </c>
      <c r="R81" s="38">
        <f t="shared" si="120"/>
        <v>0</v>
      </c>
      <c r="S81" s="40">
        <f>IF(AND(N81=U$6,W80-U$1/(U$7-U$6+1)&gt;=0),ROUND(U$1/(U$7-U$6+1),0),IF(AND(SUM(S$10:S80)&gt;0,W80-S80&gt;=0),S80,IF(AND(SUM(S$10:S80)&gt;0),U$1-SUM(S$10:S80),0)))</f>
        <v>0</v>
      </c>
      <c r="T81" s="40">
        <f t="shared" si="187"/>
        <v>0</v>
      </c>
      <c r="U81" s="40">
        <f t="shared" si="188"/>
        <v>0</v>
      </c>
      <c r="V81" s="40">
        <f t="shared" si="121"/>
        <v>0</v>
      </c>
      <c r="W81" s="40">
        <f t="shared" si="189"/>
        <v>0</v>
      </c>
      <c r="X81" s="40">
        <f>IF(AND(V81&lt;&gt;0,SUM(V$9:V80)=0),ROUND(U$1*U$3,0),0)</f>
        <v>0</v>
      </c>
      <c r="Y81" s="13"/>
      <c r="Z81" s="33">
        <f>IF(SUM(AH$9:AH80)&gt;0.9,MAX(Z$9:Z80)+1,0)</f>
        <v>0</v>
      </c>
      <c r="AA81" s="39">
        <f t="shared" si="153"/>
        <v>0</v>
      </c>
      <c r="AB81" s="35">
        <f t="shared" si="154"/>
        <v>45991</v>
      </c>
      <c r="AC81" s="38">
        <f t="shared" si="135"/>
        <v>0</v>
      </c>
      <c r="AD81" s="38">
        <f t="shared" si="122"/>
        <v>0</v>
      </c>
      <c r="AE81" s="40">
        <f>IF(AND(Z81=AG$6,AI80-AG$1/(AG$7-AG$6+1)&gt;=0),ROUND(AG$1/(AG$7-AG$6+1),0),IF(AND(SUM(AE$10:AE80)&gt;0,AI80-AE80&gt;=0),AE80,IF(AND(SUM(AE$10:AE80)&gt;0),AG$1-SUM(AE$10:AE80),0)))</f>
        <v>0</v>
      </c>
      <c r="AF81" s="40">
        <f t="shared" si="190"/>
        <v>0</v>
      </c>
      <c r="AG81" s="40">
        <f t="shared" si="191"/>
        <v>0</v>
      </c>
      <c r="AH81" s="40">
        <f t="shared" si="123"/>
        <v>0</v>
      </c>
      <c r="AI81" s="40">
        <f t="shared" si="192"/>
        <v>0</v>
      </c>
      <c r="AJ81" s="40">
        <f>IF(AND(AH81&lt;&gt;0,SUM(AH$9:AH80)=0),ROUND(AG$1*AG$3,0),0)</f>
        <v>0</v>
      </c>
      <c r="AK81" s="13"/>
      <c r="AL81" s="33">
        <f>IF(SUM(AT$9:AT80)&gt;0.9,MAX(AL$9:AL80)+1,0)</f>
        <v>0</v>
      </c>
      <c r="AM81" s="39">
        <f t="shared" si="155"/>
        <v>0</v>
      </c>
      <c r="AN81" s="35">
        <f t="shared" si="156"/>
        <v>45991</v>
      </c>
      <c r="AO81" s="38">
        <f t="shared" si="136"/>
        <v>0</v>
      </c>
      <c r="AP81" s="38">
        <f t="shared" si="124"/>
        <v>0</v>
      </c>
      <c r="AQ81" s="40">
        <f>IF(AND(AL81=AS$6,AU80-AS$1/(AS$7-AS$6+1)&gt;=0),ROUND(AS$1/(AS$7-AS$6+1),0),IF(AND(SUM(AQ$10:AQ80)&gt;0,AU80-AQ80&gt;=0),AQ80,IF(AND(SUM(AQ$10:AQ80)&gt;0),AS$1-SUM(AQ$10:AQ80),0)))</f>
        <v>0</v>
      </c>
      <c r="AR81" s="40">
        <f t="shared" si="193"/>
        <v>0</v>
      </c>
      <c r="AS81" s="40">
        <f t="shared" si="194"/>
        <v>0</v>
      </c>
      <c r="AT81" s="40">
        <f t="shared" si="195"/>
        <v>0</v>
      </c>
      <c r="AU81" s="40">
        <f t="shared" si="196"/>
        <v>0</v>
      </c>
      <c r="AV81" s="40">
        <f>IF(AND(AT81&lt;&gt;0,SUM(AT$9:AT80)=0),ROUND(AS$1*AS$3,0),0)</f>
        <v>0</v>
      </c>
      <c r="AW81" s="13"/>
      <c r="AX81" s="33">
        <f>IF(SUM(BF$9:BF80)&gt;0.9,MAX(AX$9:AX80)+1,0)</f>
        <v>0</v>
      </c>
      <c r="AY81" s="39">
        <f t="shared" si="157"/>
        <v>0</v>
      </c>
      <c r="AZ81" s="35">
        <f t="shared" si="158"/>
        <v>45991</v>
      </c>
      <c r="BA81" s="38">
        <f t="shared" si="137"/>
        <v>0</v>
      </c>
      <c r="BB81" s="38">
        <f t="shared" si="126"/>
        <v>0</v>
      </c>
      <c r="BC81" s="40">
        <f>IF(AND(AX81=BE$6,BG80-BE$1/(BE$7-BE$6+1)&gt;=0),ROUND(BE$1/(BE$7-BE$6+1),0),IF(AND(SUM(BC$10:BC80)&gt;0,BG80-BC80&gt;=0),BC80,IF(AND(SUM(BC$10:BC80)&gt;0),BE$1-SUM(BC$10:BC80),0)))</f>
        <v>0</v>
      </c>
      <c r="BD81" s="40">
        <f t="shared" si="197"/>
        <v>0</v>
      </c>
      <c r="BE81" s="40">
        <f t="shared" si="198"/>
        <v>0</v>
      </c>
      <c r="BF81" s="40">
        <f t="shared" si="199"/>
        <v>0</v>
      </c>
      <c r="BG81" s="40">
        <f t="shared" si="200"/>
        <v>0</v>
      </c>
      <c r="BH81" s="40">
        <f>IF(AND(BF81&lt;&gt;0,SUM(BF$9:BF80)=0),ROUND(BE$1*BE$3,0),0)</f>
        <v>0</v>
      </c>
      <c r="BI81" s="13"/>
      <c r="BJ81" s="33">
        <f>IF(SUM(BR$9:BR80)&gt;0.9,MAX(BJ$9:BJ80)+1,0)</f>
        <v>0</v>
      </c>
      <c r="BK81" s="39">
        <f t="shared" si="159"/>
        <v>0</v>
      </c>
      <c r="BL81" s="35">
        <f t="shared" si="160"/>
        <v>45991</v>
      </c>
      <c r="BM81" s="38">
        <f t="shared" si="138"/>
        <v>0</v>
      </c>
      <c r="BN81" s="38">
        <f t="shared" si="128"/>
        <v>0</v>
      </c>
      <c r="BO81" s="40">
        <f>IF(AND(BJ81=BQ$6,BS80-BQ$1/(BQ$7-BQ$6+1)&gt;=0),ROUND(BQ$1/(BQ$7-BQ$6+1),0),IF(AND(SUM(BO$10:BO80)&gt;0,BS80-BO80&gt;=0),BO80,IF(AND(SUM(BO$10:BO80)&gt;0),BQ$1-SUM(BO$10:BO80),0)))</f>
        <v>0</v>
      </c>
      <c r="BP81" s="40">
        <f t="shared" si="201"/>
        <v>0</v>
      </c>
      <c r="BQ81" s="40">
        <f t="shared" si="202"/>
        <v>0</v>
      </c>
      <c r="BR81" s="40">
        <f t="shared" si="203"/>
        <v>0</v>
      </c>
      <c r="BS81" s="40">
        <f t="shared" si="204"/>
        <v>0</v>
      </c>
      <c r="BT81" s="40">
        <f>IF(AND(BR81&lt;&gt;0,SUM(BR$9:BR80)=0),ROUND(BQ$1*BQ$3,0),0)</f>
        <v>0</v>
      </c>
      <c r="BU81" s="13"/>
      <c r="BV81" s="33">
        <f>IF(SUM(CD$9:CD80)&gt;0.9,MAX(BV$9:BV80)+1,0)</f>
        <v>0</v>
      </c>
      <c r="BW81" s="39">
        <f t="shared" si="161"/>
        <v>0</v>
      </c>
      <c r="BX81" s="35">
        <f t="shared" si="162"/>
        <v>45991</v>
      </c>
      <c r="BY81" s="38">
        <f t="shared" si="139"/>
        <v>0</v>
      </c>
      <c r="BZ81" s="38">
        <f t="shared" si="130"/>
        <v>0</v>
      </c>
      <c r="CA81" s="40">
        <f>IF(AND(BV81=CC$6,CE80-CC$1/(CC$7-CC$6+1)&gt;=0),ROUND(CC$1/(CC$7-CC$6+1),0),IF(AND(SUM(CA$10:CA80)&gt;0,CE80-CA80&gt;=0),CA80,IF(AND(SUM(CA$10:CA80)&gt;0),CC$1-SUM(CA$10:CA80),0)))</f>
        <v>0</v>
      </c>
      <c r="CB81" s="40">
        <f t="shared" si="205"/>
        <v>0</v>
      </c>
      <c r="CC81" s="40">
        <f t="shared" si="206"/>
        <v>0</v>
      </c>
      <c r="CD81" s="40">
        <f t="shared" si="207"/>
        <v>0</v>
      </c>
      <c r="CE81" s="40">
        <f t="shared" si="208"/>
        <v>0</v>
      </c>
      <c r="CF81" s="40">
        <f>IF(AND(CD81&lt;&gt;0,SUM(CD$9:CD80)=0),ROUND(CC$1*CC$3,0),0)</f>
        <v>0</v>
      </c>
      <c r="CG81" s="13"/>
      <c r="CH81" s="33">
        <f>IF(SUM(CP$9:CP80)&gt;0.9,MAX(CH$9:CH80)+1,0)</f>
        <v>0</v>
      </c>
      <c r="CI81" s="39">
        <f t="shared" si="163"/>
        <v>0</v>
      </c>
      <c r="CJ81" s="35">
        <f t="shared" si="164"/>
        <v>45991</v>
      </c>
      <c r="CK81" s="38">
        <f t="shared" si="140"/>
        <v>0</v>
      </c>
      <c r="CL81" s="38">
        <f t="shared" si="132"/>
        <v>0</v>
      </c>
      <c r="CM81" s="40">
        <f>IF(AND(CH81=CO$6,CQ80-CO$1/(CO$7-CO$6+1)&gt;=0),ROUND(CO$1/(CO$7-CO$6+1),0),IF(AND(SUM(CM$10:CM80)&gt;0,CQ80-CM80&gt;=0),CM80,IF(AND(SUM(CM$10:CM80)&gt;0),CO$1-SUM(CM$10:CM80),0)))</f>
        <v>0</v>
      </c>
      <c r="CN81" s="40">
        <f t="shared" si="209"/>
        <v>0</v>
      </c>
      <c r="CO81" s="40">
        <f t="shared" si="210"/>
        <v>0</v>
      </c>
      <c r="CP81" s="40">
        <f t="shared" si="211"/>
        <v>0</v>
      </c>
      <c r="CQ81" s="40">
        <f t="shared" si="212"/>
        <v>0</v>
      </c>
      <c r="CR81" s="40">
        <f>IF(AND(CP81&lt;&gt;0,SUM(CP$9:CP80)=0),ROUND(CO$1*CO$3,0),0)</f>
        <v>0</v>
      </c>
      <c r="CS81" s="13"/>
      <c r="CT81" s="16"/>
      <c r="CU81" s="41">
        <f t="shared" si="214"/>
        <v>65</v>
      </c>
      <c r="CV81" s="42">
        <f t="shared" si="213"/>
        <v>45991</v>
      </c>
      <c r="CW81" s="43">
        <f t="shared" si="141"/>
        <v>0</v>
      </c>
      <c r="CX81" s="43">
        <f t="shared" si="142"/>
        <v>0</v>
      </c>
      <c r="CY81" s="43">
        <f t="shared" si="143"/>
        <v>0</v>
      </c>
      <c r="CZ81" s="43">
        <f t="shared" si="144"/>
        <v>0</v>
      </c>
      <c r="DA81" s="43">
        <f t="shared" si="145"/>
        <v>0</v>
      </c>
      <c r="DB81" s="43">
        <f t="shared" si="146"/>
        <v>0</v>
      </c>
      <c r="DC81" s="43">
        <f t="shared" si="147"/>
        <v>0</v>
      </c>
      <c r="DD81" s="43">
        <f t="shared" si="148"/>
        <v>0</v>
      </c>
      <c r="DE81" s="43">
        <f t="shared" si="149"/>
        <v>0</v>
      </c>
      <c r="DF81" s="44">
        <f t="shared" si="165"/>
        <v>0</v>
      </c>
      <c r="DG81" s="44">
        <f t="shared" si="166"/>
        <v>0</v>
      </c>
      <c r="DH81" s="44">
        <f t="shared" si="167"/>
        <v>0</v>
      </c>
      <c r="DI81" s="44">
        <f t="shared" si="168"/>
        <v>0</v>
      </c>
      <c r="DJ81" s="44">
        <f t="shared" si="169"/>
        <v>0</v>
      </c>
      <c r="DK81" s="44">
        <f t="shared" si="170"/>
        <v>0</v>
      </c>
      <c r="DL81" s="44">
        <f t="shared" si="171"/>
        <v>0</v>
      </c>
      <c r="DM81" s="44">
        <f t="shared" si="172"/>
        <v>0</v>
      </c>
      <c r="DN81" s="44">
        <f t="shared" si="173"/>
        <v>0</v>
      </c>
      <c r="DO81" s="44">
        <f t="shared" si="174"/>
        <v>0</v>
      </c>
      <c r="DP81" s="44">
        <f>IF(SUM(DG81:DG$298)=0,DG$299*DP$8/12,0)</f>
        <v>0</v>
      </c>
      <c r="DQ81" s="44">
        <f>IF(SUM(DH81:DH$298)=0,DH$299*DQ$8/12,0)</f>
        <v>0</v>
      </c>
      <c r="DR81" s="44">
        <f>IF(SUM(DI81:DI$298)=0,DI$299*DR$8/12,0)</f>
        <v>0</v>
      </c>
      <c r="DS81" s="44">
        <f>IF(SUM(DJ81:DJ$298)=0,DJ$299*DS$8/12,0)</f>
        <v>0</v>
      </c>
      <c r="DT81" s="44">
        <f>IF(SUM(DK81:DK$298)=0,DK$299*DT$8/12,0)</f>
        <v>0</v>
      </c>
      <c r="DU81" s="44">
        <f>IF(SUM(DL81:DL$298)=0,DL$299*DU$8/12,0)</f>
        <v>0</v>
      </c>
      <c r="DV81" s="44">
        <f>IF(SUM(DM81:DM$298)=0,DM$299*DV$8/12,0)</f>
        <v>0</v>
      </c>
      <c r="DW81" s="44">
        <f>IF(SUM(DN81:DN$298)=0,DN$299*DW$8/12,0)</f>
        <v>0</v>
      </c>
      <c r="DX81" s="44">
        <f t="shared" si="175"/>
        <v>0</v>
      </c>
      <c r="DY81" s="44">
        <f t="shared" si="176"/>
        <v>0</v>
      </c>
      <c r="DZ81" s="44">
        <f t="shared" si="177"/>
        <v>0</v>
      </c>
      <c r="EA81" s="44">
        <f t="shared" si="178"/>
        <v>0</v>
      </c>
      <c r="EB81" s="44">
        <f t="shared" si="179"/>
        <v>0</v>
      </c>
      <c r="EC81" s="44">
        <f t="shared" si="180"/>
        <v>0</v>
      </c>
      <c r="ED81" s="16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</row>
    <row r="82" spans="1:240">
      <c r="A82" s="52"/>
      <c r="B82" s="33">
        <f>IF(SUM(J$9:J81)&gt;0.9,MAX(B$9:B81)+1,0)</f>
        <v>0</v>
      </c>
      <c r="C82" s="39">
        <f t="shared" si="150"/>
        <v>0</v>
      </c>
      <c r="D82" s="35">
        <v>46022</v>
      </c>
      <c r="E82" s="38">
        <f t="shared" si="181"/>
        <v>0</v>
      </c>
      <c r="F82" s="38">
        <f t="shared" si="182"/>
        <v>0</v>
      </c>
      <c r="G82" s="40">
        <f>IF(AND(B82=I$6,K81-I$1/(I$7-I$6+1)&gt;=0),ROUND(I$1/(I$7-I$6+1),0),IF(AND(SUM(G$10:G81)&gt;0,K81-G81&gt;=0),G81,IF(AND(SUM(G$10:G81)&gt;0),I$1-SUM(G$10:G81),0)))</f>
        <v>0</v>
      </c>
      <c r="H82" s="40">
        <f t="shared" si="183"/>
        <v>0</v>
      </c>
      <c r="I82" s="40">
        <f t="shared" si="184"/>
        <v>0</v>
      </c>
      <c r="J82" s="40">
        <f t="shared" si="185"/>
        <v>0</v>
      </c>
      <c r="K82" s="40">
        <f t="shared" si="186"/>
        <v>0</v>
      </c>
      <c r="L82" s="40">
        <f>IF(AND(J82&lt;&gt;0,SUM(J$9:J81)=0),ROUND(I$1*I$3,0),0)</f>
        <v>0</v>
      </c>
      <c r="M82" s="13"/>
      <c r="N82" s="33">
        <f>IF(SUM(V$9:V81)&gt;0.9,MAX(N$9:N81)+1,0)</f>
        <v>0</v>
      </c>
      <c r="O82" s="39">
        <f t="shared" si="151"/>
        <v>0</v>
      </c>
      <c r="P82" s="35">
        <f t="shared" si="152"/>
        <v>46022</v>
      </c>
      <c r="Q82" s="38">
        <f t="shared" si="134"/>
        <v>0</v>
      </c>
      <c r="R82" s="38">
        <f t="shared" si="120"/>
        <v>0</v>
      </c>
      <c r="S82" s="40">
        <f>IF(AND(N82=U$6,W81-U$1/(U$7-U$6+1)&gt;=0),ROUND(U$1/(U$7-U$6+1),0),IF(AND(SUM(S$10:S81)&gt;0,W81-S81&gt;=0),S81,IF(AND(SUM(S$10:S81)&gt;0),U$1-SUM(S$10:S81),0)))</f>
        <v>0</v>
      </c>
      <c r="T82" s="40">
        <f t="shared" si="187"/>
        <v>0</v>
      </c>
      <c r="U82" s="40">
        <f t="shared" si="188"/>
        <v>0</v>
      </c>
      <c r="V82" s="40">
        <f t="shared" si="121"/>
        <v>0</v>
      </c>
      <c r="W82" s="40">
        <f t="shared" si="189"/>
        <v>0</v>
      </c>
      <c r="X82" s="40">
        <f>IF(AND(V82&lt;&gt;0,SUM(V$9:V81)=0),ROUND(U$1*U$3,0),0)</f>
        <v>0</v>
      </c>
      <c r="Y82" s="13"/>
      <c r="Z82" s="33">
        <f>IF(SUM(AH$9:AH81)&gt;0.9,MAX(Z$9:Z81)+1,0)</f>
        <v>0</v>
      </c>
      <c r="AA82" s="39">
        <f t="shared" si="153"/>
        <v>0</v>
      </c>
      <c r="AB82" s="35">
        <f t="shared" si="154"/>
        <v>46022</v>
      </c>
      <c r="AC82" s="38">
        <f t="shared" si="135"/>
        <v>0</v>
      </c>
      <c r="AD82" s="38">
        <f t="shared" si="122"/>
        <v>0</v>
      </c>
      <c r="AE82" s="40">
        <f>IF(AND(Z82=AG$6,AI81-AG$1/(AG$7-AG$6+1)&gt;=0),ROUND(AG$1/(AG$7-AG$6+1),0),IF(AND(SUM(AE$10:AE81)&gt;0,AI81-AE81&gt;=0),AE81,IF(AND(SUM(AE$10:AE81)&gt;0),AG$1-SUM(AE$10:AE81),0)))</f>
        <v>0</v>
      </c>
      <c r="AF82" s="40">
        <f t="shared" si="190"/>
        <v>0</v>
      </c>
      <c r="AG82" s="40">
        <f t="shared" si="191"/>
        <v>0</v>
      </c>
      <c r="AH82" s="40">
        <f t="shared" si="123"/>
        <v>0</v>
      </c>
      <c r="AI82" s="40">
        <f t="shared" si="192"/>
        <v>0</v>
      </c>
      <c r="AJ82" s="40">
        <f>IF(AND(AH82&lt;&gt;0,SUM(AH$9:AH81)=0),ROUND(AG$1*AG$3,0),0)</f>
        <v>0</v>
      </c>
      <c r="AK82" s="13"/>
      <c r="AL82" s="33">
        <f>IF(SUM(AT$9:AT81)&gt;0.9,MAX(AL$9:AL81)+1,0)</f>
        <v>0</v>
      </c>
      <c r="AM82" s="39">
        <f t="shared" si="155"/>
        <v>0</v>
      </c>
      <c r="AN82" s="35">
        <f t="shared" si="156"/>
        <v>46022</v>
      </c>
      <c r="AO82" s="38">
        <f t="shared" si="136"/>
        <v>0</v>
      </c>
      <c r="AP82" s="38">
        <f t="shared" si="124"/>
        <v>0</v>
      </c>
      <c r="AQ82" s="40">
        <f>IF(AND(AL82=AS$6,AU81-AS$1/(AS$7-AS$6+1)&gt;=0),ROUND(AS$1/(AS$7-AS$6+1),0),IF(AND(SUM(AQ$10:AQ81)&gt;0,AU81-AQ81&gt;=0),AQ81,IF(AND(SUM(AQ$10:AQ81)&gt;0),AS$1-SUM(AQ$10:AQ81),0)))</f>
        <v>0</v>
      </c>
      <c r="AR82" s="40">
        <f t="shared" si="193"/>
        <v>0</v>
      </c>
      <c r="AS82" s="40">
        <f t="shared" si="194"/>
        <v>0</v>
      </c>
      <c r="AT82" s="40">
        <f t="shared" si="195"/>
        <v>0</v>
      </c>
      <c r="AU82" s="40">
        <f t="shared" si="196"/>
        <v>0</v>
      </c>
      <c r="AV82" s="40">
        <f>IF(AND(AT82&lt;&gt;0,SUM(AT$9:AT81)=0),ROUND(AS$1*AS$3,0),0)</f>
        <v>0</v>
      </c>
      <c r="AW82" s="13"/>
      <c r="AX82" s="33">
        <f>IF(SUM(BF$9:BF81)&gt;0.9,MAX(AX$9:AX81)+1,0)</f>
        <v>0</v>
      </c>
      <c r="AY82" s="39">
        <f t="shared" si="157"/>
        <v>0</v>
      </c>
      <c r="AZ82" s="35">
        <f t="shared" si="158"/>
        <v>46022</v>
      </c>
      <c r="BA82" s="38">
        <f t="shared" si="137"/>
        <v>0</v>
      </c>
      <c r="BB82" s="38">
        <f t="shared" si="126"/>
        <v>0</v>
      </c>
      <c r="BC82" s="40">
        <f>IF(AND(AX82=BE$6,BG81-BE$1/(BE$7-BE$6+1)&gt;=0),ROUND(BE$1/(BE$7-BE$6+1),0),IF(AND(SUM(BC$10:BC81)&gt;0,BG81-BC81&gt;=0),BC81,IF(AND(SUM(BC$10:BC81)&gt;0),BE$1-SUM(BC$10:BC81),0)))</f>
        <v>0</v>
      </c>
      <c r="BD82" s="40">
        <f t="shared" si="197"/>
        <v>0</v>
      </c>
      <c r="BE82" s="40">
        <f t="shared" si="198"/>
        <v>0</v>
      </c>
      <c r="BF82" s="40">
        <f t="shared" si="199"/>
        <v>0</v>
      </c>
      <c r="BG82" s="40">
        <f t="shared" si="200"/>
        <v>0</v>
      </c>
      <c r="BH82" s="40">
        <f>IF(AND(BF82&lt;&gt;0,SUM(BF$9:BF81)=0),ROUND(BE$1*BE$3,0),0)</f>
        <v>0</v>
      </c>
      <c r="BI82" s="13"/>
      <c r="BJ82" s="33">
        <f>IF(SUM(BR$9:BR81)&gt;0.9,MAX(BJ$9:BJ81)+1,0)</f>
        <v>0</v>
      </c>
      <c r="BK82" s="39">
        <f t="shared" si="159"/>
        <v>0</v>
      </c>
      <c r="BL82" s="35">
        <f t="shared" si="160"/>
        <v>46022</v>
      </c>
      <c r="BM82" s="38">
        <f t="shared" si="138"/>
        <v>0</v>
      </c>
      <c r="BN82" s="38">
        <f t="shared" si="128"/>
        <v>0</v>
      </c>
      <c r="BO82" s="40">
        <f>IF(AND(BJ82=BQ$6,BS81-BQ$1/(BQ$7-BQ$6+1)&gt;=0),ROUND(BQ$1/(BQ$7-BQ$6+1),0),IF(AND(SUM(BO$10:BO81)&gt;0,BS81-BO81&gt;=0),BO81,IF(AND(SUM(BO$10:BO81)&gt;0),BQ$1-SUM(BO$10:BO81),0)))</f>
        <v>0</v>
      </c>
      <c r="BP82" s="40">
        <f t="shared" si="201"/>
        <v>0</v>
      </c>
      <c r="BQ82" s="40">
        <f t="shared" si="202"/>
        <v>0</v>
      </c>
      <c r="BR82" s="40">
        <f t="shared" si="203"/>
        <v>0</v>
      </c>
      <c r="BS82" s="40">
        <f t="shared" si="204"/>
        <v>0</v>
      </c>
      <c r="BT82" s="40">
        <f>IF(AND(BR82&lt;&gt;0,SUM(BR$9:BR81)=0),ROUND(BQ$1*BQ$3,0),0)</f>
        <v>0</v>
      </c>
      <c r="BU82" s="13"/>
      <c r="BV82" s="33">
        <f>IF(SUM(CD$9:CD81)&gt;0.9,MAX(BV$9:BV81)+1,0)</f>
        <v>0</v>
      </c>
      <c r="BW82" s="39">
        <f t="shared" si="161"/>
        <v>0</v>
      </c>
      <c r="BX82" s="35">
        <f t="shared" si="162"/>
        <v>46022</v>
      </c>
      <c r="BY82" s="38">
        <f t="shared" si="139"/>
        <v>0</v>
      </c>
      <c r="BZ82" s="38">
        <f t="shared" si="130"/>
        <v>0</v>
      </c>
      <c r="CA82" s="40">
        <f>IF(AND(BV82=CC$6,CE81-CC$1/(CC$7-CC$6+1)&gt;=0),ROUND(CC$1/(CC$7-CC$6+1),0),IF(AND(SUM(CA$10:CA81)&gt;0,CE81-CA81&gt;=0),CA81,IF(AND(SUM(CA$10:CA81)&gt;0),CC$1-SUM(CA$10:CA81),0)))</f>
        <v>0</v>
      </c>
      <c r="CB82" s="40">
        <f t="shared" si="205"/>
        <v>0</v>
      </c>
      <c r="CC82" s="40">
        <f t="shared" si="206"/>
        <v>0</v>
      </c>
      <c r="CD82" s="40">
        <f t="shared" si="207"/>
        <v>0</v>
      </c>
      <c r="CE82" s="40">
        <f t="shared" si="208"/>
        <v>0</v>
      </c>
      <c r="CF82" s="40">
        <f>IF(AND(CD82&lt;&gt;0,SUM(CD$9:CD81)=0),ROUND(CC$1*CC$3,0),0)</f>
        <v>0</v>
      </c>
      <c r="CG82" s="13"/>
      <c r="CH82" s="33">
        <f>IF(SUM(CP$9:CP81)&gt;0.9,MAX(CH$9:CH81)+1,0)</f>
        <v>0</v>
      </c>
      <c r="CI82" s="39">
        <f t="shared" si="163"/>
        <v>0</v>
      </c>
      <c r="CJ82" s="35">
        <f t="shared" si="164"/>
        <v>46022</v>
      </c>
      <c r="CK82" s="38">
        <f t="shared" si="140"/>
        <v>0</v>
      </c>
      <c r="CL82" s="38">
        <f t="shared" si="132"/>
        <v>0</v>
      </c>
      <c r="CM82" s="40">
        <f>IF(AND(CH82=CO$6,CQ81-CO$1/(CO$7-CO$6+1)&gt;=0),ROUND(CO$1/(CO$7-CO$6+1),0),IF(AND(SUM(CM$10:CM81)&gt;0,CQ81-CM81&gt;=0),CM81,IF(AND(SUM(CM$10:CM81)&gt;0),CO$1-SUM(CM$10:CM81),0)))</f>
        <v>0</v>
      </c>
      <c r="CN82" s="40">
        <f t="shared" si="209"/>
        <v>0</v>
      </c>
      <c r="CO82" s="40">
        <f t="shared" si="210"/>
        <v>0</v>
      </c>
      <c r="CP82" s="40">
        <f t="shared" si="211"/>
        <v>0</v>
      </c>
      <c r="CQ82" s="40">
        <f t="shared" si="212"/>
        <v>0</v>
      </c>
      <c r="CR82" s="40">
        <f>IF(AND(CP82&lt;&gt;0,SUM(CP$9:CP81)=0),ROUND(CO$1*CO$3,0),0)</f>
        <v>0</v>
      </c>
      <c r="CS82" s="13"/>
      <c r="CT82" s="16"/>
      <c r="CU82" s="41">
        <f t="shared" si="214"/>
        <v>66</v>
      </c>
      <c r="CV82" s="42">
        <f t="shared" si="213"/>
        <v>46022</v>
      </c>
      <c r="CW82" s="43">
        <f t="shared" si="141"/>
        <v>0</v>
      </c>
      <c r="CX82" s="43">
        <f t="shared" si="142"/>
        <v>0</v>
      </c>
      <c r="CY82" s="43">
        <f t="shared" si="143"/>
        <v>0</v>
      </c>
      <c r="CZ82" s="43">
        <f t="shared" si="144"/>
        <v>0</v>
      </c>
      <c r="DA82" s="43">
        <f t="shared" si="145"/>
        <v>0</v>
      </c>
      <c r="DB82" s="43">
        <f t="shared" si="146"/>
        <v>0</v>
      </c>
      <c r="DC82" s="43">
        <f t="shared" si="147"/>
        <v>0</v>
      </c>
      <c r="DD82" s="43">
        <f t="shared" si="148"/>
        <v>0</v>
      </c>
      <c r="DE82" s="43">
        <f t="shared" si="149"/>
        <v>0</v>
      </c>
      <c r="DF82" s="44">
        <f t="shared" si="165"/>
        <v>0</v>
      </c>
      <c r="DG82" s="44">
        <f t="shared" si="166"/>
        <v>0</v>
      </c>
      <c r="DH82" s="44">
        <f t="shared" si="167"/>
        <v>0</v>
      </c>
      <c r="DI82" s="44">
        <f t="shared" si="168"/>
        <v>0</v>
      </c>
      <c r="DJ82" s="44">
        <f t="shared" si="169"/>
        <v>0</v>
      </c>
      <c r="DK82" s="44">
        <f t="shared" si="170"/>
        <v>0</v>
      </c>
      <c r="DL82" s="44">
        <f t="shared" si="171"/>
        <v>0</v>
      </c>
      <c r="DM82" s="44">
        <f t="shared" si="172"/>
        <v>0</v>
      </c>
      <c r="DN82" s="44">
        <f t="shared" si="173"/>
        <v>0</v>
      </c>
      <c r="DO82" s="44">
        <f t="shared" si="174"/>
        <v>0</v>
      </c>
      <c r="DP82" s="44">
        <f>IF(SUM(DG82:DG$298)=0,DG$299*DP$8/12,0)</f>
        <v>0</v>
      </c>
      <c r="DQ82" s="44">
        <f>IF(SUM(DH82:DH$298)=0,DH$299*DQ$8/12,0)</f>
        <v>0</v>
      </c>
      <c r="DR82" s="44">
        <f>IF(SUM(DI82:DI$298)=0,DI$299*DR$8/12,0)</f>
        <v>0</v>
      </c>
      <c r="DS82" s="44">
        <f>IF(SUM(DJ82:DJ$298)=0,DJ$299*DS$8/12,0)</f>
        <v>0</v>
      </c>
      <c r="DT82" s="44">
        <f>IF(SUM(DK82:DK$298)=0,DK$299*DT$8/12,0)</f>
        <v>0</v>
      </c>
      <c r="DU82" s="44">
        <f>IF(SUM(DL82:DL$298)=0,DL$299*DU$8/12,0)</f>
        <v>0</v>
      </c>
      <c r="DV82" s="44">
        <f>IF(SUM(DM82:DM$298)=0,DM$299*DV$8/12,0)</f>
        <v>0</v>
      </c>
      <c r="DW82" s="44">
        <f>IF(SUM(DN82:DN$298)=0,DN$299*DW$8/12,0)</f>
        <v>0</v>
      </c>
      <c r="DX82" s="44">
        <f t="shared" si="175"/>
        <v>0</v>
      </c>
      <c r="DY82" s="44">
        <f t="shared" si="176"/>
        <v>0</v>
      </c>
      <c r="DZ82" s="44">
        <f t="shared" si="177"/>
        <v>0</v>
      </c>
      <c r="EA82" s="44">
        <f t="shared" si="178"/>
        <v>0</v>
      </c>
      <c r="EB82" s="44">
        <f t="shared" si="179"/>
        <v>0</v>
      </c>
      <c r="EC82" s="44">
        <f t="shared" si="180"/>
        <v>0</v>
      </c>
      <c r="ED82" s="16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</row>
    <row r="83" spans="1:240">
      <c r="A83" s="52"/>
      <c r="B83" s="33">
        <f>IF(SUM(J$9:J82)&gt;0.9,MAX(B$9:B82)+1,0)</f>
        <v>0</v>
      </c>
      <c r="C83" s="39">
        <f t="shared" si="150"/>
        <v>0</v>
      </c>
      <c r="D83" s="35">
        <v>46053</v>
      </c>
      <c r="E83" s="38">
        <f t="shared" si="181"/>
        <v>0</v>
      </c>
      <c r="F83" s="38">
        <f t="shared" si="182"/>
        <v>0</v>
      </c>
      <c r="G83" s="40">
        <f>IF(AND(B83=I$6,K82-I$1/(I$7-I$6+1)&gt;=0),ROUND(I$1/(I$7-I$6+1),0),IF(AND(SUM(G$10:G82)&gt;0,K82-G82&gt;=0),G82,IF(AND(SUM(G$10:G82)&gt;0),I$1-SUM(G$10:G82),0)))</f>
        <v>0</v>
      </c>
      <c r="H83" s="40">
        <f t="shared" si="183"/>
        <v>0</v>
      </c>
      <c r="I83" s="40">
        <f t="shared" si="184"/>
        <v>0</v>
      </c>
      <c r="J83" s="40">
        <f t="shared" si="185"/>
        <v>0</v>
      </c>
      <c r="K83" s="40">
        <f t="shared" si="186"/>
        <v>0</v>
      </c>
      <c r="L83" s="40">
        <f>IF(AND(J83&lt;&gt;0,SUM(J$9:J82)=0),ROUND(I$1*I$3,0),0)</f>
        <v>0</v>
      </c>
      <c r="M83" s="13"/>
      <c r="N83" s="33">
        <f>IF(SUM(V$9:V82)&gt;0.9,MAX(N$9:N82)+1,0)</f>
        <v>0</v>
      </c>
      <c r="O83" s="39">
        <f t="shared" si="151"/>
        <v>0</v>
      </c>
      <c r="P83" s="35">
        <f t="shared" si="152"/>
        <v>46053</v>
      </c>
      <c r="Q83" s="38">
        <f t="shared" si="134"/>
        <v>0</v>
      </c>
      <c r="R83" s="38">
        <f t="shared" si="120"/>
        <v>0</v>
      </c>
      <c r="S83" s="40">
        <f>IF(AND(N83=U$6,W82-U$1/(U$7-U$6+1)&gt;=0),ROUND(U$1/(U$7-U$6+1),0),IF(AND(SUM(S$10:S82)&gt;0,W82-S82&gt;=0),S82,IF(AND(SUM(S$10:S82)&gt;0),U$1-SUM(S$10:S82),0)))</f>
        <v>0</v>
      </c>
      <c r="T83" s="40">
        <f t="shared" si="187"/>
        <v>0</v>
      </c>
      <c r="U83" s="40">
        <f t="shared" si="188"/>
        <v>0</v>
      </c>
      <c r="V83" s="40">
        <f t="shared" si="121"/>
        <v>0</v>
      </c>
      <c r="W83" s="40">
        <f t="shared" si="189"/>
        <v>0</v>
      </c>
      <c r="X83" s="40">
        <f>IF(AND(V83&lt;&gt;0,SUM(V$9:V82)=0),ROUND(U$1*U$3,0),0)</f>
        <v>0</v>
      </c>
      <c r="Y83" s="13"/>
      <c r="Z83" s="33">
        <f>IF(SUM(AH$9:AH82)&gt;0.9,MAX(Z$9:Z82)+1,0)</f>
        <v>0</v>
      </c>
      <c r="AA83" s="39">
        <f t="shared" si="153"/>
        <v>0</v>
      </c>
      <c r="AB83" s="35">
        <f t="shared" si="154"/>
        <v>46053</v>
      </c>
      <c r="AC83" s="38">
        <f t="shared" si="135"/>
        <v>0</v>
      </c>
      <c r="AD83" s="38">
        <f t="shared" si="122"/>
        <v>0</v>
      </c>
      <c r="AE83" s="40">
        <f>IF(AND(Z83=AG$6,AI82-AG$1/(AG$7-AG$6+1)&gt;=0),ROUND(AG$1/(AG$7-AG$6+1),0),IF(AND(SUM(AE$10:AE82)&gt;0,AI82-AE82&gt;=0),AE82,IF(AND(SUM(AE$10:AE82)&gt;0),AG$1-SUM(AE$10:AE82),0)))</f>
        <v>0</v>
      </c>
      <c r="AF83" s="40">
        <f t="shared" si="190"/>
        <v>0</v>
      </c>
      <c r="AG83" s="40">
        <f t="shared" si="191"/>
        <v>0</v>
      </c>
      <c r="AH83" s="40">
        <f t="shared" si="123"/>
        <v>0</v>
      </c>
      <c r="AI83" s="40">
        <f t="shared" si="192"/>
        <v>0</v>
      </c>
      <c r="AJ83" s="40">
        <f>IF(AND(AH83&lt;&gt;0,SUM(AH$9:AH82)=0),ROUND(AG$1*AG$3,0),0)</f>
        <v>0</v>
      </c>
      <c r="AK83" s="13"/>
      <c r="AL83" s="33">
        <f>IF(SUM(AT$9:AT82)&gt;0.9,MAX(AL$9:AL82)+1,0)</f>
        <v>0</v>
      </c>
      <c r="AM83" s="39">
        <f t="shared" si="155"/>
        <v>0</v>
      </c>
      <c r="AN83" s="35">
        <f t="shared" si="156"/>
        <v>46053</v>
      </c>
      <c r="AO83" s="38">
        <f t="shared" si="136"/>
        <v>0</v>
      </c>
      <c r="AP83" s="38">
        <f t="shared" si="124"/>
        <v>0</v>
      </c>
      <c r="AQ83" s="40">
        <f>IF(AND(AL83=AS$6,AU82-AS$1/(AS$7-AS$6+1)&gt;=0),ROUND(AS$1/(AS$7-AS$6+1),0),IF(AND(SUM(AQ$10:AQ82)&gt;0,AU82-AQ82&gt;=0),AQ82,IF(AND(SUM(AQ$10:AQ82)&gt;0),AS$1-SUM(AQ$10:AQ82),0)))</f>
        <v>0</v>
      </c>
      <c r="AR83" s="40">
        <f t="shared" si="193"/>
        <v>0</v>
      </c>
      <c r="AS83" s="40">
        <f t="shared" si="194"/>
        <v>0</v>
      </c>
      <c r="AT83" s="40">
        <f t="shared" si="195"/>
        <v>0</v>
      </c>
      <c r="AU83" s="40">
        <f t="shared" si="196"/>
        <v>0</v>
      </c>
      <c r="AV83" s="40">
        <f>IF(AND(AT83&lt;&gt;0,SUM(AT$9:AT82)=0),ROUND(AS$1*AS$3,0),0)</f>
        <v>0</v>
      </c>
      <c r="AW83" s="13"/>
      <c r="AX83" s="33">
        <f>IF(SUM(BF$9:BF82)&gt;0.9,MAX(AX$9:AX82)+1,0)</f>
        <v>0</v>
      </c>
      <c r="AY83" s="39">
        <f t="shared" si="157"/>
        <v>0</v>
      </c>
      <c r="AZ83" s="35">
        <f t="shared" si="158"/>
        <v>46053</v>
      </c>
      <c r="BA83" s="38">
        <f t="shared" si="137"/>
        <v>0</v>
      </c>
      <c r="BB83" s="38">
        <f t="shared" si="126"/>
        <v>0</v>
      </c>
      <c r="BC83" s="40">
        <f>IF(AND(AX83=BE$6,BG82-BE$1/(BE$7-BE$6+1)&gt;=0),ROUND(BE$1/(BE$7-BE$6+1),0),IF(AND(SUM(BC$10:BC82)&gt;0,BG82-BC82&gt;=0),BC82,IF(AND(SUM(BC$10:BC82)&gt;0),BE$1-SUM(BC$10:BC82),0)))</f>
        <v>0</v>
      </c>
      <c r="BD83" s="40">
        <f t="shared" si="197"/>
        <v>0</v>
      </c>
      <c r="BE83" s="40">
        <f t="shared" si="198"/>
        <v>0</v>
      </c>
      <c r="BF83" s="40">
        <f t="shared" si="199"/>
        <v>0</v>
      </c>
      <c r="BG83" s="40">
        <f t="shared" si="200"/>
        <v>0</v>
      </c>
      <c r="BH83" s="40">
        <f>IF(AND(BF83&lt;&gt;0,SUM(BF$9:BF82)=0),ROUND(BE$1*BE$3,0),0)</f>
        <v>0</v>
      </c>
      <c r="BI83" s="13"/>
      <c r="BJ83" s="33">
        <f>IF(SUM(BR$9:BR82)&gt;0.9,MAX(BJ$9:BJ82)+1,0)</f>
        <v>0</v>
      </c>
      <c r="BK83" s="39">
        <f t="shared" si="159"/>
        <v>0</v>
      </c>
      <c r="BL83" s="35">
        <f t="shared" si="160"/>
        <v>46053</v>
      </c>
      <c r="BM83" s="38">
        <f t="shared" si="138"/>
        <v>0</v>
      </c>
      <c r="BN83" s="38">
        <f t="shared" si="128"/>
        <v>0</v>
      </c>
      <c r="BO83" s="40">
        <f>IF(AND(BJ83=BQ$6,BS82-BQ$1/(BQ$7-BQ$6+1)&gt;=0),ROUND(BQ$1/(BQ$7-BQ$6+1),0),IF(AND(SUM(BO$10:BO82)&gt;0,BS82-BO82&gt;=0),BO82,IF(AND(SUM(BO$10:BO82)&gt;0),BQ$1-SUM(BO$10:BO82),0)))</f>
        <v>0</v>
      </c>
      <c r="BP83" s="40">
        <f t="shared" si="201"/>
        <v>0</v>
      </c>
      <c r="BQ83" s="40">
        <f t="shared" si="202"/>
        <v>0</v>
      </c>
      <c r="BR83" s="40">
        <f t="shared" si="203"/>
        <v>0</v>
      </c>
      <c r="BS83" s="40">
        <f t="shared" si="204"/>
        <v>0</v>
      </c>
      <c r="BT83" s="40">
        <f>IF(AND(BR83&lt;&gt;0,SUM(BR$9:BR82)=0),ROUND(BQ$1*BQ$3,0),0)</f>
        <v>0</v>
      </c>
      <c r="BU83" s="13"/>
      <c r="BV83" s="33">
        <f>IF(SUM(CD$9:CD82)&gt;0.9,MAX(BV$9:BV82)+1,0)</f>
        <v>0</v>
      </c>
      <c r="BW83" s="39">
        <f t="shared" si="161"/>
        <v>0</v>
      </c>
      <c r="BX83" s="35">
        <f t="shared" si="162"/>
        <v>46053</v>
      </c>
      <c r="BY83" s="38">
        <f t="shared" si="139"/>
        <v>0</v>
      </c>
      <c r="BZ83" s="38">
        <f t="shared" si="130"/>
        <v>0</v>
      </c>
      <c r="CA83" s="40">
        <f>IF(AND(BV83=CC$6,CE82-CC$1/(CC$7-CC$6+1)&gt;=0),ROUND(CC$1/(CC$7-CC$6+1),0),IF(AND(SUM(CA$10:CA82)&gt;0,CE82-CA82&gt;=0),CA82,IF(AND(SUM(CA$10:CA82)&gt;0),CC$1-SUM(CA$10:CA82),0)))</f>
        <v>0</v>
      </c>
      <c r="CB83" s="40">
        <f t="shared" si="205"/>
        <v>0</v>
      </c>
      <c r="CC83" s="40">
        <f t="shared" si="206"/>
        <v>0</v>
      </c>
      <c r="CD83" s="40">
        <f t="shared" si="207"/>
        <v>0</v>
      </c>
      <c r="CE83" s="40">
        <f t="shared" si="208"/>
        <v>0</v>
      </c>
      <c r="CF83" s="40">
        <f>IF(AND(CD83&lt;&gt;0,SUM(CD$9:CD82)=0),ROUND(CC$1*CC$3,0),0)</f>
        <v>0</v>
      </c>
      <c r="CG83" s="13"/>
      <c r="CH83" s="33">
        <f>IF(SUM(CP$9:CP82)&gt;0.9,MAX(CH$9:CH82)+1,0)</f>
        <v>0</v>
      </c>
      <c r="CI83" s="39">
        <f t="shared" si="163"/>
        <v>0</v>
      </c>
      <c r="CJ83" s="35">
        <f t="shared" si="164"/>
        <v>46053</v>
      </c>
      <c r="CK83" s="38">
        <f t="shared" si="140"/>
        <v>0</v>
      </c>
      <c r="CL83" s="38">
        <f t="shared" si="132"/>
        <v>0</v>
      </c>
      <c r="CM83" s="40">
        <f>IF(AND(CH83=CO$6,CQ82-CO$1/(CO$7-CO$6+1)&gt;=0),ROUND(CO$1/(CO$7-CO$6+1),0),IF(AND(SUM(CM$10:CM82)&gt;0,CQ82-CM82&gt;=0),CM82,IF(AND(SUM(CM$10:CM82)&gt;0),CO$1-SUM(CM$10:CM82),0)))</f>
        <v>0</v>
      </c>
      <c r="CN83" s="40">
        <f t="shared" si="209"/>
        <v>0</v>
      </c>
      <c r="CO83" s="40">
        <f t="shared" si="210"/>
        <v>0</v>
      </c>
      <c r="CP83" s="40">
        <f t="shared" si="211"/>
        <v>0</v>
      </c>
      <c r="CQ83" s="40">
        <f t="shared" si="212"/>
        <v>0</v>
      </c>
      <c r="CR83" s="40">
        <f>IF(AND(CP83&lt;&gt;0,SUM(CP$9:CP82)=0),ROUND(CO$1*CO$3,0),0)</f>
        <v>0</v>
      </c>
      <c r="CS83" s="13"/>
      <c r="CT83" s="16"/>
      <c r="CU83" s="41">
        <f t="shared" si="214"/>
        <v>67</v>
      </c>
      <c r="CV83" s="42">
        <f t="shared" si="213"/>
        <v>46053</v>
      </c>
      <c r="CW83" s="43">
        <f t="shared" si="141"/>
        <v>0</v>
      </c>
      <c r="CX83" s="43">
        <f t="shared" si="142"/>
        <v>0</v>
      </c>
      <c r="CY83" s="43">
        <f t="shared" si="143"/>
        <v>0</v>
      </c>
      <c r="CZ83" s="43">
        <f t="shared" si="144"/>
        <v>0</v>
      </c>
      <c r="DA83" s="43">
        <f t="shared" si="145"/>
        <v>0</v>
      </c>
      <c r="DB83" s="43">
        <f t="shared" si="146"/>
        <v>0</v>
      </c>
      <c r="DC83" s="43">
        <f t="shared" si="147"/>
        <v>0</v>
      </c>
      <c r="DD83" s="43">
        <f t="shared" si="148"/>
        <v>0</v>
      </c>
      <c r="DE83" s="43">
        <f t="shared" si="149"/>
        <v>0</v>
      </c>
      <c r="DF83" s="44">
        <f t="shared" si="165"/>
        <v>0</v>
      </c>
      <c r="DG83" s="44">
        <f t="shared" si="166"/>
        <v>0</v>
      </c>
      <c r="DH83" s="44">
        <f t="shared" si="167"/>
        <v>0</v>
      </c>
      <c r="DI83" s="44">
        <f t="shared" si="168"/>
        <v>0</v>
      </c>
      <c r="DJ83" s="44">
        <f t="shared" si="169"/>
        <v>0</v>
      </c>
      <c r="DK83" s="44">
        <f t="shared" si="170"/>
        <v>0</v>
      </c>
      <c r="DL83" s="44">
        <f t="shared" si="171"/>
        <v>0</v>
      </c>
      <c r="DM83" s="44">
        <f t="shared" si="172"/>
        <v>0</v>
      </c>
      <c r="DN83" s="44">
        <f t="shared" si="173"/>
        <v>0</v>
      </c>
      <c r="DO83" s="44">
        <f t="shared" si="174"/>
        <v>0</v>
      </c>
      <c r="DP83" s="44">
        <f>IF(SUM(DG83:DG$298)=0,DG$299*DP$8/12,0)</f>
        <v>0</v>
      </c>
      <c r="DQ83" s="44">
        <f>IF(SUM(DH83:DH$298)=0,DH$299*DQ$8/12,0)</f>
        <v>0</v>
      </c>
      <c r="DR83" s="44">
        <f>IF(SUM(DI83:DI$298)=0,DI$299*DR$8/12,0)</f>
        <v>0</v>
      </c>
      <c r="DS83" s="44">
        <f>IF(SUM(DJ83:DJ$298)=0,DJ$299*DS$8/12,0)</f>
        <v>0</v>
      </c>
      <c r="DT83" s="44">
        <f>IF(SUM(DK83:DK$298)=0,DK$299*DT$8/12,0)</f>
        <v>0</v>
      </c>
      <c r="DU83" s="44">
        <f>IF(SUM(DL83:DL$298)=0,DL$299*DU$8/12,0)</f>
        <v>0</v>
      </c>
      <c r="DV83" s="44">
        <f>IF(SUM(DM83:DM$298)=0,DM$299*DV$8/12,0)</f>
        <v>0</v>
      </c>
      <c r="DW83" s="44">
        <f>IF(SUM(DN83:DN$298)=0,DN$299*DW$8/12,0)</f>
        <v>0</v>
      </c>
      <c r="DX83" s="44">
        <f t="shared" si="175"/>
        <v>0</v>
      </c>
      <c r="DY83" s="44">
        <f t="shared" si="176"/>
        <v>0</v>
      </c>
      <c r="DZ83" s="44">
        <f t="shared" si="177"/>
        <v>0</v>
      </c>
      <c r="EA83" s="44">
        <f t="shared" si="178"/>
        <v>0</v>
      </c>
      <c r="EB83" s="44">
        <f t="shared" si="179"/>
        <v>0</v>
      </c>
      <c r="EC83" s="44">
        <f t="shared" si="180"/>
        <v>0</v>
      </c>
      <c r="ED83" s="16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</row>
    <row r="84" spans="1:240">
      <c r="A84" s="52"/>
      <c r="B84" s="33">
        <f>IF(SUM(J$9:J83)&gt;0.9,MAX(B$9:B83)+1,0)</f>
        <v>0</v>
      </c>
      <c r="C84" s="39">
        <f t="shared" si="150"/>
        <v>0</v>
      </c>
      <c r="D84" s="35">
        <v>46081</v>
      </c>
      <c r="E84" s="38">
        <f t="shared" si="181"/>
        <v>0</v>
      </c>
      <c r="F84" s="38">
        <f t="shared" si="182"/>
        <v>0</v>
      </c>
      <c r="G84" s="40">
        <f>IF(AND(B84=I$6,K83-I$1/(I$7-I$6+1)&gt;=0),ROUND(I$1/(I$7-I$6+1),0),IF(AND(SUM(G$10:G83)&gt;0,K83-G83&gt;=0),G83,IF(AND(SUM(G$10:G83)&gt;0),I$1-SUM(G$10:G83),0)))</f>
        <v>0</v>
      </c>
      <c r="H84" s="40">
        <f t="shared" si="183"/>
        <v>0</v>
      </c>
      <c r="I84" s="40">
        <f t="shared" si="184"/>
        <v>0</v>
      </c>
      <c r="J84" s="40">
        <f t="shared" si="185"/>
        <v>0</v>
      </c>
      <c r="K84" s="40">
        <f t="shared" si="186"/>
        <v>0</v>
      </c>
      <c r="L84" s="40">
        <f>IF(AND(J84&lt;&gt;0,SUM(J$9:J83)=0),ROUND(I$1*I$3,0),0)</f>
        <v>0</v>
      </c>
      <c r="M84" s="13"/>
      <c r="N84" s="33">
        <f>IF(SUM(V$9:V83)&gt;0.9,MAX(N$9:N83)+1,0)</f>
        <v>0</v>
      </c>
      <c r="O84" s="39">
        <f t="shared" si="151"/>
        <v>0</v>
      </c>
      <c r="P84" s="35">
        <f t="shared" si="152"/>
        <v>46081</v>
      </c>
      <c r="Q84" s="38">
        <f t="shared" si="134"/>
        <v>0</v>
      </c>
      <c r="R84" s="38">
        <f t="shared" si="120"/>
        <v>0</v>
      </c>
      <c r="S84" s="40">
        <f>IF(AND(N84=U$6,W83-U$1/(U$7-U$6+1)&gt;=0),ROUND(U$1/(U$7-U$6+1),0),IF(AND(SUM(S$10:S83)&gt;0,W83-S83&gt;=0),S83,IF(AND(SUM(S$10:S83)&gt;0),U$1-SUM(S$10:S83),0)))</f>
        <v>0</v>
      </c>
      <c r="T84" s="40">
        <f t="shared" si="187"/>
        <v>0</v>
      </c>
      <c r="U84" s="40">
        <f t="shared" si="188"/>
        <v>0</v>
      </c>
      <c r="V84" s="40">
        <f t="shared" si="121"/>
        <v>0</v>
      </c>
      <c r="W84" s="40">
        <f t="shared" si="189"/>
        <v>0</v>
      </c>
      <c r="X84" s="40">
        <f>IF(AND(V84&lt;&gt;0,SUM(V$9:V83)=0),ROUND(U$1*U$3,0),0)</f>
        <v>0</v>
      </c>
      <c r="Y84" s="13"/>
      <c r="Z84" s="33">
        <f>IF(SUM(AH$9:AH83)&gt;0.9,MAX(Z$9:Z83)+1,0)</f>
        <v>0</v>
      </c>
      <c r="AA84" s="39">
        <f t="shared" si="153"/>
        <v>0</v>
      </c>
      <c r="AB84" s="35">
        <f t="shared" si="154"/>
        <v>46081</v>
      </c>
      <c r="AC84" s="38">
        <f t="shared" si="135"/>
        <v>0</v>
      </c>
      <c r="AD84" s="38">
        <f t="shared" si="122"/>
        <v>0</v>
      </c>
      <c r="AE84" s="40">
        <f>IF(AND(Z84=AG$6,AI83-AG$1/(AG$7-AG$6+1)&gt;=0),ROUND(AG$1/(AG$7-AG$6+1),0),IF(AND(SUM(AE$10:AE83)&gt;0,AI83-AE83&gt;=0),AE83,IF(AND(SUM(AE$10:AE83)&gt;0),AG$1-SUM(AE$10:AE83),0)))</f>
        <v>0</v>
      </c>
      <c r="AF84" s="40">
        <f t="shared" si="190"/>
        <v>0</v>
      </c>
      <c r="AG84" s="40">
        <f t="shared" si="191"/>
        <v>0</v>
      </c>
      <c r="AH84" s="40">
        <f t="shared" si="123"/>
        <v>0</v>
      </c>
      <c r="AI84" s="40">
        <f t="shared" si="192"/>
        <v>0</v>
      </c>
      <c r="AJ84" s="40">
        <f>IF(AND(AH84&lt;&gt;0,SUM(AH$9:AH83)=0),ROUND(AG$1*AG$3,0),0)</f>
        <v>0</v>
      </c>
      <c r="AK84" s="13"/>
      <c r="AL84" s="33">
        <f>IF(SUM(AT$9:AT83)&gt;0.9,MAX(AL$9:AL83)+1,0)</f>
        <v>0</v>
      </c>
      <c r="AM84" s="39">
        <f t="shared" si="155"/>
        <v>0</v>
      </c>
      <c r="AN84" s="35">
        <f t="shared" si="156"/>
        <v>46081</v>
      </c>
      <c r="AO84" s="38">
        <f t="shared" si="136"/>
        <v>0</v>
      </c>
      <c r="AP84" s="38">
        <f t="shared" si="124"/>
        <v>0</v>
      </c>
      <c r="AQ84" s="40">
        <f>IF(AND(AL84=AS$6,AU83-AS$1/(AS$7-AS$6+1)&gt;=0),ROUND(AS$1/(AS$7-AS$6+1),0),IF(AND(SUM(AQ$10:AQ83)&gt;0,AU83-AQ83&gt;=0),AQ83,IF(AND(SUM(AQ$10:AQ83)&gt;0),AS$1-SUM(AQ$10:AQ83),0)))</f>
        <v>0</v>
      </c>
      <c r="AR84" s="40">
        <f t="shared" si="193"/>
        <v>0</v>
      </c>
      <c r="AS84" s="40">
        <f t="shared" si="194"/>
        <v>0</v>
      </c>
      <c r="AT84" s="40">
        <f t="shared" si="195"/>
        <v>0</v>
      </c>
      <c r="AU84" s="40">
        <f t="shared" si="196"/>
        <v>0</v>
      </c>
      <c r="AV84" s="40">
        <f>IF(AND(AT84&lt;&gt;0,SUM(AT$9:AT83)=0),ROUND(AS$1*AS$3,0),0)</f>
        <v>0</v>
      </c>
      <c r="AW84" s="13"/>
      <c r="AX84" s="33">
        <f>IF(SUM(BF$9:BF83)&gt;0.9,MAX(AX$9:AX83)+1,0)</f>
        <v>0</v>
      </c>
      <c r="AY84" s="39">
        <f t="shared" si="157"/>
        <v>0</v>
      </c>
      <c r="AZ84" s="35">
        <f t="shared" si="158"/>
        <v>46081</v>
      </c>
      <c r="BA84" s="38">
        <f t="shared" si="137"/>
        <v>0</v>
      </c>
      <c r="BB84" s="38">
        <f t="shared" si="126"/>
        <v>0</v>
      </c>
      <c r="BC84" s="40">
        <f>IF(AND(AX84=BE$6,BG83-BE$1/(BE$7-BE$6+1)&gt;=0),ROUND(BE$1/(BE$7-BE$6+1),0),IF(AND(SUM(BC$10:BC83)&gt;0,BG83-BC83&gt;=0),BC83,IF(AND(SUM(BC$10:BC83)&gt;0),BE$1-SUM(BC$10:BC83),0)))</f>
        <v>0</v>
      </c>
      <c r="BD84" s="40">
        <f t="shared" si="197"/>
        <v>0</v>
      </c>
      <c r="BE84" s="40">
        <f t="shared" si="198"/>
        <v>0</v>
      </c>
      <c r="BF84" s="40">
        <f t="shared" si="199"/>
        <v>0</v>
      </c>
      <c r="BG84" s="40">
        <f t="shared" si="200"/>
        <v>0</v>
      </c>
      <c r="BH84" s="40">
        <f>IF(AND(BF84&lt;&gt;0,SUM(BF$9:BF83)=0),ROUND(BE$1*BE$3,0),0)</f>
        <v>0</v>
      </c>
      <c r="BI84" s="13"/>
      <c r="BJ84" s="33">
        <f>IF(SUM(BR$9:BR83)&gt;0.9,MAX(BJ$9:BJ83)+1,0)</f>
        <v>0</v>
      </c>
      <c r="BK84" s="39">
        <f t="shared" si="159"/>
        <v>0</v>
      </c>
      <c r="BL84" s="35">
        <f t="shared" si="160"/>
        <v>46081</v>
      </c>
      <c r="BM84" s="38">
        <f t="shared" si="138"/>
        <v>0</v>
      </c>
      <c r="BN84" s="38">
        <f t="shared" si="128"/>
        <v>0</v>
      </c>
      <c r="BO84" s="40">
        <f>IF(AND(BJ84=BQ$6,BS83-BQ$1/(BQ$7-BQ$6+1)&gt;=0),ROUND(BQ$1/(BQ$7-BQ$6+1),0),IF(AND(SUM(BO$10:BO83)&gt;0,BS83-BO83&gt;=0),BO83,IF(AND(SUM(BO$10:BO83)&gt;0),BQ$1-SUM(BO$10:BO83),0)))</f>
        <v>0</v>
      </c>
      <c r="BP84" s="40">
        <f t="shared" si="201"/>
        <v>0</v>
      </c>
      <c r="BQ84" s="40">
        <f t="shared" si="202"/>
        <v>0</v>
      </c>
      <c r="BR84" s="40">
        <f t="shared" si="203"/>
        <v>0</v>
      </c>
      <c r="BS84" s="40">
        <f t="shared" si="204"/>
        <v>0</v>
      </c>
      <c r="BT84" s="40">
        <f>IF(AND(BR84&lt;&gt;0,SUM(BR$9:BR83)=0),ROUND(BQ$1*BQ$3,0),0)</f>
        <v>0</v>
      </c>
      <c r="BU84" s="13"/>
      <c r="BV84" s="33">
        <f>IF(SUM(CD$9:CD83)&gt;0.9,MAX(BV$9:BV83)+1,0)</f>
        <v>0</v>
      </c>
      <c r="BW84" s="39">
        <f t="shared" si="161"/>
        <v>0</v>
      </c>
      <c r="BX84" s="35">
        <f t="shared" si="162"/>
        <v>46081</v>
      </c>
      <c r="BY84" s="38">
        <f t="shared" si="139"/>
        <v>0</v>
      </c>
      <c r="BZ84" s="38">
        <f t="shared" si="130"/>
        <v>0</v>
      </c>
      <c r="CA84" s="40">
        <f>IF(AND(BV84=CC$6,CE83-CC$1/(CC$7-CC$6+1)&gt;=0),ROUND(CC$1/(CC$7-CC$6+1),0),IF(AND(SUM(CA$10:CA83)&gt;0,CE83-CA83&gt;=0),CA83,IF(AND(SUM(CA$10:CA83)&gt;0),CC$1-SUM(CA$10:CA83),0)))</f>
        <v>0</v>
      </c>
      <c r="CB84" s="40">
        <f t="shared" si="205"/>
        <v>0</v>
      </c>
      <c r="CC84" s="40">
        <f t="shared" si="206"/>
        <v>0</v>
      </c>
      <c r="CD84" s="40">
        <f t="shared" si="207"/>
        <v>0</v>
      </c>
      <c r="CE84" s="40">
        <f t="shared" si="208"/>
        <v>0</v>
      </c>
      <c r="CF84" s="40">
        <f>IF(AND(CD84&lt;&gt;0,SUM(CD$9:CD83)=0),ROUND(CC$1*CC$3,0),0)</f>
        <v>0</v>
      </c>
      <c r="CG84" s="13"/>
      <c r="CH84" s="33">
        <f>IF(SUM(CP$9:CP83)&gt;0.9,MAX(CH$9:CH83)+1,0)</f>
        <v>0</v>
      </c>
      <c r="CI84" s="39">
        <f t="shared" si="163"/>
        <v>0</v>
      </c>
      <c r="CJ84" s="35">
        <f t="shared" si="164"/>
        <v>46081</v>
      </c>
      <c r="CK84" s="38">
        <f t="shared" si="140"/>
        <v>0</v>
      </c>
      <c r="CL84" s="38">
        <f t="shared" si="132"/>
        <v>0</v>
      </c>
      <c r="CM84" s="40">
        <f>IF(AND(CH84=CO$6,CQ83-CO$1/(CO$7-CO$6+1)&gt;=0),ROUND(CO$1/(CO$7-CO$6+1),0),IF(AND(SUM(CM$10:CM83)&gt;0,CQ83-CM83&gt;=0),CM83,IF(AND(SUM(CM$10:CM83)&gt;0),CO$1-SUM(CM$10:CM83),0)))</f>
        <v>0</v>
      </c>
      <c r="CN84" s="40">
        <f t="shared" si="209"/>
        <v>0</v>
      </c>
      <c r="CO84" s="40">
        <f t="shared" si="210"/>
        <v>0</v>
      </c>
      <c r="CP84" s="40">
        <f t="shared" si="211"/>
        <v>0</v>
      </c>
      <c r="CQ84" s="40">
        <f t="shared" si="212"/>
        <v>0</v>
      </c>
      <c r="CR84" s="40">
        <f>IF(AND(CP84&lt;&gt;0,SUM(CP$9:CP83)=0),ROUND(CO$1*CO$3,0),0)</f>
        <v>0</v>
      </c>
      <c r="CS84" s="13"/>
      <c r="CT84" s="16"/>
      <c r="CU84" s="41">
        <f t="shared" si="214"/>
        <v>68</v>
      </c>
      <c r="CV84" s="42">
        <f t="shared" si="213"/>
        <v>46081</v>
      </c>
      <c r="CW84" s="43">
        <f t="shared" si="141"/>
        <v>0</v>
      </c>
      <c r="CX84" s="43">
        <f t="shared" si="142"/>
        <v>0</v>
      </c>
      <c r="CY84" s="43">
        <f t="shared" si="143"/>
        <v>0</v>
      </c>
      <c r="CZ84" s="43">
        <f t="shared" si="144"/>
        <v>0</v>
      </c>
      <c r="DA84" s="43">
        <f t="shared" si="145"/>
        <v>0</v>
      </c>
      <c r="DB84" s="43">
        <f t="shared" si="146"/>
        <v>0</v>
      </c>
      <c r="DC84" s="43">
        <f t="shared" si="147"/>
        <v>0</v>
      </c>
      <c r="DD84" s="43">
        <f t="shared" si="148"/>
        <v>0</v>
      </c>
      <c r="DE84" s="43">
        <f t="shared" si="149"/>
        <v>0</v>
      </c>
      <c r="DF84" s="44">
        <f t="shared" si="165"/>
        <v>0</v>
      </c>
      <c r="DG84" s="44">
        <f t="shared" si="166"/>
        <v>0</v>
      </c>
      <c r="DH84" s="44">
        <f t="shared" si="167"/>
        <v>0</v>
      </c>
      <c r="DI84" s="44">
        <f t="shared" si="168"/>
        <v>0</v>
      </c>
      <c r="DJ84" s="44">
        <f t="shared" si="169"/>
        <v>0</v>
      </c>
      <c r="DK84" s="44">
        <f t="shared" si="170"/>
        <v>0</v>
      </c>
      <c r="DL84" s="44">
        <f t="shared" si="171"/>
        <v>0</v>
      </c>
      <c r="DM84" s="44">
        <f t="shared" si="172"/>
        <v>0</v>
      </c>
      <c r="DN84" s="44">
        <f t="shared" si="173"/>
        <v>0</v>
      </c>
      <c r="DO84" s="44">
        <f t="shared" si="174"/>
        <v>0</v>
      </c>
      <c r="DP84" s="44">
        <f>IF(SUM(DG84:DG$298)=0,DG$299*DP$8/12,0)</f>
        <v>0</v>
      </c>
      <c r="DQ84" s="44">
        <f>IF(SUM(DH84:DH$298)=0,DH$299*DQ$8/12,0)</f>
        <v>0</v>
      </c>
      <c r="DR84" s="44">
        <f>IF(SUM(DI84:DI$298)=0,DI$299*DR$8/12,0)</f>
        <v>0</v>
      </c>
      <c r="DS84" s="44">
        <f>IF(SUM(DJ84:DJ$298)=0,DJ$299*DS$8/12,0)</f>
        <v>0</v>
      </c>
      <c r="DT84" s="44">
        <f>IF(SUM(DK84:DK$298)=0,DK$299*DT$8/12,0)</f>
        <v>0</v>
      </c>
      <c r="DU84" s="44">
        <f>IF(SUM(DL84:DL$298)=0,DL$299*DU$8/12,0)</f>
        <v>0</v>
      </c>
      <c r="DV84" s="44">
        <f>IF(SUM(DM84:DM$298)=0,DM$299*DV$8/12,0)</f>
        <v>0</v>
      </c>
      <c r="DW84" s="44">
        <f>IF(SUM(DN84:DN$298)=0,DN$299*DW$8/12,0)</f>
        <v>0</v>
      </c>
      <c r="DX84" s="44">
        <f t="shared" si="175"/>
        <v>0</v>
      </c>
      <c r="DY84" s="44">
        <f t="shared" si="176"/>
        <v>0</v>
      </c>
      <c r="DZ84" s="44">
        <f t="shared" si="177"/>
        <v>0</v>
      </c>
      <c r="EA84" s="44">
        <f t="shared" si="178"/>
        <v>0</v>
      </c>
      <c r="EB84" s="44">
        <f t="shared" si="179"/>
        <v>0</v>
      </c>
      <c r="EC84" s="44">
        <f t="shared" si="180"/>
        <v>0</v>
      </c>
      <c r="ED84" s="16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</row>
    <row r="85" spans="1:240">
      <c r="A85" s="52"/>
      <c r="B85" s="33">
        <f>IF(SUM(J$9:J84)&gt;0.9,MAX(B$9:B84)+1,0)</f>
        <v>0</v>
      </c>
      <c r="C85" s="39">
        <f t="shared" si="150"/>
        <v>0</v>
      </c>
      <c r="D85" s="35">
        <v>46112</v>
      </c>
      <c r="E85" s="38">
        <f t="shared" si="181"/>
        <v>0</v>
      </c>
      <c r="F85" s="38">
        <f t="shared" si="182"/>
        <v>0</v>
      </c>
      <c r="G85" s="40">
        <f>IF(AND(B85=I$6,K84-I$1/(I$7-I$6+1)&gt;=0),ROUND(I$1/(I$7-I$6+1),0),IF(AND(SUM(G$10:G84)&gt;0,K84-G84&gt;=0),G84,IF(AND(SUM(G$10:G84)&gt;0),I$1-SUM(G$10:G84),0)))</f>
        <v>0</v>
      </c>
      <c r="H85" s="40">
        <f t="shared" si="183"/>
        <v>0</v>
      </c>
      <c r="I85" s="40">
        <f t="shared" si="184"/>
        <v>0</v>
      </c>
      <c r="J85" s="40">
        <f t="shared" si="185"/>
        <v>0</v>
      </c>
      <c r="K85" s="40">
        <f t="shared" si="186"/>
        <v>0</v>
      </c>
      <c r="L85" s="40">
        <f>IF(AND(J85&lt;&gt;0,SUM(J$9:J84)=0),ROUND(I$1*I$3,0),0)</f>
        <v>0</v>
      </c>
      <c r="M85" s="13"/>
      <c r="N85" s="33">
        <f>IF(SUM(V$9:V84)&gt;0.9,MAX(N$9:N84)+1,0)</f>
        <v>0</v>
      </c>
      <c r="O85" s="39">
        <f t="shared" si="151"/>
        <v>0</v>
      </c>
      <c r="P85" s="35">
        <f t="shared" si="152"/>
        <v>46112</v>
      </c>
      <c r="Q85" s="38">
        <f t="shared" si="134"/>
        <v>0</v>
      </c>
      <c r="R85" s="38">
        <f t="shared" si="120"/>
        <v>0</v>
      </c>
      <c r="S85" s="40">
        <f>IF(AND(N85=U$6,W84-U$1/(U$7-U$6+1)&gt;=0),ROUND(U$1/(U$7-U$6+1),0),IF(AND(SUM(S$10:S84)&gt;0,W84-S84&gt;=0),S84,IF(AND(SUM(S$10:S84)&gt;0),U$1-SUM(S$10:S84),0)))</f>
        <v>0</v>
      </c>
      <c r="T85" s="40">
        <f t="shared" si="187"/>
        <v>0</v>
      </c>
      <c r="U85" s="40">
        <f t="shared" si="188"/>
        <v>0</v>
      </c>
      <c r="V85" s="40">
        <f t="shared" si="121"/>
        <v>0</v>
      </c>
      <c r="W85" s="40">
        <f t="shared" si="189"/>
        <v>0</v>
      </c>
      <c r="X85" s="40">
        <f>IF(AND(V85&lt;&gt;0,SUM(V$9:V84)=0),ROUND(U$1*U$3,0),0)</f>
        <v>0</v>
      </c>
      <c r="Y85" s="13"/>
      <c r="Z85" s="33">
        <f>IF(SUM(AH$9:AH84)&gt;0.9,MAX(Z$9:Z84)+1,0)</f>
        <v>0</v>
      </c>
      <c r="AA85" s="39">
        <f t="shared" si="153"/>
        <v>0</v>
      </c>
      <c r="AB85" s="35">
        <f t="shared" si="154"/>
        <v>46112</v>
      </c>
      <c r="AC85" s="38">
        <f t="shared" si="135"/>
        <v>0</v>
      </c>
      <c r="AD85" s="38">
        <f t="shared" si="122"/>
        <v>0</v>
      </c>
      <c r="AE85" s="40">
        <f>IF(AND(Z85=AG$6,AI84-AG$1/(AG$7-AG$6+1)&gt;=0),ROUND(AG$1/(AG$7-AG$6+1),0),IF(AND(SUM(AE$10:AE84)&gt;0,AI84-AE84&gt;=0),AE84,IF(AND(SUM(AE$10:AE84)&gt;0),AG$1-SUM(AE$10:AE84),0)))</f>
        <v>0</v>
      </c>
      <c r="AF85" s="40">
        <f t="shared" si="190"/>
        <v>0</v>
      </c>
      <c r="AG85" s="40">
        <f t="shared" si="191"/>
        <v>0</v>
      </c>
      <c r="AH85" s="40">
        <f t="shared" si="123"/>
        <v>0</v>
      </c>
      <c r="AI85" s="40">
        <f t="shared" si="192"/>
        <v>0</v>
      </c>
      <c r="AJ85" s="40">
        <f>IF(AND(AH85&lt;&gt;0,SUM(AH$9:AH84)=0),ROUND(AG$1*AG$3,0),0)</f>
        <v>0</v>
      </c>
      <c r="AK85" s="13"/>
      <c r="AL85" s="33">
        <f>IF(SUM(AT$9:AT84)&gt;0.9,MAX(AL$9:AL84)+1,0)</f>
        <v>0</v>
      </c>
      <c r="AM85" s="39">
        <f t="shared" si="155"/>
        <v>0</v>
      </c>
      <c r="AN85" s="35">
        <f t="shared" si="156"/>
        <v>46112</v>
      </c>
      <c r="AO85" s="38">
        <f t="shared" si="136"/>
        <v>0</v>
      </c>
      <c r="AP85" s="38">
        <f t="shared" si="124"/>
        <v>0</v>
      </c>
      <c r="AQ85" s="40">
        <f>IF(AND(AL85=AS$6,AU84-AS$1/(AS$7-AS$6+1)&gt;=0),ROUND(AS$1/(AS$7-AS$6+1),0),IF(AND(SUM(AQ$10:AQ84)&gt;0,AU84-AQ84&gt;=0),AQ84,IF(AND(SUM(AQ$10:AQ84)&gt;0),AS$1-SUM(AQ$10:AQ84),0)))</f>
        <v>0</v>
      </c>
      <c r="AR85" s="40">
        <f t="shared" si="193"/>
        <v>0</v>
      </c>
      <c r="AS85" s="40">
        <f t="shared" si="194"/>
        <v>0</v>
      </c>
      <c r="AT85" s="40">
        <f t="shared" si="195"/>
        <v>0</v>
      </c>
      <c r="AU85" s="40">
        <f t="shared" si="196"/>
        <v>0</v>
      </c>
      <c r="AV85" s="40">
        <f>IF(AND(AT85&lt;&gt;0,SUM(AT$9:AT84)=0),ROUND(AS$1*AS$3,0),0)</f>
        <v>0</v>
      </c>
      <c r="AW85" s="13"/>
      <c r="AX85" s="33">
        <f>IF(SUM(BF$9:BF84)&gt;0.9,MAX(AX$9:AX84)+1,0)</f>
        <v>0</v>
      </c>
      <c r="AY85" s="39">
        <f t="shared" si="157"/>
        <v>0</v>
      </c>
      <c r="AZ85" s="35">
        <f t="shared" si="158"/>
        <v>46112</v>
      </c>
      <c r="BA85" s="38">
        <f t="shared" si="137"/>
        <v>0</v>
      </c>
      <c r="BB85" s="38">
        <f t="shared" si="126"/>
        <v>0</v>
      </c>
      <c r="BC85" s="40">
        <f>IF(AND(AX85=BE$6,BG84-BE$1/(BE$7-BE$6+1)&gt;=0),ROUND(BE$1/(BE$7-BE$6+1),0),IF(AND(SUM(BC$10:BC84)&gt;0,BG84-BC84&gt;=0),BC84,IF(AND(SUM(BC$10:BC84)&gt;0),BE$1-SUM(BC$10:BC84),0)))</f>
        <v>0</v>
      </c>
      <c r="BD85" s="40">
        <f t="shared" si="197"/>
        <v>0</v>
      </c>
      <c r="BE85" s="40">
        <f t="shared" si="198"/>
        <v>0</v>
      </c>
      <c r="BF85" s="40">
        <f t="shared" si="199"/>
        <v>0</v>
      </c>
      <c r="BG85" s="40">
        <f t="shared" si="200"/>
        <v>0</v>
      </c>
      <c r="BH85" s="40">
        <f>IF(AND(BF85&lt;&gt;0,SUM(BF$9:BF84)=0),ROUND(BE$1*BE$3,0),0)</f>
        <v>0</v>
      </c>
      <c r="BI85" s="13"/>
      <c r="BJ85" s="33">
        <f>IF(SUM(BR$9:BR84)&gt;0.9,MAX(BJ$9:BJ84)+1,0)</f>
        <v>0</v>
      </c>
      <c r="BK85" s="39">
        <f t="shared" si="159"/>
        <v>0</v>
      </c>
      <c r="BL85" s="35">
        <f t="shared" si="160"/>
        <v>46112</v>
      </c>
      <c r="BM85" s="38">
        <f t="shared" si="138"/>
        <v>0</v>
      </c>
      <c r="BN85" s="38">
        <f t="shared" si="128"/>
        <v>0</v>
      </c>
      <c r="BO85" s="40">
        <f>IF(AND(BJ85=BQ$6,BS84-BQ$1/(BQ$7-BQ$6+1)&gt;=0),ROUND(BQ$1/(BQ$7-BQ$6+1),0),IF(AND(SUM(BO$10:BO84)&gt;0,BS84-BO84&gt;=0),BO84,IF(AND(SUM(BO$10:BO84)&gt;0),BQ$1-SUM(BO$10:BO84),0)))</f>
        <v>0</v>
      </c>
      <c r="BP85" s="40">
        <f t="shared" si="201"/>
        <v>0</v>
      </c>
      <c r="BQ85" s="40">
        <f t="shared" si="202"/>
        <v>0</v>
      </c>
      <c r="BR85" s="40">
        <f t="shared" si="203"/>
        <v>0</v>
      </c>
      <c r="BS85" s="40">
        <f t="shared" si="204"/>
        <v>0</v>
      </c>
      <c r="BT85" s="40">
        <f>IF(AND(BR85&lt;&gt;0,SUM(BR$9:BR84)=0),ROUND(BQ$1*BQ$3,0),0)</f>
        <v>0</v>
      </c>
      <c r="BU85" s="13"/>
      <c r="BV85" s="33">
        <f>IF(SUM(CD$9:CD84)&gt;0.9,MAX(BV$9:BV84)+1,0)</f>
        <v>0</v>
      </c>
      <c r="BW85" s="39">
        <f t="shared" si="161"/>
        <v>0</v>
      </c>
      <c r="BX85" s="35">
        <f t="shared" si="162"/>
        <v>46112</v>
      </c>
      <c r="BY85" s="38">
        <f t="shared" si="139"/>
        <v>0</v>
      </c>
      <c r="BZ85" s="38">
        <f t="shared" si="130"/>
        <v>0</v>
      </c>
      <c r="CA85" s="40">
        <f>IF(AND(BV85=CC$6,CE84-CC$1/(CC$7-CC$6+1)&gt;=0),ROUND(CC$1/(CC$7-CC$6+1),0),IF(AND(SUM(CA$10:CA84)&gt;0,CE84-CA84&gt;=0),CA84,IF(AND(SUM(CA$10:CA84)&gt;0),CC$1-SUM(CA$10:CA84),0)))</f>
        <v>0</v>
      </c>
      <c r="CB85" s="40">
        <f t="shared" si="205"/>
        <v>0</v>
      </c>
      <c r="CC85" s="40">
        <f t="shared" si="206"/>
        <v>0</v>
      </c>
      <c r="CD85" s="40">
        <f t="shared" si="207"/>
        <v>0</v>
      </c>
      <c r="CE85" s="40">
        <f t="shared" si="208"/>
        <v>0</v>
      </c>
      <c r="CF85" s="40">
        <f>IF(AND(CD85&lt;&gt;0,SUM(CD$9:CD84)=0),ROUND(CC$1*CC$3,0),0)</f>
        <v>0</v>
      </c>
      <c r="CG85" s="13"/>
      <c r="CH85" s="33">
        <f>IF(SUM(CP$9:CP84)&gt;0.9,MAX(CH$9:CH84)+1,0)</f>
        <v>0</v>
      </c>
      <c r="CI85" s="39">
        <f t="shared" si="163"/>
        <v>0</v>
      </c>
      <c r="CJ85" s="35">
        <f t="shared" si="164"/>
        <v>46112</v>
      </c>
      <c r="CK85" s="38">
        <f t="shared" si="140"/>
        <v>0</v>
      </c>
      <c r="CL85" s="38">
        <f t="shared" si="132"/>
        <v>0</v>
      </c>
      <c r="CM85" s="40">
        <f>IF(AND(CH85=CO$6,CQ84-CO$1/(CO$7-CO$6+1)&gt;=0),ROUND(CO$1/(CO$7-CO$6+1),0),IF(AND(SUM(CM$10:CM84)&gt;0,CQ84-CM84&gt;=0),CM84,IF(AND(SUM(CM$10:CM84)&gt;0),CO$1-SUM(CM$10:CM84),0)))</f>
        <v>0</v>
      </c>
      <c r="CN85" s="40">
        <f t="shared" si="209"/>
        <v>0</v>
      </c>
      <c r="CO85" s="40">
        <f t="shared" si="210"/>
        <v>0</v>
      </c>
      <c r="CP85" s="40">
        <f t="shared" si="211"/>
        <v>0</v>
      </c>
      <c r="CQ85" s="40">
        <f t="shared" si="212"/>
        <v>0</v>
      </c>
      <c r="CR85" s="40">
        <f>IF(AND(CP85&lt;&gt;0,SUM(CP$9:CP84)=0),ROUND(CO$1*CO$3,0),0)</f>
        <v>0</v>
      </c>
      <c r="CS85" s="13"/>
      <c r="CT85" s="16"/>
      <c r="CU85" s="41">
        <f t="shared" si="214"/>
        <v>69</v>
      </c>
      <c r="CV85" s="42">
        <f t="shared" si="213"/>
        <v>46112</v>
      </c>
      <c r="CW85" s="43">
        <f t="shared" si="141"/>
        <v>0</v>
      </c>
      <c r="CX85" s="43">
        <f t="shared" si="142"/>
        <v>0</v>
      </c>
      <c r="CY85" s="43">
        <f t="shared" si="143"/>
        <v>0</v>
      </c>
      <c r="CZ85" s="43">
        <f t="shared" si="144"/>
        <v>0</v>
      </c>
      <c r="DA85" s="43">
        <f t="shared" si="145"/>
        <v>0</v>
      </c>
      <c r="DB85" s="43">
        <f t="shared" si="146"/>
        <v>0</v>
      </c>
      <c r="DC85" s="43">
        <f t="shared" si="147"/>
        <v>0</v>
      </c>
      <c r="DD85" s="43">
        <f t="shared" si="148"/>
        <v>0</v>
      </c>
      <c r="DE85" s="43">
        <f t="shared" si="149"/>
        <v>0</v>
      </c>
      <c r="DF85" s="44">
        <f t="shared" si="165"/>
        <v>0</v>
      </c>
      <c r="DG85" s="44">
        <f t="shared" si="166"/>
        <v>0</v>
      </c>
      <c r="DH85" s="44">
        <f t="shared" si="167"/>
        <v>0</v>
      </c>
      <c r="DI85" s="44">
        <f t="shared" si="168"/>
        <v>0</v>
      </c>
      <c r="DJ85" s="44">
        <f t="shared" si="169"/>
        <v>0</v>
      </c>
      <c r="DK85" s="44">
        <f t="shared" si="170"/>
        <v>0</v>
      </c>
      <c r="DL85" s="44">
        <f t="shared" si="171"/>
        <v>0</v>
      </c>
      <c r="DM85" s="44">
        <f t="shared" si="172"/>
        <v>0</v>
      </c>
      <c r="DN85" s="44">
        <f t="shared" si="173"/>
        <v>0</v>
      </c>
      <c r="DO85" s="44">
        <f t="shared" si="174"/>
        <v>0</v>
      </c>
      <c r="DP85" s="44">
        <f>IF(SUM(DG85:DG$298)=0,DG$299*DP$8/12,0)</f>
        <v>0</v>
      </c>
      <c r="DQ85" s="44">
        <f>IF(SUM(DH85:DH$298)=0,DH$299*DQ$8/12,0)</f>
        <v>0</v>
      </c>
      <c r="DR85" s="44">
        <f>IF(SUM(DI85:DI$298)=0,DI$299*DR$8/12,0)</f>
        <v>0</v>
      </c>
      <c r="DS85" s="44">
        <f>IF(SUM(DJ85:DJ$298)=0,DJ$299*DS$8/12,0)</f>
        <v>0</v>
      </c>
      <c r="DT85" s="44">
        <f>IF(SUM(DK85:DK$298)=0,DK$299*DT$8/12,0)</f>
        <v>0</v>
      </c>
      <c r="DU85" s="44">
        <f>IF(SUM(DL85:DL$298)=0,DL$299*DU$8/12,0)</f>
        <v>0</v>
      </c>
      <c r="DV85" s="44">
        <f>IF(SUM(DM85:DM$298)=0,DM$299*DV$8/12,0)</f>
        <v>0</v>
      </c>
      <c r="DW85" s="44">
        <f>IF(SUM(DN85:DN$298)=0,DN$299*DW$8/12,0)</f>
        <v>0</v>
      </c>
      <c r="DX85" s="44">
        <f t="shared" si="175"/>
        <v>0</v>
      </c>
      <c r="DY85" s="44">
        <f t="shared" si="176"/>
        <v>0</v>
      </c>
      <c r="DZ85" s="44">
        <f t="shared" si="177"/>
        <v>0</v>
      </c>
      <c r="EA85" s="44">
        <f t="shared" si="178"/>
        <v>0</v>
      </c>
      <c r="EB85" s="44">
        <f t="shared" si="179"/>
        <v>0</v>
      </c>
      <c r="EC85" s="44">
        <f t="shared" si="180"/>
        <v>0</v>
      </c>
      <c r="ED85" s="16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</row>
    <row r="86" spans="1:240">
      <c r="A86" s="52"/>
      <c r="B86" s="33">
        <f>IF(SUM(J$9:J85)&gt;0.9,MAX(B$9:B85)+1,0)</f>
        <v>0</v>
      </c>
      <c r="C86" s="39">
        <f t="shared" si="150"/>
        <v>0</v>
      </c>
      <c r="D86" s="35">
        <v>46142</v>
      </c>
      <c r="E86" s="38">
        <f t="shared" si="181"/>
        <v>0</v>
      </c>
      <c r="F86" s="38">
        <f t="shared" si="182"/>
        <v>0</v>
      </c>
      <c r="G86" s="40">
        <f>IF(AND(B86=I$6,K85-I$1/(I$7-I$6+1)&gt;=0),ROUND(I$1/(I$7-I$6+1),0),IF(AND(SUM(G$10:G85)&gt;0,K85-G85&gt;=0),G85,IF(AND(SUM(G$10:G85)&gt;0),I$1-SUM(G$10:G85),0)))</f>
        <v>0</v>
      </c>
      <c r="H86" s="40">
        <f t="shared" si="183"/>
        <v>0</v>
      </c>
      <c r="I86" s="40">
        <f t="shared" si="184"/>
        <v>0</v>
      </c>
      <c r="J86" s="40">
        <f t="shared" si="185"/>
        <v>0</v>
      </c>
      <c r="K86" s="40">
        <f t="shared" si="186"/>
        <v>0</v>
      </c>
      <c r="L86" s="40">
        <f>IF(AND(J86&lt;&gt;0,SUM(J$9:J85)=0),ROUND(I$1*I$3,0),0)</f>
        <v>0</v>
      </c>
      <c r="M86" s="13"/>
      <c r="N86" s="33">
        <f>IF(SUM(V$9:V85)&gt;0.9,MAX(N$9:N85)+1,0)</f>
        <v>0</v>
      </c>
      <c r="O86" s="39">
        <f t="shared" si="151"/>
        <v>0</v>
      </c>
      <c r="P86" s="35">
        <f t="shared" si="152"/>
        <v>46142</v>
      </c>
      <c r="Q86" s="38">
        <f t="shared" si="134"/>
        <v>0</v>
      </c>
      <c r="R86" s="38">
        <f t="shared" si="120"/>
        <v>0</v>
      </c>
      <c r="S86" s="40">
        <f>IF(AND(N86=U$6,W85-U$1/(U$7-U$6+1)&gt;=0),ROUND(U$1/(U$7-U$6+1),0),IF(AND(SUM(S$10:S85)&gt;0,W85-S85&gt;=0),S85,IF(AND(SUM(S$10:S85)&gt;0),U$1-SUM(S$10:S85),0)))</f>
        <v>0</v>
      </c>
      <c r="T86" s="40">
        <f t="shared" si="187"/>
        <v>0</v>
      </c>
      <c r="U86" s="40">
        <f t="shared" si="188"/>
        <v>0</v>
      </c>
      <c r="V86" s="40">
        <f t="shared" si="121"/>
        <v>0</v>
      </c>
      <c r="W86" s="40">
        <f t="shared" si="189"/>
        <v>0</v>
      </c>
      <c r="X86" s="40">
        <f>IF(AND(V86&lt;&gt;0,SUM(V$9:V85)=0),ROUND(U$1*U$3,0),0)</f>
        <v>0</v>
      </c>
      <c r="Y86" s="13"/>
      <c r="Z86" s="33">
        <f>IF(SUM(AH$9:AH85)&gt;0.9,MAX(Z$9:Z85)+1,0)</f>
        <v>0</v>
      </c>
      <c r="AA86" s="39">
        <f t="shared" si="153"/>
        <v>0</v>
      </c>
      <c r="AB86" s="35">
        <f t="shared" si="154"/>
        <v>46142</v>
      </c>
      <c r="AC86" s="38">
        <f t="shared" si="135"/>
        <v>0</v>
      </c>
      <c r="AD86" s="38">
        <f t="shared" si="122"/>
        <v>0</v>
      </c>
      <c r="AE86" s="40">
        <f>IF(AND(Z86=AG$6,AI85-AG$1/(AG$7-AG$6+1)&gt;=0),ROUND(AG$1/(AG$7-AG$6+1),0),IF(AND(SUM(AE$10:AE85)&gt;0,AI85-AE85&gt;=0),AE85,IF(AND(SUM(AE$10:AE85)&gt;0),AG$1-SUM(AE$10:AE85),0)))</f>
        <v>0</v>
      </c>
      <c r="AF86" s="40">
        <f t="shared" si="190"/>
        <v>0</v>
      </c>
      <c r="AG86" s="40">
        <f t="shared" si="191"/>
        <v>0</v>
      </c>
      <c r="AH86" s="40">
        <f t="shared" si="123"/>
        <v>0</v>
      </c>
      <c r="AI86" s="40">
        <f t="shared" si="192"/>
        <v>0</v>
      </c>
      <c r="AJ86" s="40">
        <f>IF(AND(AH86&lt;&gt;0,SUM(AH$9:AH85)=0),ROUND(AG$1*AG$3,0),0)</f>
        <v>0</v>
      </c>
      <c r="AK86" s="13"/>
      <c r="AL86" s="33">
        <f>IF(SUM(AT$9:AT85)&gt;0.9,MAX(AL$9:AL85)+1,0)</f>
        <v>0</v>
      </c>
      <c r="AM86" s="39">
        <f t="shared" si="155"/>
        <v>0</v>
      </c>
      <c r="AN86" s="35">
        <f t="shared" si="156"/>
        <v>46142</v>
      </c>
      <c r="AO86" s="38">
        <f t="shared" si="136"/>
        <v>0</v>
      </c>
      <c r="AP86" s="38">
        <f t="shared" si="124"/>
        <v>0</v>
      </c>
      <c r="AQ86" s="40">
        <f>IF(AND(AL86=AS$6,AU85-AS$1/(AS$7-AS$6+1)&gt;=0),ROUND(AS$1/(AS$7-AS$6+1),0),IF(AND(SUM(AQ$10:AQ85)&gt;0,AU85-AQ85&gt;=0),AQ85,IF(AND(SUM(AQ$10:AQ85)&gt;0),AS$1-SUM(AQ$10:AQ85),0)))</f>
        <v>0</v>
      </c>
      <c r="AR86" s="40">
        <f t="shared" si="193"/>
        <v>0</v>
      </c>
      <c r="AS86" s="40">
        <f t="shared" si="194"/>
        <v>0</v>
      </c>
      <c r="AT86" s="40">
        <f t="shared" si="195"/>
        <v>0</v>
      </c>
      <c r="AU86" s="40">
        <f t="shared" si="196"/>
        <v>0</v>
      </c>
      <c r="AV86" s="40">
        <f>IF(AND(AT86&lt;&gt;0,SUM(AT$9:AT85)=0),ROUND(AS$1*AS$3,0),0)</f>
        <v>0</v>
      </c>
      <c r="AW86" s="13"/>
      <c r="AX86" s="33">
        <f>IF(SUM(BF$9:BF85)&gt;0.9,MAX(AX$9:AX85)+1,0)</f>
        <v>0</v>
      </c>
      <c r="AY86" s="39">
        <f t="shared" si="157"/>
        <v>0</v>
      </c>
      <c r="AZ86" s="35">
        <f t="shared" si="158"/>
        <v>46142</v>
      </c>
      <c r="BA86" s="38">
        <f t="shared" si="137"/>
        <v>0</v>
      </c>
      <c r="BB86" s="38">
        <f t="shared" si="126"/>
        <v>0</v>
      </c>
      <c r="BC86" s="40">
        <f>IF(AND(AX86=BE$6,BG85-BE$1/(BE$7-BE$6+1)&gt;=0),ROUND(BE$1/(BE$7-BE$6+1),0),IF(AND(SUM(BC$10:BC85)&gt;0,BG85-BC85&gt;=0),BC85,IF(AND(SUM(BC$10:BC85)&gt;0),BE$1-SUM(BC$10:BC85),0)))</f>
        <v>0</v>
      </c>
      <c r="BD86" s="40">
        <f t="shared" si="197"/>
        <v>0</v>
      </c>
      <c r="BE86" s="40">
        <f t="shared" si="198"/>
        <v>0</v>
      </c>
      <c r="BF86" s="40">
        <f t="shared" si="199"/>
        <v>0</v>
      </c>
      <c r="BG86" s="40">
        <f t="shared" si="200"/>
        <v>0</v>
      </c>
      <c r="BH86" s="40">
        <f>IF(AND(BF86&lt;&gt;0,SUM(BF$9:BF85)=0),ROUND(BE$1*BE$3,0),0)</f>
        <v>0</v>
      </c>
      <c r="BI86" s="13"/>
      <c r="BJ86" s="33">
        <f>IF(SUM(BR$9:BR85)&gt;0.9,MAX(BJ$9:BJ85)+1,0)</f>
        <v>0</v>
      </c>
      <c r="BK86" s="39">
        <f t="shared" si="159"/>
        <v>0</v>
      </c>
      <c r="BL86" s="35">
        <f t="shared" si="160"/>
        <v>46142</v>
      </c>
      <c r="BM86" s="38">
        <f t="shared" si="138"/>
        <v>0</v>
      </c>
      <c r="BN86" s="38">
        <f t="shared" si="128"/>
        <v>0</v>
      </c>
      <c r="BO86" s="40">
        <f>IF(AND(BJ86=BQ$6,BS85-BQ$1/(BQ$7-BQ$6+1)&gt;=0),ROUND(BQ$1/(BQ$7-BQ$6+1),0),IF(AND(SUM(BO$10:BO85)&gt;0,BS85-BO85&gt;=0),BO85,IF(AND(SUM(BO$10:BO85)&gt;0),BQ$1-SUM(BO$10:BO85),0)))</f>
        <v>0</v>
      </c>
      <c r="BP86" s="40">
        <f t="shared" si="201"/>
        <v>0</v>
      </c>
      <c r="BQ86" s="40">
        <f t="shared" si="202"/>
        <v>0</v>
      </c>
      <c r="BR86" s="40">
        <f t="shared" si="203"/>
        <v>0</v>
      </c>
      <c r="BS86" s="40">
        <f t="shared" si="204"/>
        <v>0</v>
      </c>
      <c r="BT86" s="40">
        <f>IF(AND(BR86&lt;&gt;0,SUM(BR$9:BR85)=0),ROUND(BQ$1*BQ$3,0),0)</f>
        <v>0</v>
      </c>
      <c r="BU86" s="13"/>
      <c r="BV86" s="33">
        <f>IF(SUM(CD$9:CD85)&gt;0.9,MAX(BV$9:BV85)+1,0)</f>
        <v>0</v>
      </c>
      <c r="BW86" s="39">
        <f t="shared" si="161"/>
        <v>0</v>
      </c>
      <c r="BX86" s="35">
        <f t="shared" si="162"/>
        <v>46142</v>
      </c>
      <c r="BY86" s="38">
        <f t="shared" si="139"/>
        <v>0</v>
      </c>
      <c r="BZ86" s="38">
        <f t="shared" si="130"/>
        <v>0</v>
      </c>
      <c r="CA86" s="40">
        <f>IF(AND(BV86=CC$6,CE85-CC$1/(CC$7-CC$6+1)&gt;=0),ROUND(CC$1/(CC$7-CC$6+1),0),IF(AND(SUM(CA$10:CA85)&gt;0,CE85-CA85&gt;=0),CA85,IF(AND(SUM(CA$10:CA85)&gt;0),CC$1-SUM(CA$10:CA85),0)))</f>
        <v>0</v>
      </c>
      <c r="CB86" s="40">
        <f t="shared" si="205"/>
        <v>0</v>
      </c>
      <c r="CC86" s="40">
        <f t="shared" si="206"/>
        <v>0</v>
      </c>
      <c r="CD86" s="40">
        <f t="shared" si="207"/>
        <v>0</v>
      </c>
      <c r="CE86" s="40">
        <f t="shared" si="208"/>
        <v>0</v>
      </c>
      <c r="CF86" s="40">
        <f>IF(AND(CD86&lt;&gt;0,SUM(CD$9:CD85)=0),ROUND(CC$1*CC$3,0),0)</f>
        <v>0</v>
      </c>
      <c r="CG86" s="13"/>
      <c r="CH86" s="33">
        <f>IF(SUM(CP$9:CP85)&gt;0.9,MAX(CH$9:CH85)+1,0)</f>
        <v>0</v>
      </c>
      <c r="CI86" s="39">
        <f t="shared" si="163"/>
        <v>0</v>
      </c>
      <c r="CJ86" s="35">
        <f t="shared" si="164"/>
        <v>46142</v>
      </c>
      <c r="CK86" s="38">
        <f t="shared" si="140"/>
        <v>0</v>
      </c>
      <c r="CL86" s="38">
        <f t="shared" si="132"/>
        <v>0</v>
      </c>
      <c r="CM86" s="40">
        <f>IF(AND(CH86=CO$6,CQ85-CO$1/(CO$7-CO$6+1)&gt;=0),ROUND(CO$1/(CO$7-CO$6+1),0),IF(AND(SUM(CM$10:CM85)&gt;0,CQ85-CM85&gt;=0),CM85,IF(AND(SUM(CM$10:CM85)&gt;0),CO$1-SUM(CM$10:CM85),0)))</f>
        <v>0</v>
      </c>
      <c r="CN86" s="40">
        <f t="shared" si="209"/>
        <v>0</v>
      </c>
      <c r="CO86" s="40">
        <f t="shared" si="210"/>
        <v>0</v>
      </c>
      <c r="CP86" s="40">
        <f t="shared" si="211"/>
        <v>0</v>
      </c>
      <c r="CQ86" s="40">
        <f t="shared" si="212"/>
        <v>0</v>
      </c>
      <c r="CR86" s="40">
        <f>IF(AND(CP86&lt;&gt;0,SUM(CP$9:CP85)=0),ROUND(CO$1*CO$3,0),0)</f>
        <v>0</v>
      </c>
      <c r="CS86" s="13"/>
      <c r="CT86" s="16"/>
      <c r="CU86" s="41">
        <f t="shared" si="214"/>
        <v>70</v>
      </c>
      <c r="CV86" s="42">
        <f t="shared" si="213"/>
        <v>46142</v>
      </c>
      <c r="CW86" s="43">
        <f t="shared" si="141"/>
        <v>0</v>
      </c>
      <c r="CX86" s="43">
        <f t="shared" si="142"/>
        <v>0</v>
      </c>
      <c r="CY86" s="43">
        <f t="shared" si="143"/>
        <v>0</v>
      </c>
      <c r="CZ86" s="43">
        <f t="shared" si="144"/>
        <v>0</v>
      </c>
      <c r="DA86" s="43">
        <f t="shared" si="145"/>
        <v>0</v>
      </c>
      <c r="DB86" s="43">
        <f t="shared" si="146"/>
        <v>0</v>
      </c>
      <c r="DC86" s="43">
        <f t="shared" si="147"/>
        <v>0</v>
      </c>
      <c r="DD86" s="43">
        <f t="shared" si="148"/>
        <v>0</v>
      </c>
      <c r="DE86" s="43">
        <f t="shared" si="149"/>
        <v>0</v>
      </c>
      <c r="DF86" s="44">
        <f t="shared" si="165"/>
        <v>0</v>
      </c>
      <c r="DG86" s="44">
        <f t="shared" si="166"/>
        <v>0</v>
      </c>
      <c r="DH86" s="44">
        <f t="shared" si="167"/>
        <v>0</v>
      </c>
      <c r="DI86" s="44">
        <f t="shared" si="168"/>
        <v>0</v>
      </c>
      <c r="DJ86" s="44">
        <f t="shared" si="169"/>
        <v>0</v>
      </c>
      <c r="DK86" s="44">
        <f t="shared" si="170"/>
        <v>0</v>
      </c>
      <c r="DL86" s="44">
        <f t="shared" si="171"/>
        <v>0</v>
      </c>
      <c r="DM86" s="44">
        <f t="shared" si="172"/>
        <v>0</v>
      </c>
      <c r="DN86" s="44">
        <f t="shared" si="173"/>
        <v>0</v>
      </c>
      <c r="DO86" s="44">
        <f t="shared" si="174"/>
        <v>0</v>
      </c>
      <c r="DP86" s="44">
        <f>IF(SUM(DG86:DG$298)=0,DG$299*DP$8/12,0)</f>
        <v>0</v>
      </c>
      <c r="DQ86" s="44">
        <f>IF(SUM(DH86:DH$298)=0,DH$299*DQ$8/12,0)</f>
        <v>0</v>
      </c>
      <c r="DR86" s="44">
        <f>IF(SUM(DI86:DI$298)=0,DI$299*DR$8/12,0)</f>
        <v>0</v>
      </c>
      <c r="DS86" s="44">
        <f>IF(SUM(DJ86:DJ$298)=0,DJ$299*DS$8/12,0)</f>
        <v>0</v>
      </c>
      <c r="DT86" s="44">
        <f>IF(SUM(DK86:DK$298)=0,DK$299*DT$8/12,0)</f>
        <v>0</v>
      </c>
      <c r="DU86" s="44">
        <f>IF(SUM(DL86:DL$298)=0,DL$299*DU$8/12,0)</f>
        <v>0</v>
      </c>
      <c r="DV86" s="44">
        <f>IF(SUM(DM86:DM$298)=0,DM$299*DV$8/12,0)</f>
        <v>0</v>
      </c>
      <c r="DW86" s="44">
        <f>IF(SUM(DN86:DN$298)=0,DN$299*DW$8/12,0)</f>
        <v>0</v>
      </c>
      <c r="DX86" s="44">
        <f t="shared" si="175"/>
        <v>0</v>
      </c>
      <c r="DY86" s="44">
        <f t="shared" si="176"/>
        <v>0</v>
      </c>
      <c r="DZ86" s="44">
        <f t="shared" si="177"/>
        <v>0</v>
      </c>
      <c r="EA86" s="44">
        <f t="shared" si="178"/>
        <v>0</v>
      </c>
      <c r="EB86" s="44">
        <f t="shared" si="179"/>
        <v>0</v>
      </c>
      <c r="EC86" s="44">
        <f t="shared" si="180"/>
        <v>0</v>
      </c>
      <c r="ED86" s="16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</row>
    <row r="87" spans="1:240">
      <c r="A87" s="52"/>
      <c r="B87" s="33">
        <f>IF(SUM(J$9:J86)&gt;0.9,MAX(B$9:B86)+1,0)</f>
        <v>0</v>
      </c>
      <c r="C87" s="39">
        <f t="shared" si="150"/>
        <v>0</v>
      </c>
      <c r="D87" s="35">
        <v>46173</v>
      </c>
      <c r="E87" s="38">
        <f t="shared" si="181"/>
        <v>0</v>
      </c>
      <c r="F87" s="38">
        <f t="shared" si="182"/>
        <v>0</v>
      </c>
      <c r="G87" s="40">
        <f>IF(AND(B87=I$6,K86-I$1/(I$7-I$6+1)&gt;=0),ROUND(I$1/(I$7-I$6+1),0),IF(AND(SUM(G$10:G86)&gt;0,K86-G86&gt;=0),G86,IF(AND(SUM(G$10:G86)&gt;0),I$1-SUM(G$10:G86),0)))</f>
        <v>0</v>
      </c>
      <c r="H87" s="40">
        <f t="shared" si="183"/>
        <v>0</v>
      </c>
      <c r="I87" s="40">
        <f t="shared" si="184"/>
        <v>0</v>
      </c>
      <c r="J87" s="40">
        <f t="shared" si="185"/>
        <v>0</v>
      </c>
      <c r="K87" s="40">
        <f t="shared" si="186"/>
        <v>0</v>
      </c>
      <c r="L87" s="40">
        <f>IF(AND(J87&lt;&gt;0,SUM(J$9:J86)=0),ROUND(I$1*I$3,0),0)</f>
        <v>0</v>
      </c>
      <c r="M87" s="13"/>
      <c r="N87" s="33">
        <f>IF(SUM(V$9:V86)&gt;0.9,MAX(N$9:N86)+1,0)</f>
        <v>0</v>
      </c>
      <c r="O87" s="39">
        <f t="shared" si="151"/>
        <v>0</v>
      </c>
      <c r="P87" s="35">
        <f t="shared" si="152"/>
        <v>46173</v>
      </c>
      <c r="Q87" s="38">
        <f t="shared" si="134"/>
        <v>0</v>
      </c>
      <c r="R87" s="38">
        <f t="shared" si="120"/>
        <v>0</v>
      </c>
      <c r="S87" s="40">
        <f>IF(AND(N87=U$6,W86-U$1/(U$7-U$6+1)&gt;=0),ROUND(U$1/(U$7-U$6+1),0),IF(AND(SUM(S$10:S86)&gt;0,W86-S86&gt;=0),S86,IF(AND(SUM(S$10:S86)&gt;0),U$1-SUM(S$10:S86),0)))</f>
        <v>0</v>
      </c>
      <c r="T87" s="40">
        <f t="shared" si="187"/>
        <v>0</v>
      </c>
      <c r="U87" s="40">
        <f t="shared" si="188"/>
        <v>0</v>
      </c>
      <c r="V87" s="40">
        <f t="shared" si="121"/>
        <v>0</v>
      </c>
      <c r="W87" s="40">
        <f t="shared" si="189"/>
        <v>0</v>
      </c>
      <c r="X87" s="40">
        <f>IF(AND(V87&lt;&gt;0,SUM(V$9:V86)=0),ROUND(U$1*U$3,0),0)</f>
        <v>0</v>
      </c>
      <c r="Y87" s="13"/>
      <c r="Z87" s="33">
        <f>IF(SUM(AH$9:AH86)&gt;0.9,MAX(Z$9:Z86)+1,0)</f>
        <v>0</v>
      </c>
      <c r="AA87" s="39">
        <f t="shared" si="153"/>
        <v>0</v>
      </c>
      <c r="AB87" s="35">
        <f t="shared" si="154"/>
        <v>46173</v>
      </c>
      <c r="AC87" s="38">
        <f t="shared" si="135"/>
        <v>0</v>
      </c>
      <c r="AD87" s="38">
        <f t="shared" si="122"/>
        <v>0</v>
      </c>
      <c r="AE87" s="40">
        <f>IF(AND(Z87=AG$6,AI86-AG$1/(AG$7-AG$6+1)&gt;=0),ROUND(AG$1/(AG$7-AG$6+1),0),IF(AND(SUM(AE$10:AE86)&gt;0,AI86-AE86&gt;=0),AE86,IF(AND(SUM(AE$10:AE86)&gt;0),AG$1-SUM(AE$10:AE86),0)))</f>
        <v>0</v>
      </c>
      <c r="AF87" s="40">
        <f t="shared" si="190"/>
        <v>0</v>
      </c>
      <c r="AG87" s="40">
        <f t="shared" si="191"/>
        <v>0</v>
      </c>
      <c r="AH87" s="40">
        <f t="shared" si="123"/>
        <v>0</v>
      </c>
      <c r="AI87" s="40">
        <f t="shared" si="192"/>
        <v>0</v>
      </c>
      <c r="AJ87" s="40">
        <f>IF(AND(AH87&lt;&gt;0,SUM(AH$9:AH86)=0),ROUND(AG$1*AG$3,0),0)</f>
        <v>0</v>
      </c>
      <c r="AK87" s="13"/>
      <c r="AL87" s="33">
        <f>IF(SUM(AT$9:AT86)&gt;0.9,MAX(AL$9:AL86)+1,0)</f>
        <v>0</v>
      </c>
      <c r="AM87" s="39">
        <f t="shared" si="155"/>
        <v>0</v>
      </c>
      <c r="AN87" s="35">
        <f t="shared" si="156"/>
        <v>46173</v>
      </c>
      <c r="AO87" s="38">
        <f t="shared" si="136"/>
        <v>0</v>
      </c>
      <c r="AP87" s="38">
        <f t="shared" si="124"/>
        <v>0</v>
      </c>
      <c r="AQ87" s="40">
        <f>IF(AND(AL87=AS$6,AU86-AS$1/(AS$7-AS$6+1)&gt;=0),ROUND(AS$1/(AS$7-AS$6+1),0),IF(AND(SUM(AQ$10:AQ86)&gt;0,AU86-AQ86&gt;=0),AQ86,IF(AND(SUM(AQ$10:AQ86)&gt;0),AS$1-SUM(AQ$10:AQ86),0)))</f>
        <v>0</v>
      </c>
      <c r="AR87" s="40">
        <f t="shared" si="193"/>
        <v>0</v>
      </c>
      <c r="AS87" s="40">
        <f t="shared" si="194"/>
        <v>0</v>
      </c>
      <c r="AT87" s="40">
        <f t="shared" si="195"/>
        <v>0</v>
      </c>
      <c r="AU87" s="40">
        <f t="shared" si="196"/>
        <v>0</v>
      </c>
      <c r="AV87" s="40">
        <f>IF(AND(AT87&lt;&gt;0,SUM(AT$9:AT86)=0),ROUND(AS$1*AS$3,0),0)</f>
        <v>0</v>
      </c>
      <c r="AW87" s="13"/>
      <c r="AX87" s="33">
        <f>IF(SUM(BF$9:BF86)&gt;0.9,MAX(AX$9:AX86)+1,0)</f>
        <v>0</v>
      </c>
      <c r="AY87" s="39">
        <f t="shared" si="157"/>
        <v>0</v>
      </c>
      <c r="AZ87" s="35">
        <f t="shared" si="158"/>
        <v>46173</v>
      </c>
      <c r="BA87" s="38">
        <f t="shared" si="137"/>
        <v>0</v>
      </c>
      <c r="BB87" s="38">
        <f t="shared" si="126"/>
        <v>0</v>
      </c>
      <c r="BC87" s="40">
        <f>IF(AND(AX87=BE$6,BG86-BE$1/(BE$7-BE$6+1)&gt;=0),ROUND(BE$1/(BE$7-BE$6+1),0),IF(AND(SUM(BC$10:BC86)&gt;0,BG86-BC86&gt;=0),BC86,IF(AND(SUM(BC$10:BC86)&gt;0),BE$1-SUM(BC$10:BC86),0)))</f>
        <v>0</v>
      </c>
      <c r="BD87" s="40">
        <f t="shared" si="197"/>
        <v>0</v>
      </c>
      <c r="BE87" s="40">
        <f t="shared" si="198"/>
        <v>0</v>
      </c>
      <c r="BF87" s="40">
        <f t="shared" si="199"/>
        <v>0</v>
      </c>
      <c r="BG87" s="40">
        <f t="shared" si="200"/>
        <v>0</v>
      </c>
      <c r="BH87" s="40">
        <f>IF(AND(BF87&lt;&gt;0,SUM(BF$9:BF86)=0),ROUND(BE$1*BE$3,0),0)</f>
        <v>0</v>
      </c>
      <c r="BI87" s="13"/>
      <c r="BJ87" s="33">
        <f>IF(SUM(BR$9:BR86)&gt;0.9,MAX(BJ$9:BJ86)+1,0)</f>
        <v>0</v>
      </c>
      <c r="BK87" s="39">
        <f t="shared" si="159"/>
        <v>0</v>
      </c>
      <c r="BL87" s="35">
        <f t="shared" si="160"/>
        <v>46173</v>
      </c>
      <c r="BM87" s="38">
        <f t="shared" si="138"/>
        <v>0</v>
      </c>
      <c r="BN87" s="38">
        <f t="shared" si="128"/>
        <v>0</v>
      </c>
      <c r="BO87" s="40">
        <f>IF(AND(BJ87=BQ$6,BS86-BQ$1/(BQ$7-BQ$6+1)&gt;=0),ROUND(BQ$1/(BQ$7-BQ$6+1),0),IF(AND(SUM(BO$10:BO86)&gt;0,BS86-BO86&gt;=0),BO86,IF(AND(SUM(BO$10:BO86)&gt;0),BQ$1-SUM(BO$10:BO86),0)))</f>
        <v>0</v>
      </c>
      <c r="BP87" s="40">
        <f t="shared" si="201"/>
        <v>0</v>
      </c>
      <c r="BQ87" s="40">
        <f t="shared" si="202"/>
        <v>0</v>
      </c>
      <c r="BR87" s="40">
        <f t="shared" si="203"/>
        <v>0</v>
      </c>
      <c r="BS87" s="40">
        <f t="shared" si="204"/>
        <v>0</v>
      </c>
      <c r="BT87" s="40">
        <f>IF(AND(BR87&lt;&gt;0,SUM(BR$9:BR86)=0),ROUND(BQ$1*BQ$3,0),0)</f>
        <v>0</v>
      </c>
      <c r="BU87" s="13"/>
      <c r="BV87" s="33">
        <f>IF(SUM(CD$9:CD86)&gt;0.9,MAX(BV$9:BV86)+1,0)</f>
        <v>0</v>
      </c>
      <c r="BW87" s="39">
        <f t="shared" si="161"/>
        <v>0</v>
      </c>
      <c r="BX87" s="35">
        <f t="shared" si="162"/>
        <v>46173</v>
      </c>
      <c r="BY87" s="38">
        <f t="shared" si="139"/>
        <v>0</v>
      </c>
      <c r="BZ87" s="38">
        <f t="shared" si="130"/>
        <v>0</v>
      </c>
      <c r="CA87" s="40">
        <f>IF(AND(BV87=CC$6,CE86-CC$1/(CC$7-CC$6+1)&gt;=0),ROUND(CC$1/(CC$7-CC$6+1),0),IF(AND(SUM(CA$10:CA86)&gt;0,CE86-CA86&gt;=0),CA86,IF(AND(SUM(CA$10:CA86)&gt;0),CC$1-SUM(CA$10:CA86),0)))</f>
        <v>0</v>
      </c>
      <c r="CB87" s="40">
        <f t="shared" si="205"/>
        <v>0</v>
      </c>
      <c r="CC87" s="40">
        <f t="shared" si="206"/>
        <v>0</v>
      </c>
      <c r="CD87" s="40">
        <f t="shared" si="207"/>
        <v>0</v>
      </c>
      <c r="CE87" s="40">
        <f t="shared" si="208"/>
        <v>0</v>
      </c>
      <c r="CF87" s="40">
        <f>IF(AND(CD87&lt;&gt;0,SUM(CD$9:CD86)=0),ROUND(CC$1*CC$3,0),0)</f>
        <v>0</v>
      </c>
      <c r="CG87" s="13"/>
      <c r="CH87" s="33">
        <f>IF(SUM(CP$9:CP86)&gt;0.9,MAX(CH$9:CH86)+1,0)</f>
        <v>0</v>
      </c>
      <c r="CI87" s="39">
        <f t="shared" si="163"/>
        <v>0</v>
      </c>
      <c r="CJ87" s="35">
        <f t="shared" si="164"/>
        <v>46173</v>
      </c>
      <c r="CK87" s="38">
        <f t="shared" si="140"/>
        <v>0</v>
      </c>
      <c r="CL87" s="38">
        <f t="shared" si="132"/>
        <v>0</v>
      </c>
      <c r="CM87" s="40">
        <f>IF(AND(CH87=CO$6,CQ86-CO$1/(CO$7-CO$6+1)&gt;=0),ROUND(CO$1/(CO$7-CO$6+1),0),IF(AND(SUM(CM$10:CM86)&gt;0,CQ86-CM86&gt;=0),CM86,IF(AND(SUM(CM$10:CM86)&gt;0),CO$1-SUM(CM$10:CM86),0)))</f>
        <v>0</v>
      </c>
      <c r="CN87" s="40">
        <f t="shared" si="209"/>
        <v>0</v>
      </c>
      <c r="CO87" s="40">
        <f t="shared" si="210"/>
        <v>0</v>
      </c>
      <c r="CP87" s="40">
        <f t="shared" si="211"/>
        <v>0</v>
      </c>
      <c r="CQ87" s="40">
        <f t="shared" si="212"/>
        <v>0</v>
      </c>
      <c r="CR87" s="40">
        <f>IF(AND(CP87&lt;&gt;0,SUM(CP$9:CP86)=0),ROUND(CO$1*CO$3,0),0)</f>
        <v>0</v>
      </c>
      <c r="CS87" s="13"/>
      <c r="CT87" s="16"/>
      <c r="CU87" s="41">
        <f t="shared" si="214"/>
        <v>71</v>
      </c>
      <c r="CV87" s="42">
        <f t="shared" si="213"/>
        <v>46173</v>
      </c>
      <c r="CW87" s="43">
        <f t="shared" si="141"/>
        <v>0</v>
      </c>
      <c r="CX87" s="43">
        <f t="shared" si="142"/>
        <v>0</v>
      </c>
      <c r="CY87" s="43">
        <f t="shared" si="143"/>
        <v>0</v>
      </c>
      <c r="CZ87" s="43">
        <f t="shared" si="144"/>
        <v>0</v>
      </c>
      <c r="DA87" s="43">
        <f t="shared" si="145"/>
        <v>0</v>
      </c>
      <c r="DB87" s="43">
        <f t="shared" si="146"/>
        <v>0</v>
      </c>
      <c r="DC87" s="43">
        <f t="shared" si="147"/>
        <v>0</v>
      </c>
      <c r="DD87" s="43">
        <f t="shared" si="148"/>
        <v>0</v>
      </c>
      <c r="DE87" s="43">
        <f t="shared" si="149"/>
        <v>0</v>
      </c>
      <c r="DF87" s="44">
        <f t="shared" si="165"/>
        <v>0</v>
      </c>
      <c r="DG87" s="44">
        <f t="shared" si="166"/>
        <v>0</v>
      </c>
      <c r="DH87" s="44">
        <f t="shared" si="167"/>
        <v>0</v>
      </c>
      <c r="DI87" s="44">
        <f t="shared" si="168"/>
        <v>0</v>
      </c>
      <c r="DJ87" s="44">
        <f t="shared" si="169"/>
        <v>0</v>
      </c>
      <c r="DK87" s="44">
        <f t="shared" si="170"/>
        <v>0</v>
      </c>
      <c r="DL87" s="44">
        <f t="shared" si="171"/>
        <v>0</v>
      </c>
      <c r="DM87" s="44">
        <f t="shared" si="172"/>
        <v>0</v>
      </c>
      <c r="DN87" s="44">
        <f t="shared" si="173"/>
        <v>0</v>
      </c>
      <c r="DO87" s="44">
        <f t="shared" si="174"/>
        <v>0</v>
      </c>
      <c r="DP87" s="44">
        <f>IF(SUM(DG87:DG$298)=0,DG$299*DP$8/12,0)</f>
        <v>0</v>
      </c>
      <c r="DQ87" s="44">
        <f>IF(SUM(DH87:DH$298)=0,DH$299*DQ$8/12,0)</f>
        <v>0</v>
      </c>
      <c r="DR87" s="44">
        <f>IF(SUM(DI87:DI$298)=0,DI$299*DR$8/12,0)</f>
        <v>0</v>
      </c>
      <c r="DS87" s="44">
        <f>IF(SUM(DJ87:DJ$298)=0,DJ$299*DS$8/12,0)</f>
        <v>0</v>
      </c>
      <c r="DT87" s="44">
        <f>IF(SUM(DK87:DK$298)=0,DK$299*DT$8/12,0)</f>
        <v>0</v>
      </c>
      <c r="DU87" s="44">
        <f>IF(SUM(DL87:DL$298)=0,DL$299*DU$8/12,0)</f>
        <v>0</v>
      </c>
      <c r="DV87" s="44">
        <f>IF(SUM(DM87:DM$298)=0,DM$299*DV$8/12,0)</f>
        <v>0</v>
      </c>
      <c r="DW87" s="44">
        <f>IF(SUM(DN87:DN$298)=0,DN$299*DW$8/12,0)</f>
        <v>0</v>
      </c>
      <c r="DX87" s="44">
        <f t="shared" si="175"/>
        <v>0</v>
      </c>
      <c r="DY87" s="44">
        <f t="shared" si="176"/>
        <v>0</v>
      </c>
      <c r="DZ87" s="44">
        <f t="shared" si="177"/>
        <v>0</v>
      </c>
      <c r="EA87" s="44">
        <f t="shared" si="178"/>
        <v>0</v>
      </c>
      <c r="EB87" s="44">
        <f t="shared" si="179"/>
        <v>0</v>
      </c>
      <c r="EC87" s="44">
        <f t="shared" si="180"/>
        <v>0</v>
      </c>
      <c r="ED87" s="16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</row>
    <row r="88" spans="1:240">
      <c r="A88" s="52"/>
      <c r="B88" s="33">
        <f>IF(SUM(J$9:J87)&gt;0.9,MAX(B$9:B87)+1,0)</f>
        <v>0</v>
      </c>
      <c r="C88" s="39">
        <f t="shared" si="150"/>
        <v>0</v>
      </c>
      <c r="D88" s="35">
        <v>46203</v>
      </c>
      <c r="E88" s="38">
        <f t="shared" si="181"/>
        <v>0</v>
      </c>
      <c r="F88" s="38">
        <f t="shared" si="182"/>
        <v>0</v>
      </c>
      <c r="G88" s="40">
        <f>IF(AND(B88=I$6,K87-I$1/(I$7-I$6+1)&gt;=0),ROUND(I$1/(I$7-I$6+1),0),IF(AND(SUM(G$10:G87)&gt;0,K87-G87&gt;=0),G87,IF(AND(SUM(G$10:G87)&gt;0),I$1-SUM(G$10:G87),0)))</f>
        <v>0</v>
      </c>
      <c r="H88" s="40">
        <f t="shared" si="183"/>
        <v>0</v>
      </c>
      <c r="I88" s="40">
        <f t="shared" si="184"/>
        <v>0</v>
      </c>
      <c r="J88" s="40">
        <f t="shared" si="185"/>
        <v>0</v>
      </c>
      <c r="K88" s="40">
        <f t="shared" si="186"/>
        <v>0</v>
      </c>
      <c r="L88" s="40">
        <f>IF(AND(J88&lt;&gt;0,SUM(J$9:J87)=0),ROUND(I$1*I$3,0),0)</f>
        <v>0</v>
      </c>
      <c r="M88" s="13"/>
      <c r="N88" s="33">
        <f>IF(SUM(V$9:V87)&gt;0.9,MAX(N$9:N87)+1,0)</f>
        <v>0</v>
      </c>
      <c r="O88" s="39">
        <f t="shared" si="151"/>
        <v>0</v>
      </c>
      <c r="P88" s="35">
        <f t="shared" si="152"/>
        <v>46203</v>
      </c>
      <c r="Q88" s="38">
        <f t="shared" si="134"/>
        <v>0</v>
      </c>
      <c r="R88" s="38">
        <f t="shared" si="120"/>
        <v>0</v>
      </c>
      <c r="S88" s="40">
        <f>IF(AND(N88=U$6,W87-U$1/(U$7-U$6+1)&gt;=0),ROUND(U$1/(U$7-U$6+1),0),IF(AND(SUM(S$10:S87)&gt;0,W87-S87&gt;=0),S87,IF(AND(SUM(S$10:S87)&gt;0),U$1-SUM(S$10:S87),0)))</f>
        <v>0</v>
      </c>
      <c r="T88" s="40">
        <f t="shared" si="187"/>
        <v>0</v>
      </c>
      <c r="U88" s="40">
        <f t="shared" si="188"/>
        <v>0</v>
      </c>
      <c r="V88" s="40">
        <f t="shared" si="121"/>
        <v>0</v>
      </c>
      <c r="W88" s="40">
        <f t="shared" si="189"/>
        <v>0</v>
      </c>
      <c r="X88" s="40">
        <f>IF(AND(V88&lt;&gt;0,SUM(V$9:V87)=0),ROUND(U$1*U$3,0),0)</f>
        <v>0</v>
      </c>
      <c r="Y88" s="13"/>
      <c r="Z88" s="33">
        <f>IF(SUM(AH$9:AH87)&gt;0.9,MAX(Z$9:Z87)+1,0)</f>
        <v>0</v>
      </c>
      <c r="AA88" s="39">
        <f t="shared" si="153"/>
        <v>0</v>
      </c>
      <c r="AB88" s="35">
        <f t="shared" si="154"/>
        <v>46203</v>
      </c>
      <c r="AC88" s="38">
        <f t="shared" si="135"/>
        <v>0</v>
      </c>
      <c r="AD88" s="38">
        <f t="shared" si="122"/>
        <v>0</v>
      </c>
      <c r="AE88" s="40">
        <f>IF(AND(Z88=AG$6,AI87-AG$1/(AG$7-AG$6+1)&gt;=0),ROUND(AG$1/(AG$7-AG$6+1),0),IF(AND(SUM(AE$10:AE87)&gt;0,AI87-AE87&gt;=0),AE87,IF(AND(SUM(AE$10:AE87)&gt;0),AG$1-SUM(AE$10:AE87),0)))</f>
        <v>0</v>
      </c>
      <c r="AF88" s="40">
        <f t="shared" si="190"/>
        <v>0</v>
      </c>
      <c r="AG88" s="40">
        <f t="shared" si="191"/>
        <v>0</v>
      </c>
      <c r="AH88" s="40">
        <f t="shared" si="123"/>
        <v>0</v>
      </c>
      <c r="AI88" s="40">
        <f t="shared" si="192"/>
        <v>0</v>
      </c>
      <c r="AJ88" s="40">
        <f>IF(AND(AH88&lt;&gt;0,SUM(AH$9:AH87)=0),ROUND(AG$1*AG$3,0),0)</f>
        <v>0</v>
      </c>
      <c r="AK88" s="13"/>
      <c r="AL88" s="33">
        <f>IF(SUM(AT$9:AT87)&gt;0.9,MAX(AL$9:AL87)+1,0)</f>
        <v>0</v>
      </c>
      <c r="AM88" s="39">
        <f t="shared" si="155"/>
        <v>0</v>
      </c>
      <c r="AN88" s="35">
        <f t="shared" si="156"/>
        <v>46203</v>
      </c>
      <c r="AO88" s="38">
        <f t="shared" si="136"/>
        <v>0</v>
      </c>
      <c r="AP88" s="38">
        <f t="shared" si="124"/>
        <v>0</v>
      </c>
      <c r="AQ88" s="40">
        <f>IF(AND(AL88=AS$6,AU87-AS$1/(AS$7-AS$6+1)&gt;=0),ROUND(AS$1/(AS$7-AS$6+1),0),IF(AND(SUM(AQ$10:AQ87)&gt;0,AU87-AQ87&gt;=0),AQ87,IF(AND(SUM(AQ$10:AQ87)&gt;0),AS$1-SUM(AQ$10:AQ87),0)))</f>
        <v>0</v>
      </c>
      <c r="AR88" s="40">
        <f t="shared" si="193"/>
        <v>0</v>
      </c>
      <c r="AS88" s="40">
        <f t="shared" si="194"/>
        <v>0</v>
      </c>
      <c r="AT88" s="40">
        <f t="shared" si="195"/>
        <v>0</v>
      </c>
      <c r="AU88" s="40">
        <f t="shared" si="196"/>
        <v>0</v>
      </c>
      <c r="AV88" s="40">
        <f>IF(AND(AT88&lt;&gt;0,SUM(AT$9:AT87)=0),ROUND(AS$1*AS$3,0),0)</f>
        <v>0</v>
      </c>
      <c r="AW88" s="13"/>
      <c r="AX88" s="33">
        <f>IF(SUM(BF$9:BF87)&gt;0.9,MAX(AX$9:AX87)+1,0)</f>
        <v>0</v>
      </c>
      <c r="AY88" s="39">
        <f t="shared" si="157"/>
        <v>0</v>
      </c>
      <c r="AZ88" s="35">
        <f t="shared" si="158"/>
        <v>46203</v>
      </c>
      <c r="BA88" s="38">
        <f t="shared" si="137"/>
        <v>0</v>
      </c>
      <c r="BB88" s="38">
        <f t="shared" si="126"/>
        <v>0</v>
      </c>
      <c r="BC88" s="40">
        <f>IF(AND(AX88=BE$6,BG87-BE$1/(BE$7-BE$6+1)&gt;=0),ROUND(BE$1/(BE$7-BE$6+1),0),IF(AND(SUM(BC$10:BC87)&gt;0,BG87-BC87&gt;=0),BC87,IF(AND(SUM(BC$10:BC87)&gt;0),BE$1-SUM(BC$10:BC87),0)))</f>
        <v>0</v>
      </c>
      <c r="BD88" s="40">
        <f t="shared" si="197"/>
        <v>0</v>
      </c>
      <c r="BE88" s="40">
        <f t="shared" si="198"/>
        <v>0</v>
      </c>
      <c r="BF88" s="40">
        <f t="shared" si="199"/>
        <v>0</v>
      </c>
      <c r="BG88" s="40">
        <f t="shared" si="200"/>
        <v>0</v>
      </c>
      <c r="BH88" s="40">
        <f>IF(AND(BF88&lt;&gt;0,SUM(BF$9:BF87)=0),ROUND(BE$1*BE$3,0),0)</f>
        <v>0</v>
      </c>
      <c r="BI88" s="13"/>
      <c r="BJ88" s="33">
        <f>IF(SUM(BR$9:BR87)&gt;0.9,MAX(BJ$9:BJ87)+1,0)</f>
        <v>0</v>
      </c>
      <c r="BK88" s="39">
        <f t="shared" si="159"/>
        <v>0</v>
      </c>
      <c r="BL88" s="35">
        <f t="shared" si="160"/>
        <v>46203</v>
      </c>
      <c r="BM88" s="38">
        <f t="shared" si="138"/>
        <v>0</v>
      </c>
      <c r="BN88" s="38">
        <f t="shared" si="128"/>
        <v>0</v>
      </c>
      <c r="BO88" s="40">
        <f>IF(AND(BJ88=BQ$6,BS87-BQ$1/(BQ$7-BQ$6+1)&gt;=0),ROUND(BQ$1/(BQ$7-BQ$6+1),0),IF(AND(SUM(BO$10:BO87)&gt;0,BS87-BO87&gt;=0),BO87,IF(AND(SUM(BO$10:BO87)&gt;0),BQ$1-SUM(BO$10:BO87),0)))</f>
        <v>0</v>
      </c>
      <c r="BP88" s="40">
        <f t="shared" si="201"/>
        <v>0</v>
      </c>
      <c r="BQ88" s="40">
        <f t="shared" si="202"/>
        <v>0</v>
      </c>
      <c r="BR88" s="40">
        <f t="shared" si="203"/>
        <v>0</v>
      </c>
      <c r="BS88" s="40">
        <f t="shared" si="204"/>
        <v>0</v>
      </c>
      <c r="BT88" s="40">
        <f>IF(AND(BR88&lt;&gt;0,SUM(BR$9:BR87)=0),ROUND(BQ$1*BQ$3,0),0)</f>
        <v>0</v>
      </c>
      <c r="BU88" s="13"/>
      <c r="BV88" s="33">
        <f>IF(SUM(CD$9:CD87)&gt;0.9,MAX(BV$9:BV87)+1,0)</f>
        <v>0</v>
      </c>
      <c r="BW88" s="39">
        <f t="shared" si="161"/>
        <v>0</v>
      </c>
      <c r="BX88" s="35">
        <f t="shared" si="162"/>
        <v>46203</v>
      </c>
      <c r="BY88" s="38">
        <f t="shared" si="139"/>
        <v>0</v>
      </c>
      <c r="BZ88" s="38">
        <f t="shared" si="130"/>
        <v>0</v>
      </c>
      <c r="CA88" s="40">
        <f>IF(AND(BV88=CC$6,CE87-CC$1/(CC$7-CC$6+1)&gt;=0),ROUND(CC$1/(CC$7-CC$6+1),0),IF(AND(SUM(CA$10:CA87)&gt;0,CE87-CA87&gt;=0),CA87,IF(AND(SUM(CA$10:CA87)&gt;0),CC$1-SUM(CA$10:CA87),0)))</f>
        <v>0</v>
      </c>
      <c r="CB88" s="40">
        <f t="shared" si="205"/>
        <v>0</v>
      </c>
      <c r="CC88" s="40">
        <f t="shared" si="206"/>
        <v>0</v>
      </c>
      <c r="CD88" s="40">
        <f t="shared" si="207"/>
        <v>0</v>
      </c>
      <c r="CE88" s="40">
        <f t="shared" si="208"/>
        <v>0</v>
      </c>
      <c r="CF88" s="40">
        <f>IF(AND(CD88&lt;&gt;0,SUM(CD$9:CD87)=0),ROUND(CC$1*CC$3,0),0)</f>
        <v>0</v>
      </c>
      <c r="CG88" s="13"/>
      <c r="CH88" s="33">
        <f>IF(SUM(CP$9:CP87)&gt;0.9,MAX(CH$9:CH87)+1,0)</f>
        <v>0</v>
      </c>
      <c r="CI88" s="39">
        <f t="shared" si="163"/>
        <v>0</v>
      </c>
      <c r="CJ88" s="35">
        <f t="shared" si="164"/>
        <v>46203</v>
      </c>
      <c r="CK88" s="38">
        <f t="shared" si="140"/>
        <v>0</v>
      </c>
      <c r="CL88" s="38">
        <f t="shared" si="132"/>
        <v>0</v>
      </c>
      <c r="CM88" s="40">
        <f>IF(AND(CH88=CO$6,CQ87-CO$1/(CO$7-CO$6+1)&gt;=0),ROUND(CO$1/(CO$7-CO$6+1),0),IF(AND(SUM(CM$10:CM87)&gt;0,CQ87-CM87&gt;=0),CM87,IF(AND(SUM(CM$10:CM87)&gt;0),CO$1-SUM(CM$10:CM87),0)))</f>
        <v>0</v>
      </c>
      <c r="CN88" s="40">
        <f t="shared" si="209"/>
        <v>0</v>
      </c>
      <c r="CO88" s="40">
        <f t="shared" si="210"/>
        <v>0</v>
      </c>
      <c r="CP88" s="40">
        <f t="shared" si="211"/>
        <v>0</v>
      </c>
      <c r="CQ88" s="40">
        <f t="shared" si="212"/>
        <v>0</v>
      </c>
      <c r="CR88" s="40">
        <f>IF(AND(CP88&lt;&gt;0,SUM(CP$9:CP87)=0),ROUND(CO$1*CO$3,0),0)</f>
        <v>0</v>
      </c>
      <c r="CS88" s="13"/>
      <c r="CT88" s="16"/>
      <c r="CU88" s="41">
        <f t="shared" si="214"/>
        <v>72</v>
      </c>
      <c r="CV88" s="42">
        <f t="shared" si="213"/>
        <v>46203</v>
      </c>
      <c r="CW88" s="43">
        <f t="shared" si="141"/>
        <v>0</v>
      </c>
      <c r="CX88" s="43">
        <f t="shared" si="142"/>
        <v>0</v>
      </c>
      <c r="CY88" s="43">
        <f t="shared" si="143"/>
        <v>0</v>
      </c>
      <c r="CZ88" s="43">
        <f t="shared" si="144"/>
        <v>0</v>
      </c>
      <c r="DA88" s="43">
        <f t="shared" si="145"/>
        <v>0</v>
      </c>
      <c r="DB88" s="43">
        <f t="shared" si="146"/>
        <v>0</v>
      </c>
      <c r="DC88" s="43">
        <f t="shared" si="147"/>
        <v>0</v>
      </c>
      <c r="DD88" s="43">
        <f t="shared" si="148"/>
        <v>0</v>
      </c>
      <c r="DE88" s="43">
        <f t="shared" si="149"/>
        <v>0</v>
      </c>
      <c r="DF88" s="44">
        <f t="shared" si="165"/>
        <v>0</v>
      </c>
      <c r="DG88" s="44">
        <f t="shared" si="166"/>
        <v>0</v>
      </c>
      <c r="DH88" s="44">
        <f t="shared" si="167"/>
        <v>0</v>
      </c>
      <c r="DI88" s="44">
        <f t="shared" si="168"/>
        <v>0</v>
      </c>
      <c r="DJ88" s="44">
        <f t="shared" si="169"/>
        <v>0</v>
      </c>
      <c r="DK88" s="44">
        <f t="shared" si="170"/>
        <v>0</v>
      </c>
      <c r="DL88" s="44">
        <f t="shared" si="171"/>
        <v>0</v>
      </c>
      <c r="DM88" s="44">
        <f t="shared" si="172"/>
        <v>0</v>
      </c>
      <c r="DN88" s="44">
        <f t="shared" si="173"/>
        <v>0</v>
      </c>
      <c r="DO88" s="44">
        <f t="shared" si="174"/>
        <v>0</v>
      </c>
      <c r="DP88" s="44">
        <f>IF(SUM(DG88:DG$298)=0,DG$299*DP$8/12,0)</f>
        <v>0</v>
      </c>
      <c r="DQ88" s="44">
        <f>IF(SUM(DH88:DH$298)=0,DH$299*DQ$8/12,0)</f>
        <v>0</v>
      </c>
      <c r="DR88" s="44">
        <f>IF(SUM(DI88:DI$298)=0,DI$299*DR$8/12,0)</f>
        <v>0</v>
      </c>
      <c r="DS88" s="44">
        <f>IF(SUM(DJ88:DJ$298)=0,DJ$299*DS$8/12,0)</f>
        <v>0</v>
      </c>
      <c r="DT88" s="44">
        <f>IF(SUM(DK88:DK$298)=0,DK$299*DT$8/12,0)</f>
        <v>0</v>
      </c>
      <c r="DU88" s="44">
        <f>IF(SUM(DL88:DL$298)=0,DL$299*DU$8/12,0)</f>
        <v>0</v>
      </c>
      <c r="DV88" s="44">
        <f>IF(SUM(DM88:DM$298)=0,DM$299*DV$8/12,0)</f>
        <v>0</v>
      </c>
      <c r="DW88" s="44">
        <f>IF(SUM(DN88:DN$298)=0,DN$299*DW$8/12,0)</f>
        <v>0</v>
      </c>
      <c r="DX88" s="44">
        <f t="shared" si="175"/>
        <v>0</v>
      </c>
      <c r="DY88" s="44">
        <f t="shared" si="176"/>
        <v>0</v>
      </c>
      <c r="DZ88" s="44">
        <f t="shared" si="177"/>
        <v>0</v>
      </c>
      <c r="EA88" s="44">
        <f t="shared" si="178"/>
        <v>0</v>
      </c>
      <c r="EB88" s="44">
        <f t="shared" si="179"/>
        <v>0</v>
      </c>
      <c r="EC88" s="44">
        <f t="shared" si="180"/>
        <v>0</v>
      </c>
      <c r="ED88" s="16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</row>
    <row r="89" spans="1:240">
      <c r="A89" s="52"/>
      <c r="B89" s="33">
        <f>IF(SUM(J$9:J88)&gt;0.9,MAX(B$9:B88)+1,0)</f>
        <v>0</v>
      </c>
      <c r="C89" s="39">
        <f t="shared" si="150"/>
        <v>0</v>
      </c>
      <c r="D89" s="35">
        <v>46234</v>
      </c>
      <c r="E89" s="38">
        <f t="shared" si="181"/>
        <v>0</v>
      </c>
      <c r="F89" s="38">
        <f t="shared" si="182"/>
        <v>0</v>
      </c>
      <c r="G89" s="40">
        <f>IF(AND(B89=I$6,K88-I$1/(I$7-I$6+1)&gt;=0),ROUND(I$1/(I$7-I$6+1),0),IF(AND(SUM(G$10:G88)&gt;0,K88-G88&gt;=0),G88,IF(AND(SUM(G$10:G88)&gt;0),I$1-SUM(G$10:G88),0)))</f>
        <v>0</v>
      </c>
      <c r="H89" s="40">
        <f t="shared" si="183"/>
        <v>0</v>
      </c>
      <c r="I89" s="40">
        <f t="shared" si="184"/>
        <v>0</v>
      </c>
      <c r="J89" s="40">
        <f t="shared" si="185"/>
        <v>0</v>
      </c>
      <c r="K89" s="40">
        <f t="shared" si="186"/>
        <v>0</v>
      </c>
      <c r="L89" s="40">
        <f>IF(AND(J89&lt;&gt;0,SUM(J$9:J88)=0),ROUND(I$1*I$3,0),0)</f>
        <v>0</v>
      </c>
      <c r="M89" s="13"/>
      <c r="N89" s="33">
        <f>IF(SUM(V$9:V88)&gt;0.9,MAX(N$9:N88)+1,0)</f>
        <v>0</v>
      </c>
      <c r="O89" s="39">
        <f t="shared" si="151"/>
        <v>0</v>
      </c>
      <c r="P89" s="35">
        <f t="shared" si="152"/>
        <v>46234</v>
      </c>
      <c r="Q89" s="38">
        <f t="shared" si="134"/>
        <v>0</v>
      </c>
      <c r="R89" s="38">
        <f t="shared" si="120"/>
        <v>0</v>
      </c>
      <c r="S89" s="40">
        <f>IF(AND(N89=U$6,W88-U$1/(U$7-U$6+1)&gt;=0),ROUND(U$1/(U$7-U$6+1),0),IF(AND(SUM(S$10:S88)&gt;0,W88-S88&gt;=0),S88,IF(AND(SUM(S$10:S88)&gt;0),U$1-SUM(S$10:S88),0)))</f>
        <v>0</v>
      </c>
      <c r="T89" s="40">
        <f t="shared" si="187"/>
        <v>0</v>
      </c>
      <c r="U89" s="40">
        <f t="shared" si="188"/>
        <v>0</v>
      </c>
      <c r="V89" s="40">
        <f t="shared" si="121"/>
        <v>0</v>
      </c>
      <c r="W89" s="40">
        <f t="shared" si="189"/>
        <v>0</v>
      </c>
      <c r="X89" s="40">
        <f>IF(AND(V89&lt;&gt;0,SUM(V$9:V88)=0),ROUND(U$1*U$3,0),0)</f>
        <v>0</v>
      </c>
      <c r="Y89" s="13"/>
      <c r="Z89" s="33">
        <f>IF(SUM(AH$9:AH88)&gt;0.9,MAX(Z$9:Z88)+1,0)</f>
        <v>0</v>
      </c>
      <c r="AA89" s="39">
        <f t="shared" si="153"/>
        <v>0</v>
      </c>
      <c r="AB89" s="35">
        <f t="shared" si="154"/>
        <v>46234</v>
      </c>
      <c r="AC89" s="38">
        <f t="shared" si="135"/>
        <v>0</v>
      </c>
      <c r="AD89" s="38">
        <f t="shared" si="122"/>
        <v>0</v>
      </c>
      <c r="AE89" s="40">
        <f>IF(AND(Z89=AG$6,AI88-AG$1/(AG$7-AG$6+1)&gt;=0),ROUND(AG$1/(AG$7-AG$6+1),0),IF(AND(SUM(AE$10:AE88)&gt;0,AI88-AE88&gt;=0),AE88,IF(AND(SUM(AE$10:AE88)&gt;0),AG$1-SUM(AE$10:AE88),0)))</f>
        <v>0</v>
      </c>
      <c r="AF89" s="40">
        <f t="shared" si="190"/>
        <v>0</v>
      </c>
      <c r="AG89" s="40">
        <f t="shared" si="191"/>
        <v>0</v>
      </c>
      <c r="AH89" s="40">
        <f t="shared" si="123"/>
        <v>0</v>
      </c>
      <c r="AI89" s="40">
        <f t="shared" si="192"/>
        <v>0</v>
      </c>
      <c r="AJ89" s="40">
        <f>IF(AND(AH89&lt;&gt;0,SUM(AH$9:AH88)=0),ROUND(AG$1*AG$3,0),0)</f>
        <v>0</v>
      </c>
      <c r="AK89" s="13"/>
      <c r="AL89" s="33">
        <f>IF(SUM(AT$9:AT88)&gt;0.9,MAX(AL$9:AL88)+1,0)</f>
        <v>0</v>
      </c>
      <c r="AM89" s="39">
        <f t="shared" si="155"/>
        <v>0</v>
      </c>
      <c r="AN89" s="35">
        <f t="shared" si="156"/>
        <v>46234</v>
      </c>
      <c r="AO89" s="38">
        <f t="shared" si="136"/>
        <v>0</v>
      </c>
      <c r="AP89" s="38">
        <f t="shared" si="124"/>
        <v>0</v>
      </c>
      <c r="AQ89" s="40">
        <f>IF(AND(AL89=AS$6,AU88-AS$1/(AS$7-AS$6+1)&gt;=0),ROUND(AS$1/(AS$7-AS$6+1),0),IF(AND(SUM(AQ$10:AQ88)&gt;0,AU88-AQ88&gt;=0),AQ88,IF(AND(SUM(AQ$10:AQ88)&gt;0),AS$1-SUM(AQ$10:AQ88),0)))</f>
        <v>0</v>
      </c>
      <c r="AR89" s="40">
        <f t="shared" si="193"/>
        <v>0</v>
      </c>
      <c r="AS89" s="40">
        <f t="shared" si="194"/>
        <v>0</v>
      </c>
      <c r="AT89" s="40">
        <f t="shared" si="195"/>
        <v>0</v>
      </c>
      <c r="AU89" s="40">
        <f t="shared" si="196"/>
        <v>0</v>
      </c>
      <c r="AV89" s="40">
        <f>IF(AND(AT89&lt;&gt;0,SUM(AT$9:AT88)=0),ROUND(AS$1*AS$3,0),0)</f>
        <v>0</v>
      </c>
      <c r="AW89" s="13"/>
      <c r="AX89" s="33">
        <f>IF(SUM(BF$9:BF88)&gt;0.9,MAX(AX$9:AX88)+1,0)</f>
        <v>0</v>
      </c>
      <c r="AY89" s="39">
        <f t="shared" si="157"/>
        <v>0</v>
      </c>
      <c r="AZ89" s="35">
        <f t="shared" si="158"/>
        <v>46234</v>
      </c>
      <c r="BA89" s="38">
        <f t="shared" si="137"/>
        <v>0</v>
      </c>
      <c r="BB89" s="38">
        <f t="shared" si="126"/>
        <v>0</v>
      </c>
      <c r="BC89" s="40">
        <f>IF(AND(AX89=BE$6,BG88-BE$1/(BE$7-BE$6+1)&gt;=0),ROUND(BE$1/(BE$7-BE$6+1),0),IF(AND(SUM(BC$10:BC88)&gt;0,BG88-BC88&gt;=0),BC88,IF(AND(SUM(BC$10:BC88)&gt;0),BE$1-SUM(BC$10:BC88),0)))</f>
        <v>0</v>
      </c>
      <c r="BD89" s="40">
        <f t="shared" si="197"/>
        <v>0</v>
      </c>
      <c r="BE89" s="40">
        <f t="shared" si="198"/>
        <v>0</v>
      </c>
      <c r="BF89" s="40">
        <f t="shared" si="199"/>
        <v>0</v>
      </c>
      <c r="BG89" s="40">
        <f t="shared" si="200"/>
        <v>0</v>
      </c>
      <c r="BH89" s="40">
        <f>IF(AND(BF89&lt;&gt;0,SUM(BF$9:BF88)=0),ROUND(BE$1*BE$3,0),0)</f>
        <v>0</v>
      </c>
      <c r="BI89" s="13"/>
      <c r="BJ89" s="33">
        <f>IF(SUM(BR$9:BR88)&gt;0.9,MAX(BJ$9:BJ88)+1,0)</f>
        <v>0</v>
      </c>
      <c r="BK89" s="39">
        <f t="shared" si="159"/>
        <v>0</v>
      </c>
      <c r="BL89" s="35">
        <f t="shared" si="160"/>
        <v>46234</v>
      </c>
      <c r="BM89" s="38">
        <f t="shared" si="138"/>
        <v>0</v>
      </c>
      <c r="BN89" s="38">
        <f t="shared" si="128"/>
        <v>0</v>
      </c>
      <c r="BO89" s="40">
        <f>IF(AND(BJ89=BQ$6,BS88-BQ$1/(BQ$7-BQ$6+1)&gt;=0),ROUND(BQ$1/(BQ$7-BQ$6+1),0),IF(AND(SUM(BO$10:BO88)&gt;0,BS88-BO88&gt;=0),BO88,IF(AND(SUM(BO$10:BO88)&gt;0),BQ$1-SUM(BO$10:BO88),0)))</f>
        <v>0</v>
      </c>
      <c r="BP89" s="40">
        <f t="shared" si="201"/>
        <v>0</v>
      </c>
      <c r="BQ89" s="40">
        <f t="shared" si="202"/>
        <v>0</v>
      </c>
      <c r="BR89" s="40">
        <f t="shared" si="203"/>
        <v>0</v>
      </c>
      <c r="BS89" s="40">
        <f t="shared" si="204"/>
        <v>0</v>
      </c>
      <c r="BT89" s="40">
        <f>IF(AND(BR89&lt;&gt;0,SUM(BR$9:BR88)=0),ROUND(BQ$1*BQ$3,0),0)</f>
        <v>0</v>
      </c>
      <c r="BU89" s="13"/>
      <c r="BV89" s="33">
        <f>IF(SUM(CD$9:CD88)&gt;0.9,MAX(BV$9:BV88)+1,0)</f>
        <v>0</v>
      </c>
      <c r="BW89" s="39">
        <f t="shared" si="161"/>
        <v>0</v>
      </c>
      <c r="BX89" s="35">
        <f t="shared" si="162"/>
        <v>46234</v>
      </c>
      <c r="BY89" s="38">
        <f t="shared" si="139"/>
        <v>0</v>
      </c>
      <c r="BZ89" s="38">
        <f t="shared" si="130"/>
        <v>0</v>
      </c>
      <c r="CA89" s="40">
        <f>IF(AND(BV89=CC$6,CE88-CC$1/(CC$7-CC$6+1)&gt;=0),ROUND(CC$1/(CC$7-CC$6+1),0),IF(AND(SUM(CA$10:CA88)&gt;0,CE88-CA88&gt;=0),CA88,IF(AND(SUM(CA$10:CA88)&gt;0),CC$1-SUM(CA$10:CA88),0)))</f>
        <v>0</v>
      </c>
      <c r="CB89" s="40">
        <f t="shared" si="205"/>
        <v>0</v>
      </c>
      <c r="CC89" s="40">
        <f t="shared" si="206"/>
        <v>0</v>
      </c>
      <c r="CD89" s="40">
        <f t="shared" si="207"/>
        <v>0</v>
      </c>
      <c r="CE89" s="40">
        <f t="shared" si="208"/>
        <v>0</v>
      </c>
      <c r="CF89" s="40">
        <f>IF(AND(CD89&lt;&gt;0,SUM(CD$9:CD88)=0),ROUND(CC$1*CC$3,0),0)</f>
        <v>0</v>
      </c>
      <c r="CG89" s="13"/>
      <c r="CH89" s="33">
        <f>IF(SUM(CP$9:CP88)&gt;0.9,MAX(CH$9:CH88)+1,0)</f>
        <v>0</v>
      </c>
      <c r="CI89" s="39">
        <f t="shared" si="163"/>
        <v>0</v>
      </c>
      <c r="CJ89" s="35">
        <f t="shared" si="164"/>
        <v>46234</v>
      </c>
      <c r="CK89" s="38">
        <f t="shared" si="140"/>
        <v>0</v>
      </c>
      <c r="CL89" s="38">
        <f t="shared" si="132"/>
        <v>0</v>
      </c>
      <c r="CM89" s="40">
        <f>IF(AND(CH89=CO$6,CQ88-CO$1/(CO$7-CO$6+1)&gt;=0),ROUND(CO$1/(CO$7-CO$6+1),0),IF(AND(SUM(CM$10:CM88)&gt;0,CQ88-CM88&gt;=0),CM88,IF(AND(SUM(CM$10:CM88)&gt;0),CO$1-SUM(CM$10:CM88),0)))</f>
        <v>0</v>
      </c>
      <c r="CN89" s="40">
        <f t="shared" si="209"/>
        <v>0</v>
      </c>
      <c r="CO89" s="40">
        <f t="shared" si="210"/>
        <v>0</v>
      </c>
      <c r="CP89" s="40">
        <f t="shared" si="211"/>
        <v>0</v>
      </c>
      <c r="CQ89" s="40">
        <f t="shared" si="212"/>
        <v>0</v>
      </c>
      <c r="CR89" s="40">
        <f>IF(AND(CP89&lt;&gt;0,SUM(CP$9:CP88)=0),ROUND(CO$1*CO$3,0),0)</f>
        <v>0</v>
      </c>
      <c r="CS89" s="13"/>
      <c r="CT89" s="16"/>
      <c r="CU89" s="41">
        <f t="shared" si="214"/>
        <v>73</v>
      </c>
      <c r="CV89" s="42">
        <f t="shared" si="213"/>
        <v>46234</v>
      </c>
      <c r="CW89" s="43">
        <f t="shared" si="141"/>
        <v>0</v>
      </c>
      <c r="CX89" s="43">
        <f t="shared" si="142"/>
        <v>0</v>
      </c>
      <c r="CY89" s="43">
        <f t="shared" si="143"/>
        <v>0</v>
      </c>
      <c r="CZ89" s="43">
        <f t="shared" si="144"/>
        <v>0</v>
      </c>
      <c r="DA89" s="43">
        <f t="shared" si="145"/>
        <v>0</v>
      </c>
      <c r="DB89" s="43">
        <f t="shared" si="146"/>
        <v>0</v>
      </c>
      <c r="DC89" s="43">
        <f t="shared" si="147"/>
        <v>0</v>
      </c>
      <c r="DD89" s="43">
        <f t="shared" si="148"/>
        <v>0</v>
      </c>
      <c r="DE89" s="43">
        <f t="shared" si="149"/>
        <v>0</v>
      </c>
      <c r="DF89" s="44">
        <f t="shared" si="165"/>
        <v>0</v>
      </c>
      <c r="DG89" s="44">
        <f t="shared" si="166"/>
        <v>0</v>
      </c>
      <c r="DH89" s="44">
        <f t="shared" si="167"/>
        <v>0</v>
      </c>
      <c r="DI89" s="44">
        <f t="shared" si="168"/>
        <v>0</v>
      </c>
      <c r="DJ89" s="44">
        <f t="shared" si="169"/>
        <v>0</v>
      </c>
      <c r="DK89" s="44">
        <f t="shared" si="170"/>
        <v>0</v>
      </c>
      <c r="DL89" s="44">
        <f t="shared" si="171"/>
        <v>0</v>
      </c>
      <c r="DM89" s="44">
        <f t="shared" si="172"/>
        <v>0</v>
      </c>
      <c r="DN89" s="44">
        <f t="shared" si="173"/>
        <v>0</v>
      </c>
      <c r="DO89" s="44">
        <f t="shared" si="174"/>
        <v>0</v>
      </c>
      <c r="DP89" s="44">
        <f>IF(SUM(DG89:DG$298)=0,DG$299*DP$8/12,0)</f>
        <v>0</v>
      </c>
      <c r="DQ89" s="44">
        <f>IF(SUM(DH89:DH$298)=0,DH$299*DQ$8/12,0)</f>
        <v>0</v>
      </c>
      <c r="DR89" s="44">
        <f>IF(SUM(DI89:DI$298)=0,DI$299*DR$8/12,0)</f>
        <v>0</v>
      </c>
      <c r="DS89" s="44">
        <f>IF(SUM(DJ89:DJ$298)=0,DJ$299*DS$8/12,0)</f>
        <v>0</v>
      </c>
      <c r="DT89" s="44">
        <f>IF(SUM(DK89:DK$298)=0,DK$299*DT$8/12,0)</f>
        <v>0</v>
      </c>
      <c r="DU89" s="44">
        <f>IF(SUM(DL89:DL$298)=0,DL$299*DU$8/12,0)</f>
        <v>0</v>
      </c>
      <c r="DV89" s="44">
        <f>IF(SUM(DM89:DM$298)=0,DM$299*DV$8/12,0)</f>
        <v>0</v>
      </c>
      <c r="DW89" s="44">
        <f>IF(SUM(DN89:DN$298)=0,DN$299*DW$8/12,0)</f>
        <v>0</v>
      </c>
      <c r="DX89" s="44">
        <f t="shared" si="175"/>
        <v>0</v>
      </c>
      <c r="DY89" s="44">
        <f t="shared" si="176"/>
        <v>0</v>
      </c>
      <c r="DZ89" s="44">
        <f t="shared" si="177"/>
        <v>0</v>
      </c>
      <c r="EA89" s="44">
        <f t="shared" si="178"/>
        <v>0</v>
      </c>
      <c r="EB89" s="44">
        <f t="shared" si="179"/>
        <v>0</v>
      </c>
      <c r="EC89" s="44">
        <f t="shared" si="180"/>
        <v>0</v>
      </c>
      <c r="ED89" s="16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</row>
    <row r="90" spans="1:240">
      <c r="A90" s="52"/>
      <c r="B90" s="33">
        <f>IF(SUM(J$9:J89)&gt;0.9,MAX(B$9:B89)+1,0)</f>
        <v>0</v>
      </c>
      <c r="C90" s="39">
        <f t="shared" si="150"/>
        <v>0</v>
      </c>
      <c r="D90" s="35">
        <v>46265</v>
      </c>
      <c r="E90" s="38">
        <f t="shared" si="181"/>
        <v>0</v>
      </c>
      <c r="F90" s="38">
        <f t="shared" si="182"/>
        <v>0</v>
      </c>
      <c r="G90" s="40">
        <f>IF(AND(B90=I$6,K89-I$1/(I$7-I$6+1)&gt;=0),ROUND(I$1/(I$7-I$6+1),0),IF(AND(SUM(G$10:G89)&gt;0,K89-G89&gt;=0),G89,IF(AND(SUM(G$10:G89)&gt;0),I$1-SUM(G$10:G89),0)))</f>
        <v>0</v>
      </c>
      <c r="H90" s="40">
        <f t="shared" si="183"/>
        <v>0</v>
      </c>
      <c r="I90" s="40">
        <f t="shared" si="184"/>
        <v>0</v>
      </c>
      <c r="J90" s="40">
        <f t="shared" si="185"/>
        <v>0</v>
      </c>
      <c r="K90" s="40">
        <f t="shared" si="186"/>
        <v>0</v>
      </c>
      <c r="L90" s="40">
        <f>IF(AND(J90&lt;&gt;0,SUM(J$9:J89)=0),ROUND(I$1*I$3,0),0)</f>
        <v>0</v>
      </c>
      <c r="M90" s="13"/>
      <c r="N90" s="33">
        <f>IF(SUM(V$9:V89)&gt;0.9,MAX(N$9:N89)+1,0)</f>
        <v>0</v>
      </c>
      <c r="O90" s="39">
        <f t="shared" si="151"/>
        <v>0</v>
      </c>
      <c r="P90" s="35">
        <f t="shared" si="152"/>
        <v>46265</v>
      </c>
      <c r="Q90" s="38">
        <f t="shared" si="134"/>
        <v>0</v>
      </c>
      <c r="R90" s="38">
        <f t="shared" si="120"/>
        <v>0</v>
      </c>
      <c r="S90" s="40">
        <f>IF(AND(N90=U$6,W89-U$1/(U$7-U$6+1)&gt;=0),ROUND(U$1/(U$7-U$6+1),0),IF(AND(SUM(S$10:S89)&gt;0,W89-S89&gt;=0),S89,IF(AND(SUM(S$10:S89)&gt;0),U$1-SUM(S$10:S89),0)))</f>
        <v>0</v>
      </c>
      <c r="T90" s="40">
        <f t="shared" si="187"/>
        <v>0</v>
      </c>
      <c r="U90" s="40">
        <f t="shared" si="188"/>
        <v>0</v>
      </c>
      <c r="V90" s="40">
        <f t="shared" si="121"/>
        <v>0</v>
      </c>
      <c r="W90" s="40">
        <f t="shared" si="189"/>
        <v>0</v>
      </c>
      <c r="X90" s="40">
        <f>IF(AND(V90&lt;&gt;0,SUM(V$9:V89)=0),ROUND(U$1*U$3,0),0)</f>
        <v>0</v>
      </c>
      <c r="Y90" s="13"/>
      <c r="Z90" s="33">
        <f>IF(SUM(AH$9:AH89)&gt;0.9,MAX(Z$9:Z89)+1,0)</f>
        <v>0</v>
      </c>
      <c r="AA90" s="39">
        <f t="shared" si="153"/>
        <v>0</v>
      </c>
      <c r="AB90" s="35">
        <f t="shared" si="154"/>
        <v>46265</v>
      </c>
      <c r="AC90" s="38">
        <f t="shared" si="135"/>
        <v>0</v>
      </c>
      <c r="AD90" s="38">
        <f t="shared" si="122"/>
        <v>0</v>
      </c>
      <c r="AE90" s="40">
        <f>IF(AND(Z90=AG$6,AI89-AG$1/(AG$7-AG$6+1)&gt;=0),ROUND(AG$1/(AG$7-AG$6+1),0),IF(AND(SUM(AE$10:AE89)&gt;0,AI89-AE89&gt;=0),AE89,IF(AND(SUM(AE$10:AE89)&gt;0),AG$1-SUM(AE$10:AE89),0)))</f>
        <v>0</v>
      </c>
      <c r="AF90" s="40">
        <f t="shared" si="190"/>
        <v>0</v>
      </c>
      <c r="AG90" s="40">
        <f t="shared" si="191"/>
        <v>0</v>
      </c>
      <c r="AH90" s="40">
        <f t="shared" si="123"/>
        <v>0</v>
      </c>
      <c r="AI90" s="40">
        <f t="shared" si="192"/>
        <v>0</v>
      </c>
      <c r="AJ90" s="40">
        <f>IF(AND(AH90&lt;&gt;0,SUM(AH$9:AH89)=0),ROUND(AG$1*AG$3,0),0)</f>
        <v>0</v>
      </c>
      <c r="AK90" s="13"/>
      <c r="AL90" s="33">
        <f>IF(SUM(AT$9:AT89)&gt;0.9,MAX(AL$9:AL89)+1,0)</f>
        <v>0</v>
      </c>
      <c r="AM90" s="39">
        <f t="shared" si="155"/>
        <v>0</v>
      </c>
      <c r="AN90" s="35">
        <f t="shared" si="156"/>
        <v>46265</v>
      </c>
      <c r="AO90" s="38">
        <f t="shared" si="136"/>
        <v>0</v>
      </c>
      <c r="AP90" s="38">
        <f t="shared" si="124"/>
        <v>0</v>
      </c>
      <c r="AQ90" s="40">
        <f>IF(AND(AL90=AS$6,AU89-AS$1/(AS$7-AS$6+1)&gt;=0),ROUND(AS$1/(AS$7-AS$6+1),0),IF(AND(SUM(AQ$10:AQ89)&gt;0,AU89-AQ89&gt;=0),AQ89,IF(AND(SUM(AQ$10:AQ89)&gt;0),AS$1-SUM(AQ$10:AQ89),0)))</f>
        <v>0</v>
      </c>
      <c r="AR90" s="40">
        <f t="shared" si="193"/>
        <v>0</v>
      </c>
      <c r="AS90" s="40">
        <f t="shared" si="194"/>
        <v>0</v>
      </c>
      <c r="AT90" s="40">
        <f t="shared" si="195"/>
        <v>0</v>
      </c>
      <c r="AU90" s="40">
        <f t="shared" si="196"/>
        <v>0</v>
      </c>
      <c r="AV90" s="40">
        <f>IF(AND(AT90&lt;&gt;0,SUM(AT$9:AT89)=0),ROUND(AS$1*AS$3,0),0)</f>
        <v>0</v>
      </c>
      <c r="AW90" s="13"/>
      <c r="AX90" s="33">
        <f>IF(SUM(BF$9:BF89)&gt;0.9,MAX(AX$9:AX89)+1,0)</f>
        <v>0</v>
      </c>
      <c r="AY90" s="39">
        <f t="shared" si="157"/>
        <v>0</v>
      </c>
      <c r="AZ90" s="35">
        <f t="shared" si="158"/>
        <v>46265</v>
      </c>
      <c r="BA90" s="38">
        <f t="shared" si="137"/>
        <v>0</v>
      </c>
      <c r="BB90" s="38">
        <f t="shared" si="126"/>
        <v>0</v>
      </c>
      <c r="BC90" s="40">
        <f>IF(AND(AX90=BE$6,BG89-BE$1/(BE$7-BE$6+1)&gt;=0),ROUND(BE$1/(BE$7-BE$6+1),0),IF(AND(SUM(BC$10:BC89)&gt;0,BG89-BC89&gt;=0),BC89,IF(AND(SUM(BC$10:BC89)&gt;0),BE$1-SUM(BC$10:BC89),0)))</f>
        <v>0</v>
      </c>
      <c r="BD90" s="40">
        <f t="shared" si="197"/>
        <v>0</v>
      </c>
      <c r="BE90" s="40">
        <f t="shared" si="198"/>
        <v>0</v>
      </c>
      <c r="BF90" s="40">
        <f t="shared" si="199"/>
        <v>0</v>
      </c>
      <c r="BG90" s="40">
        <f t="shared" si="200"/>
        <v>0</v>
      </c>
      <c r="BH90" s="40">
        <f>IF(AND(BF90&lt;&gt;0,SUM(BF$9:BF89)=0),ROUND(BE$1*BE$3,0),0)</f>
        <v>0</v>
      </c>
      <c r="BI90" s="13"/>
      <c r="BJ90" s="33">
        <f>IF(SUM(BR$9:BR89)&gt;0.9,MAX(BJ$9:BJ89)+1,0)</f>
        <v>0</v>
      </c>
      <c r="BK90" s="39">
        <f t="shared" si="159"/>
        <v>0</v>
      </c>
      <c r="BL90" s="35">
        <f t="shared" si="160"/>
        <v>46265</v>
      </c>
      <c r="BM90" s="38">
        <f t="shared" si="138"/>
        <v>0</v>
      </c>
      <c r="BN90" s="38">
        <f t="shared" si="128"/>
        <v>0</v>
      </c>
      <c r="BO90" s="40">
        <f>IF(AND(BJ90=BQ$6,BS89-BQ$1/(BQ$7-BQ$6+1)&gt;=0),ROUND(BQ$1/(BQ$7-BQ$6+1),0),IF(AND(SUM(BO$10:BO89)&gt;0,BS89-BO89&gt;=0),BO89,IF(AND(SUM(BO$10:BO89)&gt;0),BQ$1-SUM(BO$10:BO89),0)))</f>
        <v>0</v>
      </c>
      <c r="BP90" s="40">
        <f t="shared" si="201"/>
        <v>0</v>
      </c>
      <c r="BQ90" s="40">
        <f t="shared" si="202"/>
        <v>0</v>
      </c>
      <c r="BR90" s="40">
        <f t="shared" si="203"/>
        <v>0</v>
      </c>
      <c r="BS90" s="40">
        <f t="shared" si="204"/>
        <v>0</v>
      </c>
      <c r="BT90" s="40">
        <f>IF(AND(BR90&lt;&gt;0,SUM(BR$9:BR89)=0),ROUND(BQ$1*BQ$3,0),0)</f>
        <v>0</v>
      </c>
      <c r="BU90" s="13"/>
      <c r="BV90" s="33">
        <f>IF(SUM(CD$9:CD89)&gt;0.9,MAX(BV$9:BV89)+1,0)</f>
        <v>0</v>
      </c>
      <c r="BW90" s="39">
        <f t="shared" si="161"/>
        <v>0</v>
      </c>
      <c r="BX90" s="35">
        <f t="shared" si="162"/>
        <v>46265</v>
      </c>
      <c r="BY90" s="38">
        <f t="shared" si="139"/>
        <v>0</v>
      </c>
      <c r="BZ90" s="38">
        <f t="shared" si="130"/>
        <v>0</v>
      </c>
      <c r="CA90" s="40">
        <f>IF(AND(BV90=CC$6,CE89-CC$1/(CC$7-CC$6+1)&gt;=0),ROUND(CC$1/(CC$7-CC$6+1),0),IF(AND(SUM(CA$10:CA89)&gt;0,CE89-CA89&gt;=0),CA89,IF(AND(SUM(CA$10:CA89)&gt;0),CC$1-SUM(CA$10:CA89),0)))</f>
        <v>0</v>
      </c>
      <c r="CB90" s="40">
        <f t="shared" si="205"/>
        <v>0</v>
      </c>
      <c r="CC90" s="40">
        <f t="shared" si="206"/>
        <v>0</v>
      </c>
      <c r="CD90" s="40">
        <f t="shared" si="207"/>
        <v>0</v>
      </c>
      <c r="CE90" s="40">
        <f t="shared" si="208"/>
        <v>0</v>
      </c>
      <c r="CF90" s="40">
        <f>IF(AND(CD90&lt;&gt;0,SUM(CD$9:CD89)=0),ROUND(CC$1*CC$3,0),0)</f>
        <v>0</v>
      </c>
      <c r="CG90" s="13"/>
      <c r="CH90" s="33">
        <f>IF(SUM(CP$9:CP89)&gt;0.9,MAX(CH$9:CH89)+1,0)</f>
        <v>0</v>
      </c>
      <c r="CI90" s="39">
        <f t="shared" si="163"/>
        <v>0</v>
      </c>
      <c r="CJ90" s="35">
        <f t="shared" si="164"/>
        <v>46265</v>
      </c>
      <c r="CK90" s="38">
        <f t="shared" si="140"/>
        <v>0</v>
      </c>
      <c r="CL90" s="38">
        <f t="shared" si="132"/>
        <v>0</v>
      </c>
      <c r="CM90" s="40">
        <f>IF(AND(CH90=CO$6,CQ89-CO$1/(CO$7-CO$6+1)&gt;=0),ROUND(CO$1/(CO$7-CO$6+1),0),IF(AND(SUM(CM$10:CM89)&gt;0,CQ89-CM89&gt;=0),CM89,IF(AND(SUM(CM$10:CM89)&gt;0),CO$1-SUM(CM$10:CM89),0)))</f>
        <v>0</v>
      </c>
      <c r="CN90" s="40">
        <f t="shared" si="209"/>
        <v>0</v>
      </c>
      <c r="CO90" s="40">
        <f t="shared" si="210"/>
        <v>0</v>
      </c>
      <c r="CP90" s="40">
        <f t="shared" si="211"/>
        <v>0</v>
      </c>
      <c r="CQ90" s="40">
        <f t="shared" si="212"/>
        <v>0</v>
      </c>
      <c r="CR90" s="40">
        <f>IF(AND(CP90&lt;&gt;0,SUM(CP$9:CP89)=0),ROUND(CO$1*CO$3,0),0)</f>
        <v>0</v>
      </c>
      <c r="CS90" s="13"/>
      <c r="CT90" s="16"/>
      <c r="CU90" s="41">
        <f t="shared" si="214"/>
        <v>74</v>
      </c>
      <c r="CV90" s="42">
        <f t="shared" si="213"/>
        <v>46265</v>
      </c>
      <c r="CW90" s="43">
        <f t="shared" si="141"/>
        <v>0</v>
      </c>
      <c r="CX90" s="43">
        <f t="shared" si="142"/>
        <v>0</v>
      </c>
      <c r="CY90" s="43">
        <f t="shared" si="143"/>
        <v>0</v>
      </c>
      <c r="CZ90" s="43">
        <f t="shared" si="144"/>
        <v>0</v>
      </c>
      <c r="DA90" s="43">
        <f t="shared" si="145"/>
        <v>0</v>
      </c>
      <c r="DB90" s="43">
        <f t="shared" si="146"/>
        <v>0</v>
      </c>
      <c r="DC90" s="43">
        <f t="shared" si="147"/>
        <v>0</v>
      </c>
      <c r="DD90" s="43">
        <f t="shared" si="148"/>
        <v>0</v>
      </c>
      <c r="DE90" s="43">
        <f t="shared" si="149"/>
        <v>0</v>
      </c>
      <c r="DF90" s="44">
        <f t="shared" si="165"/>
        <v>0</v>
      </c>
      <c r="DG90" s="44">
        <f t="shared" si="166"/>
        <v>0</v>
      </c>
      <c r="DH90" s="44">
        <f t="shared" si="167"/>
        <v>0</v>
      </c>
      <c r="DI90" s="44">
        <f t="shared" si="168"/>
        <v>0</v>
      </c>
      <c r="DJ90" s="44">
        <f t="shared" si="169"/>
        <v>0</v>
      </c>
      <c r="DK90" s="44">
        <f t="shared" si="170"/>
        <v>0</v>
      </c>
      <c r="DL90" s="44">
        <f t="shared" si="171"/>
        <v>0</v>
      </c>
      <c r="DM90" s="44">
        <f t="shared" si="172"/>
        <v>0</v>
      </c>
      <c r="DN90" s="44">
        <f t="shared" si="173"/>
        <v>0</v>
      </c>
      <c r="DO90" s="44">
        <f t="shared" si="174"/>
        <v>0</v>
      </c>
      <c r="DP90" s="44">
        <f>IF(SUM(DG90:DG$298)=0,DG$299*DP$8/12,0)</f>
        <v>0</v>
      </c>
      <c r="DQ90" s="44">
        <f>IF(SUM(DH90:DH$298)=0,DH$299*DQ$8/12,0)</f>
        <v>0</v>
      </c>
      <c r="DR90" s="44">
        <f>IF(SUM(DI90:DI$298)=0,DI$299*DR$8/12,0)</f>
        <v>0</v>
      </c>
      <c r="DS90" s="44">
        <f>IF(SUM(DJ90:DJ$298)=0,DJ$299*DS$8/12,0)</f>
        <v>0</v>
      </c>
      <c r="DT90" s="44">
        <f>IF(SUM(DK90:DK$298)=0,DK$299*DT$8/12,0)</f>
        <v>0</v>
      </c>
      <c r="DU90" s="44">
        <f>IF(SUM(DL90:DL$298)=0,DL$299*DU$8/12,0)</f>
        <v>0</v>
      </c>
      <c r="DV90" s="44">
        <f>IF(SUM(DM90:DM$298)=0,DM$299*DV$8/12,0)</f>
        <v>0</v>
      </c>
      <c r="DW90" s="44">
        <f>IF(SUM(DN90:DN$298)=0,DN$299*DW$8/12,0)</f>
        <v>0</v>
      </c>
      <c r="DX90" s="44">
        <f t="shared" si="175"/>
        <v>0</v>
      </c>
      <c r="DY90" s="44">
        <f t="shared" si="176"/>
        <v>0</v>
      </c>
      <c r="DZ90" s="44">
        <f t="shared" si="177"/>
        <v>0</v>
      </c>
      <c r="EA90" s="44">
        <f t="shared" si="178"/>
        <v>0</v>
      </c>
      <c r="EB90" s="44">
        <f t="shared" si="179"/>
        <v>0</v>
      </c>
      <c r="EC90" s="44">
        <f t="shared" si="180"/>
        <v>0</v>
      </c>
      <c r="ED90" s="16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</row>
    <row r="91" spans="1:240">
      <c r="A91" s="52"/>
      <c r="B91" s="33">
        <f>IF(SUM(J$9:J90)&gt;0.9,MAX(B$9:B90)+1,0)</f>
        <v>0</v>
      </c>
      <c r="C91" s="39">
        <f t="shared" si="150"/>
        <v>0</v>
      </c>
      <c r="D91" s="35">
        <v>46295</v>
      </c>
      <c r="E91" s="38">
        <f t="shared" si="181"/>
        <v>0</v>
      </c>
      <c r="F91" s="38">
        <f t="shared" si="182"/>
        <v>0</v>
      </c>
      <c r="G91" s="40">
        <f>IF(AND(B91=I$6,K90-I$1/(I$7-I$6+1)&gt;=0),ROUND(I$1/(I$7-I$6+1),0),IF(AND(SUM(G$10:G90)&gt;0,K90-G90&gt;=0),G90,IF(AND(SUM(G$10:G90)&gt;0),I$1-SUM(G$10:G90),0)))</f>
        <v>0</v>
      </c>
      <c r="H91" s="40">
        <f t="shared" si="183"/>
        <v>0</v>
      </c>
      <c r="I91" s="40">
        <f t="shared" si="184"/>
        <v>0</v>
      </c>
      <c r="J91" s="40">
        <f t="shared" si="185"/>
        <v>0</v>
      </c>
      <c r="K91" s="40">
        <f t="shared" si="186"/>
        <v>0</v>
      </c>
      <c r="L91" s="40">
        <f>IF(AND(J91&lt;&gt;0,SUM(J$9:J90)=0),ROUND(I$1*I$3,0),0)</f>
        <v>0</v>
      </c>
      <c r="M91" s="13"/>
      <c r="N91" s="33">
        <f>IF(SUM(V$9:V90)&gt;0.9,MAX(N$9:N90)+1,0)</f>
        <v>0</v>
      </c>
      <c r="O91" s="39">
        <f t="shared" si="151"/>
        <v>0</v>
      </c>
      <c r="P91" s="35">
        <f t="shared" si="152"/>
        <v>46295</v>
      </c>
      <c r="Q91" s="38">
        <f t="shared" si="134"/>
        <v>0</v>
      </c>
      <c r="R91" s="38">
        <f t="shared" si="120"/>
        <v>0</v>
      </c>
      <c r="S91" s="40">
        <f>IF(AND(N91=U$6,W90-U$1/(U$7-U$6+1)&gt;=0),ROUND(U$1/(U$7-U$6+1),0),IF(AND(SUM(S$10:S90)&gt;0,W90-S90&gt;=0),S90,IF(AND(SUM(S$10:S90)&gt;0),U$1-SUM(S$10:S90),0)))</f>
        <v>0</v>
      </c>
      <c r="T91" s="40">
        <f t="shared" si="187"/>
        <v>0</v>
      </c>
      <c r="U91" s="40">
        <f t="shared" si="188"/>
        <v>0</v>
      </c>
      <c r="V91" s="40">
        <f t="shared" si="121"/>
        <v>0</v>
      </c>
      <c r="W91" s="40">
        <f t="shared" si="189"/>
        <v>0</v>
      </c>
      <c r="X91" s="40">
        <f>IF(AND(V91&lt;&gt;0,SUM(V$9:V90)=0),ROUND(U$1*U$3,0),0)</f>
        <v>0</v>
      </c>
      <c r="Y91" s="13"/>
      <c r="Z91" s="33">
        <f>IF(SUM(AH$9:AH90)&gt;0.9,MAX(Z$9:Z90)+1,0)</f>
        <v>0</v>
      </c>
      <c r="AA91" s="39">
        <f t="shared" si="153"/>
        <v>0</v>
      </c>
      <c r="AB91" s="35">
        <f t="shared" si="154"/>
        <v>46295</v>
      </c>
      <c r="AC91" s="38">
        <f t="shared" si="135"/>
        <v>0</v>
      </c>
      <c r="AD91" s="38">
        <f t="shared" si="122"/>
        <v>0</v>
      </c>
      <c r="AE91" s="40">
        <f>IF(AND(Z91=AG$6,AI90-AG$1/(AG$7-AG$6+1)&gt;=0),ROUND(AG$1/(AG$7-AG$6+1),0),IF(AND(SUM(AE$10:AE90)&gt;0,AI90-AE90&gt;=0),AE90,IF(AND(SUM(AE$10:AE90)&gt;0),AG$1-SUM(AE$10:AE90),0)))</f>
        <v>0</v>
      </c>
      <c r="AF91" s="40">
        <f t="shared" si="190"/>
        <v>0</v>
      </c>
      <c r="AG91" s="40">
        <f t="shared" si="191"/>
        <v>0</v>
      </c>
      <c r="AH91" s="40">
        <f t="shared" si="123"/>
        <v>0</v>
      </c>
      <c r="AI91" s="40">
        <f t="shared" si="192"/>
        <v>0</v>
      </c>
      <c r="AJ91" s="40">
        <f>IF(AND(AH91&lt;&gt;0,SUM(AH$9:AH90)=0),ROUND(AG$1*AG$3,0),0)</f>
        <v>0</v>
      </c>
      <c r="AK91" s="13"/>
      <c r="AL91" s="33">
        <f>IF(SUM(AT$9:AT90)&gt;0.9,MAX(AL$9:AL90)+1,0)</f>
        <v>0</v>
      </c>
      <c r="AM91" s="39">
        <f t="shared" si="155"/>
        <v>0</v>
      </c>
      <c r="AN91" s="35">
        <f t="shared" si="156"/>
        <v>46295</v>
      </c>
      <c r="AO91" s="38">
        <f t="shared" si="136"/>
        <v>0</v>
      </c>
      <c r="AP91" s="38">
        <f t="shared" si="124"/>
        <v>0</v>
      </c>
      <c r="AQ91" s="40">
        <f>IF(AND(AL91=AS$6,AU90-AS$1/(AS$7-AS$6+1)&gt;=0),ROUND(AS$1/(AS$7-AS$6+1),0),IF(AND(SUM(AQ$10:AQ90)&gt;0,AU90-AQ90&gt;=0),AQ90,IF(AND(SUM(AQ$10:AQ90)&gt;0),AS$1-SUM(AQ$10:AQ90),0)))</f>
        <v>0</v>
      </c>
      <c r="AR91" s="40">
        <f t="shared" si="193"/>
        <v>0</v>
      </c>
      <c r="AS91" s="40">
        <f t="shared" si="194"/>
        <v>0</v>
      </c>
      <c r="AT91" s="40">
        <f t="shared" si="195"/>
        <v>0</v>
      </c>
      <c r="AU91" s="40">
        <f t="shared" si="196"/>
        <v>0</v>
      </c>
      <c r="AV91" s="40">
        <f>IF(AND(AT91&lt;&gt;0,SUM(AT$9:AT90)=0),ROUND(AS$1*AS$3,0),0)</f>
        <v>0</v>
      </c>
      <c r="AW91" s="13"/>
      <c r="AX91" s="33">
        <f>IF(SUM(BF$9:BF90)&gt;0.9,MAX(AX$9:AX90)+1,0)</f>
        <v>0</v>
      </c>
      <c r="AY91" s="39">
        <f t="shared" si="157"/>
        <v>0</v>
      </c>
      <c r="AZ91" s="35">
        <f t="shared" si="158"/>
        <v>46295</v>
      </c>
      <c r="BA91" s="38">
        <f t="shared" si="137"/>
        <v>0</v>
      </c>
      <c r="BB91" s="38">
        <f t="shared" si="126"/>
        <v>0</v>
      </c>
      <c r="BC91" s="40">
        <f>IF(AND(AX91=BE$6,BG90-BE$1/(BE$7-BE$6+1)&gt;=0),ROUND(BE$1/(BE$7-BE$6+1),0),IF(AND(SUM(BC$10:BC90)&gt;0,BG90-BC90&gt;=0),BC90,IF(AND(SUM(BC$10:BC90)&gt;0),BE$1-SUM(BC$10:BC90),0)))</f>
        <v>0</v>
      </c>
      <c r="BD91" s="40">
        <f t="shared" si="197"/>
        <v>0</v>
      </c>
      <c r="BE91" s="40">
        <f t="shared" si="198"/>
        <v>0</v>
      </c>
      <c r="BF91" s="40">
        <f t="shared" si="199"/>
        <v>0</v>
      </c>
      <c r="BG91" s="40">
        <f t="shared" si="200"/>
        <v>0</v>
      </c>
      <c r="BH91" s="40">
        <f>IF(AND(BF91&lt;&gt;0,SUM(BF$9:BF90)=0),ROUND(BE$1*BE$3,0),0)</f>
        <v>0</v>
      </c>
      <c r="BI91" s="13"/>
      <c r="BJ91" s="33">
        <f>IF(SUM(BR$9:BR90)&gt;0.9,MAX(BJ$9:BJ90)+1,0)</f>
        <v>0</v>
      </c>
      <c r="BK91" s="39">
        <f t="shared" si="159"/>
        <v>0</v>
      </c>
      <c r="BL91" s="35">
        <f t="shared" si="160"/>
        <v>46295</v>
      </c>
      <c r="BM91" s="38">
        <f t="shared" si="138"/>
        <v>0</v>
      </c>
      <c r="BN91" s="38">
        <f t="shared" si="128"/>
        <v>0</v>
      </c>
      <c r="BO91" s="40">
        <f>IF(AND(BJ91=BQ$6,BS90-BQ$1/(BQ$7-BQ$6+1)&gt;=0),ROUND(BQ$1/(BQ$7-BQ$6+1),0),IF(AND(SUM(BO$10:BO90)&gt;0,BS90-BO90&gt;=0),BO90,IF(AND(SUM(BO$10:BO90)&gt;0),BQ$1-SUM(BO$10:BO90),0)))</f>
        <v>0</v>
      </c>
      <c r="BP91" s="40">
        <f t="shared" si="201"/>
        <v>0</v>
      </c>
      <c r="BQ91" s="40">
        <f t="shared" si="202"/>
        <v>0</v>
      </c>
      <c r="BR91" s="40">
        <f t="shared" si="203"/>
        <v>0</v>
      </c>
      <c r="BS91" s="40">
        <f t="shared" si="204"/>
        <v>0</v>
      </c>
      <c r="BT91" s="40">
        <f>IF(AND(BR91&lt;&gt;0,SUM(BR$9:BR90)=0),ROUND(BQ$1*BQ$3,0),0)</f>
        <v>0</v>
      </c>
      <c r="BU91" s="13"/>
      <c r="BV91" s="33">
        <f>IF(SUM(CD$9:CD90)&gt;0.9,MAX(BV$9:BV90)+1,0)</f>
        <v>0</v>
      </c>
      <c r="BW91" s="39">
        <f t="shared" si="161"/>
        <v>0</v>
      </c>
      <c r="BX91" s="35">
        <f t="shared" si="162"/>
        <v>46295</v>
      </c>
      <c r="BY91" s="38">
        <f t="shared" si="139"/>
        <v>0</v>
      </c>
      <c r="BZ91" s="38">
        <f t="shared" si="130"/>
        <v>0</v>
      </c>
      <c r="CA91" s="40">
        <f>IF(AND(BV91=CC$6,CE90-CC$1/(CC$7-CC$6+1)&gt;=0),ROUND(CC$1/(CC$7-CC$6+1),0),IF(AND(SUM(CA$10:CA90)&gt;0,CE90-CA90&gt;=0),CA90,IF(AND(SUM(CA$10:CA90)&gt;0),CC$1-SUM(CA$10:CA90),0)))</f>
        <v>0</v>
      </c>
      <c r="CB91" s="40">
        <f t="shared" si="205"/>
        <v>0</v>
      </c>
      <c r="CC91" s="40">
        <f t="shared" si="206"/>
        <v>0</v>
      </c>
      <c r="CD91" s="40">
        <f t="shared" si="207"/>
        <v>0</v>
      </c>
      <c r="CE91" s="40">
        <f t="shared" si="208"/>
        <v>0</v>
      </c>
      <c r="CF91" s="40">
        <f>IF(AND(CD91&lt;&gt;0,SUM(CD$9:CD90)=0),ROUND(CC$1*CC$3,0),0)</f>
        <v>0</v>
      </c>
      <c r="CG91" s="13"/>
      <c r="CH91" s="33">
        <f>IF(SUM(CP$9:CP90)&gt;0.9,MAX(CH$9:CH90)+1,0)</f>
        <v>0</v>
      </c>
      <c r="CI91" s="39">
        <f t="shared" si="163"/>
        <v>0</v>
      </c>
      <c r="CJ91" s="35">
        <f t="shared" si="164"/>
        <v>46295</v>
      </c>
      <c r="CK91" s="38">
        <f t="shared" si="140"/>
        <v>0</v>
      </c>
      <c r="CL91" s="38">
        <f t="shared" si="132"/>
        <v>0</v>
      </c>
      <c r="CM91" s="40">
        <f>IF(AND(CH91=CO$6,CQ90-CO$1/(CO$7-CO$6+1)&gt;=0),ROUND(CO$1/(CO$7-CO$6+1),0),IF(AND(SUM(CM$10:CM90)&gt;0,CQ90-CM90&gt;=0),CM90,IF(AND(SUM(CM$10:CM90)&gt;0),CO$1-SUM(CM$10:CM90),0)))</f>
        <v>0</v>
      </c>
      <c r="CN91" s="40">
        <f t="shared" si="209"/>
        <v>0</v>
      </c>
      <c r="CO91" s="40">
        <f t="shared" si="210"/>
        <v>0</v>
      </c>
      <c r="CP91" s="40">
        <f t="shared" si="211"/>
        <v>0</v>
      </c>
      <c r="CQ91" s="40">
        <f t="shared" si="212"/>
        <v>0</v>
      </c>
      <c r="CR91" s="40">
        <f>IF(AND(CP91&lt;&gt;0,SUM(CP$9:CP90)=0),ROUND(CO$1*CO$3,0),0)</f>
        <v>0</v>
      </c>
      <c r="CS91" s="13"/>
      <c r="CT91" s="16"/>
      <c r="CU91" s="41">
        <f t="shared" si="214"/>
        <v>75</v>
      </c>
      <c r="CV91" s="42">
        <f t="shared" si="213"/>
        <v>46295</v>
      </c>
      <c r="CW91" s="43">
        <f t="shared" si="141"/>
        <v>0</v>
      </c>
      <c r="CX91" s="43">
        <f t="shared" si="142"/>
        <v>0</v>
      </c>
      <c r="CY91" s="43">
        <f t="shared" si="143"/>
        <v>0</v>
      </c>
      <c r="CZ91" s="43">
        <f t="shared" si="144"/>
        <v>0</v>
      </c>
      <c r="DA91" s="43">
        <f t="shared" si="145"/>
        <v>0</v>
      </c>
      <c r="DB91" s="43">
        <f t="shared" si="146"/>
        <v>0</v>
      </c>
      <c r="DC91" s="43">
        <f t="shared" si="147"/>
        <v>0</v>
      </c>
      <c r="DD91" s="43">
        <f t="shared" si="148"/>
        <v>0</v>
      </c>
      <c r="DE91" s="43">
        <f t="shared" si="149"/>
        <v>0</v>
      </c>
      <c r="DF91" s="44">
        <f t="shared" si="165"/>
        <v>0</v>
      </c>
      <c r="DG91" s="44">
        <f t="shared" si="166"/>
        <v>0</v>
      </c>
      <c r="DH91" s="44">
        <f t="shared" si="167"/>
        <v>0</v>
      </c>
      <c r="DI91" s="44">
        <f t="shared" si="168"/>
        <v>0</v>
      </c>
      <c r="DJ91" s="44">
        <f t="shared" si="169"/>
        <v>0</v>
      </c>
      <c r="DK91" s="44">
        <f t="shared" si="170"/>
        <v>0</v>
      </c>
      <c r="DL91" s="44">
        <f t="shared" si="171"/>
        <v>0</v>
      </c>
      <c r="DM91" s="44">
        <f t="shared" si="172"/>
        <v>0</v>
      </c>
      <c r="DN91" s="44">
        <f t="shared" si="173"/>
        <v>0</v>
      </c>
      <c r="DO91" s="44">
        <f t="shared" si="174"/>
        <v>0</v>
      </c>
      <c r="DP91" s="44">
        <f>IF(SUM(DG91:DG$298)=0,DG$299*DP$8/12,0)</f>
        <v>0</v>
      </c>
      <c r="DQ91" s="44">
        <f>IF(SUM(DH91:DH$298)=0,DH$299*DQ$8/12,0)</f>
        <v>0</v>
      </c>
      <c r="DR91" s="44">
        <f>IF(SUM(DI91:DI$298)=0,DI$299*DR$8/12,0)</f>
        <v>0</v>
      </c>
      <c r="DS91" s="44">
        <f>IF(SUM(DJ91:DJ$298)=0,DJ$299*DS$8/12,0)</f>
        <v>0</v>
      </c>
      <c r="DT91" s="44">
        <f>IF(SUM(DK91:DK$298)=0,DK$299*DT$8/12,0)</f>
        <v>0</v>
      </c>
      <c r="DU91" s="44">
        <f>IF(SUM(DL91:DL$298)=0,DL$299*DU$8/12,0)</f>
        <v>0</v>
      </c>
      <c r="DV91" s="44">
        <f>IF(SUM(DM91:DM$298)=0,DM$299*DV$8/12,0)</f>
        <v>0</v>
      </c>
      <c r="DW91" s="44">
        <f>IF(SUM(DN91:DN$298)=0,DN$299*DW$8/12,0)</f>
        <v>0</v>
      </c>
      <c r="DX91" s="44">
        <f t="shared" si="175"/>
        <v>0</v>
      </c>
      <c r="DY91" s="44">
        <f t="shared" si="176"/>
        <v>0</v>
      </c>
      <c r="DZ91" s="44">
        <f t="shared" si="177"/>
        <v>0</v>
      </c>
      <c r="EA91" s="44">
        <f t="shared" si="178"/>
        <v>0</v>
      </c>
      <c r="EB91" s="44">
        <f t="shared" si="179"/>
        <v>0</v>
      </c>
      <c r="EC91" s="44">
        <f t="shared" si="180"/>
        <v>0</v>
      </c>
      <c r="ED91" s="16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</row>
    <row r="92" spans="1:240">
      <c r="A92" s="52"/>
      <c r="B92" s="33">
        <f>IF(SUM(J$9:J91)&gt;0.9,MAX(B$9:B91)+1,0)</f>
        <v>0</v>
      </c>
      <c r="C92" s="39">
        <f t="shared" si="150"/>
        <v>0</v>
      </c>
      <c r="D92" s="35">
        <v>46326</v>
      </c>
      <c r="E92" s="38">
        <f t="shared" si="181"/>
        <v>0</v>
      </c>
      <c r="F92" s="38">
        <f t="shared" si="182"/>
        <v>0</v>
      </c>
      <c r="G92" s="40">
        <f>IF(AND(B92=I$6,K91-I$1/(I$7-I$6+1)&gt;=0),ROUND(I$1/(I$7-I$6+1),0),IF(AND(SUM(G$10:G91)&gt;0,K91-G91&gt;=0),G91,IF(AND(SUM(G$10:G91)&gt;0),I$1-SUM(G$10:G91),0)))</f>
        <v>0</v>
      </c>
      <c r="H92" s="40">
        <f t="shared" si="183"/>
        <v>0</v>
      </c>
      <c r="I92" s="40">
        <f t="shared" si="184"/>
        <v>0</v>
      </c>
      <c r="J92" s="40">
        <f t="shared" si="185"/>
        <v>0</v>
      </c>
      <c r="K92" s="40">
        <f t="shared" si="186"/>
        <v>0</v>
      </c>
      <c r="L92" s="40">
        <f>IF(AND(J92&lt;&gt;0,SUM(J$9:J91)=0),ROUND(I$1*I$3,0),0)</f>
        <v>0</v>
      </c>
      <c r="M92" s="13"/>
      <c r="N92" s="33">
        <f>IF(SUM(V$9:V91)&gt;0.9,MAX(N$9:N91)+1,0)</f>
        <v>0</v>
      </c>
      <c r="O92" s="39">
        <f t="shared" si="151"/>
        <v>0</v>
      </c>
      <c r="P92" s="35">
        <f t="shared" si="152"/>
        <v>46326</v>
      </c>
      <c r="Q92" s="38">
        <f t="shared" si="134"/>
        <v>0</v>
      </c>
      <c r="R92" s="38">
        <f t="shared" si="120"/>
        <v>0</v>
      </c>
      <c r="S92" s="40">
        <f>IF(AND(N92=U$6,W91-U$1/(U$7-U$6+1)&gt;=0),ROUND(U$1/(U$7-U$6+1),0),IF(AND(SUM(S$10:S91)&gt;0,W91-S91&gt;=0),S91,IF(AND(SUM(S$10:S91)&gt;0),U$1-SUM(S$10:S91),0)))</f>
        <v>0</v>
      </c>
      <c r="T92" s="40">
        <f t="shared" si="187"/>
        <v>0</v>
      </c>
      <c r="U92" s="40">
        <f t="shared" si="188"/>
        <v>0</v>
      </c>
      <c r="V92" s="40">
        <f t="shared" si="121"/>
        <v>0</v>
      </c>
      <c r="W92" s="40">
        <f t="shared" si="189"/>
        <v>0</v>
      </c>
      <c r="X92" s="40">
        <f>IF(AND(V92&lt;&gt;0,SUM(V$9:V91)=0),ROUND(U$1*U$3,0),0)</f>
        <v>0</v>
      </c>
      <c r="Y92" s="13"/>
      <c r="Z92" s="33">
        <f>IF(SUM(AH$9:AH91)&gt;0.9,MAX(Z$9:Z91)+1,0)</f>
        <v>0</v>
      </c>
      <c r="AA92" s="39">
        <f t="shared" si="153"/>
        <v>0</v>
      </c>
      <c r="AB92" s="35">
        <f t="shared" si="154"/>
        <v>46326</v>
      </c>
      <c r="AC92" s="38">
        <f t="shared" si="135"/>
        <v>0</v>
      </c>
      <c r="AD92" s="38">
        <f t="shared" si="122"/>
        <v>0</v>
      </c>
      <c r="AE92" s="40">
        <f>IF(AND(Z92=AG$6,AI91-AG$1/(AG$7-AG$6+1)&gt;=0),ROUND(AG$1/(AG$7-AG$6+1),0),IF(AND(SUM(AE$10:AE91)&gt;0,AI91-AE91&gt;=0),AE91,IF(AND(SUM(AE$10:AE91)&gt;0),AG$1-SUM(AE$10:AE91),0)))</f>
        <v>0</v>
      </c>
      <c r="AF92" s="40">
        <f t="shared" si="190"/>
        <v>0</v>
      </c>
      <c r="AG92" s="40">
        <f t="shared" si="191"/>
        <v>0</v>
      </c>
      <c r="AH92" s="40">
        <f t="shared" si="123"/>
        <v>0</v>
      </c>
      <c r="AI92" s="40">
        <f t="shared" si="192"/>
        <v>0</v>
      </c>
      <c r="AJ92" s="40">
        <f>IF(AND(AH92&lt;&gt;0,SUM(AH$9:AH91)=0),ROUND(AG$1*AG$3,0),0)</f>
        <v>0</v>
      </c>
      <c r="AK92" s="13"/>
      <c r="AL92" s="33">
        <f>IF(SUM(AT$9:AT91)&gt;0.9,MAX(AL$9:AL91)+1,0)</f>
        <v>0</v>
      </c>
      <c r="AM92" s="39">
        <f t="shared" si="155"/>
        <v>0</v>
      </c>
      <c r="AN92" s="35">
        <f t="shared" si="156"/>
        <v>46326</v>
      </c>
      <c r="AO92" s="38">
        <f t="shared" si="136"/>
        <v>0</v>
      </c>
      <c r="AP92" s="38">
        <f t="shared" si="124"/>
        <v>0</v>
      </c>
      <c r="AQ92" s="40">
        <f>IF(AND(AL92=AS$6,AU91-AS$1/(AS$7-AS$6+1)&gt;=0),ROUND(AS$1/(AS$7-AS$6+1),0),IF(AND(SUM(AQ$10:AQ91)&gt;0,AU91-AQ91&gt;=0),AQ91,IF(AND(SUM(AQ$10:AQ91)&gt;0),AS$1-SUM(AQ$10:AQ91),0)))</f>
        <v>0</v>
      </c>
      <c r="AR92" s="40">
        <f t="shared" si="193"/>
        <v>0</v>
      </c>
      <c r="AS92" s="40">
        <f t="shared" si="194"/>
        <v>0</v>
      </c>
      <c r="AT92" s="40">
        <f t="shared" si="195"/>
        <v>0</v>
      </c>
      <c r="AU92" s="40">
        <f t="shared" si="196"/>
        <v>0</v>
      </c>
      <c r="AV92" s="40">
        <f>IF(AND(AT92&lt;&gt;0,SUM(AT$9:AT91)=0),ROUND(AS$1*AS$3,0),0)</f>
        <v>0</v>
      </c>
      <c r="AW92" s="13"/>
      <c r="AX92" s="33">
        <f>IF(SUM(BF$9:BF91)&gt;0.9,MAX(AX$9:AX91)+1,0)</f>
        <v>0</v>
      </c>
      <c r="AY92" s="39">
        <f t="shared" si="157"/>
        <v>0</v>
      </c>
      <c r="AZ92" s="35">
        <f t="shared" si="158"/>
        <v>46326</v>
      </c>
      <c r="BA92" s="38">
        <f t="shared" si="137"/>
        <v>0</v>
      </c>
      <c r="BB92" s="38">
        <f t="shared" si="126"/>
        <v>0</v>
      </c>
      <c r="BC92" s="40">
        <f>IF(AND(AX92=BE$6,BG91-BE$1/(BE$7-BE$6+1)&gt;=0),ROUND(BE$1/(BE$7-BE$6+1),0),IF(AND(SUM(BC$10:BC91)&gt;0,BG91-BC91&gt;=0),BC91,IF(AND(SUM(BC$10:BC91)&gt;0),BE$1-SUM(BC$10:BC91),0)))</f>
        <v>0</v>
      </c>
      <c r="BD92" s="40">
        <f t="shared" si="197"/>
        <v>0</v>
      </c>
      <c r="BE92" s="40">
        <f t="shared" si="198"/>
        <v>0</v>
      </c>
      <c r="BF92" s="40">
        <f t="shared" si="199"/>
        <v>0</v>
      </c>
      <c r="BG92" s="40">
        <f t="shared" si="200"/>
        <v>0</v>
      </c>
      <c r="BH92" s="40">
        <f>IF(AND(BF92&lt;&gt;0,SUM(BF$9:BF91)=0),ROUND(BE$1*BE$3,0),0)</f>
        <v>0</v>
      </c>
      <c r="BI92" s="13"/>
      <c r="BJ92" s="33">
        <f>IF(SUM(BR$9:BR91)&gt;0.9,MAX(BJ$9:BJ91)+1,0)</f>
        <v>0</v>
      </c>
      <c r="BK92" s="39">
        <f t="shared" si="159"/>
        <v>0</v>
      </c>
      <c r="BL92" s="35">
        <f t="shared" si="160"/>
        <v>46326</v>
      </c>
      <c r="BM92" s="38">
        <f t="shared" si="138"/>
        <v>0</v>
      </c>
      <c r="BN92" s="38">
        <f t="shared" si="128"/>
        <v>0</v>
      </c>
      <c r="BO92" s="40">
        <f>IF(AND(BJ92=BQ$6,BS91-BQ$1/(BQ$7-BQ$6+1)&gt;=0),ROUND(BQ$1/(BQ$7-BQ$6+1),0),IF(AND(SUM(BO$10:BO91)&gt;0,BS91-BO91&gt;=0),BO91,IF(AND(SUM(BO$10:BO91)&gt;0),BQ$1-SUM(BO$10:BO91),0)))</f>
        <v>0</v>
      </c>
      <c r="BP92" s="40">
        <f t="shared" si="201"/>
        <v>0</v>
      </c>
      <c r="BQ92" s="40">
        <f t="shared" si="202"/>
        <v>0</v>
      </c>
      <c r="BR92" s="40">
        <f t="shared" si="203"/>
        <v>0</v>
      </c>
      <c r="BS92" s="40">
        <f t="shared" si="204"/>
        <v>0</v>
      </c>
      <c r="BT92" s="40">
        <f>IF(AND(BR92&lt;&gt;0,SUM(BR$9:BR91)=0),ROUND(BQ$1*BQ$3,0),0)</f>
        <v>0</v>
      </c>
      <c r="BU92" s="13"/>
      <c r="BV92" s="33">
        <f>IF(SUM(CD$9:CD91)&gt;0.9,MAX(BV$9:BV91)+1,0)</f>
        <v>0</v>
      </c>
      <c r="BW92" s="39">
        <f t="shared" si="161"/>
        <v>0</v>
      </c>
      <c r="BX92" s="35">
        <f t="shared" si="162"/>
        <v>46326</v>
      </c>
      <c r="BY92" s="38">
        <f t="shared" si="139"/>
        <v>0</v>
      </c>
      <c r="BZ92" s="38">
        <f t="shared" si="130"/>
        <v>0</v>
      </c>
      <c r="CA92" s="40">
        <f>IF(AND(BV92=CC$6,CE91-CC$1/(CC$7-CC$6+1)&gt;=0),ROUND(CC$1/(CC$7-CC$6+1),0),IF(AND(SUM(CA$10:CA91)&gt;0,CE91-CA91&gt;=0),CA91,IF(AND(SUM(CA$10:CA91)&gt;0),CC$1-SUM(CA$10:CA91),0)))</f>
        <v>0</v>
      </c>
      <c r="CB92" s="40">
        <f t="shared" si="205"/>
        <v>0</v>
      </c>
      <c r="CC92" s="40">
        <f t="shared" si="206"/>
        <v>0</v>
      </c>
      <c r="CD92" s="40">
        <f t="shared" si="207"/>
        <v>0</v>
      </c>
      <c r="CE92" s="40">
        <f t="shared" si="208"/>
        <v>0</v>
      </c>
      <c r="CF92" s="40">
        <f>IF(AND(CD92&lt;&gt;0,SUM(CD$9:CD91)=0),ROUND(CC$1*CC$3,0),0)</f>
        <v>0</v>
      </c>
      <c r="CG92" s="13"/>
      <c r="CH92" s="33">
        <f>IF(SUM(CP$9:CP91)&gt;0.9,MAX(CH$9:CH91)+1,0)</f>
        <v>0</v>
      </c>
      <c r="CI92" s="39">
        <f t="shared" si="163"/>
        <v>0</v>
      </c>
      <c r="CJ92" s="35">
        <f t="shared" si="164"/>
        <v>46326</v>
      </c>
      <c r="CK92" s="38">
        <f t="shared" si="140"/>
        <v>0</v>
      </c>
      <c r="CL92" s="38">
        <f t="shared" si="132"/>
        <v>0</v>
      </c>
      <c r="CM92" s="40">
        <f>IF(AND(CH92=CO$6,CQ91-CO$1/(CO$7-CO$6+1)&gt;=0),ROUND(CO$1/(CO$7-CO$6+1),0),IF(AND(SUM(CM$10:CM91)&gt;0,CQ91-CM91&gt;=0),CM91,IF(AND(SUM(CM$10:CM91)&gt;0),CO$1-SUM(CM$10:CM91),0)))</f>
        <v>0</v>
      </c>
      <c r="CN92" s="40">
        <f t="shared" si="209"/>
        <v>0</v>
      </c>
      <c r="CO92" s="40">
        <f t="shared" si="210"/>
        <v>0</v>
      </c>
      <c r="CP92" s="40">
        <f t="shared" si="211"/>
        <v>0</v>
      </c>
      <c r="CQ92" s="40">
        <f t="shared" si="212"/>
        <v>0</v>
      </c>
      <c r="CR92" s="40">
        <f>IF(AND(CP92&lt;&gt;0,SUM(CP$9:CP91)=0),ROUND(CO$1*CO$3,0),0)</f>
        <v>0</v>
      </c>
      <c r="CS92" s="13"/>
      <c r="CT92" s="16"/>
      <c r="CU92" s="41">
        <f t="shared" si="214"/>
        <v>76</v>
      </c>
      <c r="CV92" s="42">
        <f t="shared" si="213"/>
        <v>46326</v>
      </c>
      <c r="CW92" s="43">
        <f t="shared" si="141"/>
        <v>0</v>
      </c>
      <c r="CX92" s="43">
        <f t="shared" si="142"/>
        <v>0</v>
      </c>
      <c r="CY92" s="43">
        <f t="shared" si="143"/>
        <v>0</v>
      </c>
      <c r="CZ92" s="43">
        <f t="shared" si="144"/>
        <v>0</v>
      </c>
      <c r="DA92" s="43">
        <f t="shared" si="145"/>
        <v>0</v>
      </c>
      <c r="DB92" s="43">
        <f t="shared" si="146"/>
        <v>0</v>
      </c>
      <c r="DC92" s="43">
        <f t="shared" si="147"/>
        <v>0</v>
      </c>
      <c r="DD92" s="43">
        <f t="shared" si="148"/>
        <v>0</v>
      </c>
      <c r="DE92" s="43">
        <f t="shared" si="149"/>
        <v>0</v>
      </c>
      <c r="DF92" s="44">
        <f t="shared" si="165"/>
        <v>0</v>
      </c>
      <c r="DG92" s="44">
        <f t="shared" si="166"/>
        <v>0</v>
      </c>
      <c r="DH92" s="44">
        <f t="shared" si="167"/>
        <v>0</v>
      </c>
      <c r="DI92" s="44">
        <f t="shared" si="168"/>
        <v>0</v>
      </c>
      <c r="DJ92" s="44">
        <f t="shared" si="169"/>
        <v>0</v>
      </c>
      <c r="DK92" s="44">
        <f t="shared" si="170"/>
        <v>0</v>
      </c>
      <c r="DL92" s="44">
        <f t="shared" si="171"/>
        <v>0</v>
      </c>
      <c r="DM92" s="44">
        <f t="shared" si="172"/>
        <v>0</v>
      </c>
      <c r="DN92" s="44">
        <f t="shared" si="173"/>
        <v>0</v>
      </c>
      <c r="DO92" s="44">
        <f t="shared" si="174"/>
        <v>0</v>
      </c>
      <c r="DP92" s="44">
        <f>IF(SUM(DG92:DG$298)=0,DG$299*DP$8/12,0)</f>
        <v>0</v>
      </c>
      <c r="DQ92" s="44">
        <f>IF(SUM(DH92:DH$298)=0,DH$299*DQ$8/12,0)</f>
        <v>0</v>
      </c>
      <c r="DR92" s="44">
        <f>IF(SUM(DI92:DI$298)=0,DI$299*DR$8/12,0)</f>
        <v>0</v>
      </c>
      <c r="DS92" s="44">
        <f>IF(SUM(DJ92:DJ$298)=0,DJ$299*DS$8/12,0)</f>
        <v>0</v>
      </c>
      <c r="DT92" s="44">
        <f>IF(SUM(DK92:DK$298)=0,DK$299*DT$8/12,0)</f>
        <v>0</v>
      </c>
      <c r="DU92" s="44">
        <f>IF(SUM(DL92:DL$298)=0,DL$299*DU$8/12,0)</f>
        <v>0</v>
      </c>
      <c r="DV92" s="44">
        <f>IF(SUM(DM92:DM$298)=0,DM$299*DV$8/12,0)</f>
        <v>0</v>
      </c>
      <c r="DW92" s="44">
        <f>IF(SUM(DN92:DN$298)=0,DN$299*DW$8/12,0)</f>
        <v>0</v>
      </c>
      <c r="DX92" s="44">
        <f t="shared" si="175"/>
        <v>0</v>
      </c>
      <c r="DY92" s="44">
        <f t="shared" si="176"/>
        <v>0</v>
      </c>
      <c r="DZ92" s="44">
        <f t="shared" si="177"/>
        <v>0</v>
      </c>
      <c r="EA92" s="44">
        <f t="shared" si="178"/>
        <v>0</v>
      </c>
      <c r="EB92" s="44">
        <f t="shared" si="179"/>
        <v>0</v>
      </c>
      <c r="EC92" s="44">
        <f t="shared" si="180"/>
        <v>0</v>
      </c>
      <c r="ED92" s="16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</row>
    <row r="93" spans="1:240">
      <c r="A93" s="52"/>
      <c r="B93" s="33">
        <f>IF(SUM(J$9:J92)&gt;0.9,MAX(B$9:B92)+1,0)</f>
        <v>0</v>
      </c>
      <c r="C93" s="39">
        <f t="shared" si="150"/>
        <v>0</v>
      </c>
      <c r="D93" s="35">
        <v>46356</v>
      </c>
      <c r="E93" s="38">
        <f t="shared" si="181"/>
        <v>0</v>
      </c>
      <c r="F93" s="38">
        <f t="shared" si="182"/>
        <v>0</v>
      </c>
      <c r="G93" s="40">
        <f>IF(AND(B93=I$6,K92-I$1/(I$7-I$6+1)&gt;=0),ROUND(I$1/(I$7-I$6+1),0),IF(AND(SUM(G$10:G92)&gt;0,K92-G92&gt;=0),G92,IF(AND(SUM(G$10:G92)&gt;0),I$1-SUM(G$10:G92),0)))</f>
        <v>0</v>
      </c>
      <c r="H93" s="40">
        <f t="shared" si="183"/>
        <v>0</v>
      </c>
      <c r="I93" s="40">
        <f t="shared" si="184"/>
        <v>0</v>
      </c>
      <c r="J93" s="40">
        <f t="shared" si="185"/>
        <v>0</v>
      </c>
      <c r="K93" s="40">
        <f t="shared" si="186"/>
        <v>0</v>
      </c>
      <c r="L93" s="40">
        <f>IF(AND(J93&lt;&gt;0,SUM(J$9:J92)=0),ROUND(I$1*I$3,0),0)</f>
        <v>0</v>
      </c>
      <c r="M93" s="13"/>
      <c r="N93" s="33">
        <f>IF(SUM(V$9:V92)&gt;0.9,MAX(N$9:N92)+1,0)</f>
        <v>0</v>
      </c>
      <c r="O93" s="39">
        <f t="shared" si="151"/>
        <v>0</v>
      </c>
      <c r="P93" s="35">
        <f t="shared" si="152"/>
        <v>46356</v>
      </c>
      <c r="Q93" s="38">
        <f t="shared" si="134"/>
        <v>0</v>
      </c>
      <c r="R93" s="38">
        <f t="shared" si="120"/>
        <v>0</v>
      </c>
      <c r="S93" s="40">
        <f>IF(AND(N93=U$6,W92-U$1/(U$7-U$6+1)&gt;=0),ROUND(U$1/(U$7-U$6+1),0),IF(AND(SUM(S$10:S92)&gt;0,W92-S92&gt;=0),S92,IF(AND(SUM(S$10:S92)&gt;0),U$1-SUM(S$10:S92),0)))</f>
        <v>0</v>
      </c>
      <c r="T93" s="40">
        <f t="shared" si="187"/>
        <v>0</v>
      </c>
      <c r="U93" s="40">
        <f t="shared" si="188"/>
        <v>0</v>
      </c>
      <c r="V93" s="40">
        <f t="shared" si="121"/>
        <v>0</v>
      </c>
      <c r="W93" s="40">
        <f t="shared" si="189"/>
        <v>0</v>
      </c>
      <c r="X93" s="40">
        <f>IF(AND(V93&lt;&gt;0,SUM(V$9:V92)=0),ROUND(U$1*U$3,0),0)</f>
        <v>0</v>
      </c>
      <c r="Y93" s="13"/>
      <c r="Z93" s="33">
        <f>IF(SUM(AH$9:AH92)&gt;0.9,MAX(Z$9:Z92)+1,0)</f>
        <v>0</v>
      </c>
      <c r="AA93" s="39">
        <f t="shared" si="153"/>
        <v>0</v>
      </c>
      <c r="AB93" s="35">
        <f t="shared" si="154"/>
        <v>46356</v>
      </c>
      <c r="AC93" s="38">
        <f t="shared" si="135"/>
        <v>0</v>
      </c>
      <c r="AD93" s="38">
        <f t="shared" si="122"/>
        <v>0</v>
      </c>
      <c r="AE93" s="40">
        <f>IF(AND(Z93=AG$6,AI92-AG$1/(AG$7-AG$6+1)&gt;=0),ROUND(AG$1/(AG$7-AG$6+1),0),IF(AND(SUM(AE$10:AE92)&gt;0,AI92-AE92&gt;=0),AE92,IF(AND(SUM(AE$10:AE92)&gt;0),AG$1-SUM(AE$10:AE92),0)))</f>
        <v>0</v>
      </c>
      <c r="AF93" s="40">
        <f t="shared" si="190"/>
        <v>0</v>
      </c>
      <c r="AG93" s="40">
        <f t="shared" si="191"/>
        <v>0</v>
      </c>
      <c r="AH93" s="40">
        <f t="shared" si="123"/>
        <v>0</v>
      </c>
      <c r="AI93" s="40">
        <f t="shared" si="192"/>
        <v>0</v>
      </c>
      <c r="AJ93" s="40">
        <f>IF(AND(AH93&lt;&gt;0,SUM(AH$9:AH92)=0),ROUND(AG$1*AG$3,0),0)</f>
        <v>0</v>
      </c>
      <c r="AK93" s="13"/>
      <c r="AL93" s="33">
        <f>IF(SUM(AT$9:AT92)&gt;0.9,MAX(AL$9:AL92)+1,0)</f>
        <v>0</v>
      </c>
      <c r="AM93" s="39">
        <f t="shared" si="155"/>
        <v>0</v>
      </c>
      <c r="AN93" s="35">
        <f t="shared" si="156"/>
        <v>46356</v>
      </c>
      <c r="AO93" s="38">
        <f t="shared" si="136"/>
        <v>0</v>
      </c>
      <c r="AP93" s="38">
        <f t="shared" si="124"/>
        <v>0</v>
      </c>
      <c r="AQ93" s="40">
        <f>IF(AND(AL93=AS$6,AU92-AS$1/(AS$7-AS$6+1)&gt;=0),ROUND(AS$1/(AS$7-AS$6+1),0),IF(AND(SUM(AQ$10:AQ92)&gt;0,AU92-AQ92&gt;=0),AQ92,IF(AND(SUM(AQ$10:AQ92)&gt;0),AS$1-SUM(AQ$10:AQ92),0)))</f>
        <v>0</v>
      </c>
      <c r="AR93" s="40">
        <f t="shared" si="193"/>
        <v>0</v>
      </c>
      <c r="AS93" s="40">
        <f t="shared" si="194"/>
        <v>0</v>
      </c>
      <c r="AT93" s="40">
        <f t="shared" si="195"/>
        <v>0</v>
      </c>
      <c r="AU93" s="40">
        <f t="shared" si="196"/>
        <v>0</v>
      </c>
      <c r="AV93" s="40">
        <f>IF(AND(AT93&lt;&gt;0,SUM(AT$9:AT92)=0),ROUND(AS$1*AS$3,0),0)</f>
        <v>0</v>
      </c>
      <c r="AW93" s="13"/>
      <c r="AX93" s="33">
        <f>IF(SUM(BF$9:BF92)&gt;0.9,MAX(AX$9:AX92)+1,0)</f>
        <v>0</v>
      </c>
      <c r="AY93" s="39">
        <f t="shared" si="157"/>
        <v>0</v>
      </c>
      <c r="AZ93" s="35">
        <f t="shared" si="158"/>
        <v>46356</v>
      </c>
      <c r="BA93" s="38">
        <f t="shared" si="137"/>
        <v>0</v>
      </c>
      <c r="BB93" s="38">
        <f t="shared" si="126"/>
        <v>0</v>
      </c>
      <c r="BC93" s="40">
        <f>IF(AND(AX93=BE$6,BG92-BE$1/(BE$7-BE$6+1)&gt;=0),ROUND(BE$1/(BE$7-BE$6+1),0),IF(AND(SUM(BC$10:BC92)&gt;0,BG92-BC92&gt;=0),BC92,IF(AND(SUM(BC$10:BC92)&gt;0),BE$1-SUM(BC$10:BC92),0)))</f>
        <v>0</v>
      </c>
      <c r="BD93" s="40">
        <f t="shared" si="197"/>
        <v>0</v>
      </c>
      <c r="BE93" s="40">
        <f t="shared" si="198"/>
        <v>0</v>
      </c>
      <c r="BF93" s="40">
        <f t="shared" si="199"/>
        <v>0</v>
      </c>
      <c r="BG93" s="40">
        <f t="shared" si="200"/>
        <v>0</v>
      </c>
      <c r="BH93" s="40">
        <f>IF(AND(BF93&lt;&gt;0,SUM(BF$9:BF92)=0),ROUND(BE$1*BE$3,0),0)</f>
        <v>0</v>
      </c>
      <c r="BI93" s="13"/>
      <c r="BJ93" s="33">
        <f>IF(SUM(BR$9:BR92)&gt;0.9,MAX(BJ$9:BJ92)+1,0)</f>
        <v>0</v>
      </c>
      <c r="BK93" s="39">
        <f t="shared" si="159"/>
        <v>0</v>
      </c>
      <c r="BL93" s="35">
        <f t="shared" si="160"/>
        <v>46356</v>
      </c>
      <c r="BM93" s="38">
        <f t="shared" si="138"/>
        <v>0</v>
      </c>
      <c r="BN93" s="38">
        <f t="shared" si="128"/>
        <v>0</v>
      </c>
      <c r="BO93" s="40">
        <f>IF(AND(BJ93=BQ$6,BS92-BQ$1/(BQ$7-BQ$6+1)&gt;=0),ROUND(BQ$1/(BQ$7-BQ$6+1),0),IF(AND(SUM(BO$10:BO92)&gt;0,BS92-BO92&gt;=0),BO92,IF(AND(SUM(BO$10:BO92)&gt;0),BQ$1-SUM(BO$10:BO92),0)))</f>
        <v>0</v>
      </c>
      <c r="BP93" s="40">
        <f t="shared" si="201"/>
        <v>0</v>
      </c>
      <c r="BQ93" s="40">
        <f t="shared" si="202"/>
        <v>0</v>
      </c>
      <c r="BR93" s="40">
        <f t="shared" si="203"/>
        <v>0</v>
      </c>
      <c r="BS93" s="40">
        <f t="shared" si="204"/>
        <v>0</v>
      </c>
      <c r="BT93" s="40">
        <f>IF(AND(BR93&lt;&gt;0,SUM(BR$9:BR92)=0),ROUND(BQ$1*BQ$3,0),0)</f>
        <v>0</v>
      </c>
      <c r="BU93" s="13"/>
      <c r="BV93" s="33">
        <f>IF(SUM(CD$9:CD92)&gt;0.9,MAX(BV$9:BV92)+1,0)</f>
        <v>0</v>
      </c>
      <c r="BW93" s="39">
        <f t="shared" si="161"/>
        <v>0</v>
      </c>
      <c r="BX93" s="35">
        <f t="shared" si="162"/>
        <v>46356</v>
      </c>
      <c r="BY93" s="38">
        <f t="shared" si="139"/>
        <v>0</v>
      </c>
      <c r="BZ93" s="38">
        <f t="shared" si="130"/>
        <v>0</v>
      </c>
      <c r="CA93" s="40">
        <f>IF(AND(BV93=CC$6,CE92-CC$1/(CC$7-CC$6+1)&gt;=0),ROUND(CC$1/(CC$7-CC$6+1),0),IF(AND(SUM(CA$10:CA92)&gt;0,CE92-CA92&gt;=0),CA92,IF(AND(SUM(CA$10:CA92)&gt;0),CC$1-SUM(CA$10:CA92),0)))</f>
        <v>0</v>
      </c>
      <c r="CB93" s="40">
        <f t="shared" si="205"/>
        <v>0</v>
      </c>
      <c r="CC93" s="40">
        <f t="shared" si="206"/>
        <v>0</v>
      </c>
      <c r="CD93" s="40">
        <f t="shared" si="207"/>
        <v>0</v>
      </c>
      <c r="CE93" s="40">
        <f t="shared" si="208"/>
        <v>0</v>
      </c>
      <c r="CF93" s="40">
        <f>IF(AND(CD93&lt;&gt;0,SUM(CD$9:CD92)=0),ROUND(CC$1*CC$3,0),0)</f>
        <v>0</v>
      </c>
      <c r="CG93" s="13"/>
      <c r="CH93" s="33">
        <f>IF(SUM(CP$9:CP92)&gt;0.9,MAX(CH$9:CH92)+1,0)</f>
        <v>0</v>
      </c>
      <c r="CI93" s="39">
        <f t="shared" si="163"/>
        <v>0</v>
      </c>
      <c r="CJ93" s="35">
        <f t="shared" si="164"/>
        <v>46356</v>
      </c>
      <c r="CK93" s="38">
        <f t="shared" si="140"/>
        <v>0</v>
      </c>
      <c r="CL93" s="38">
        <f t="shared" si="132"/>
        <v>0</v>
      </c>
      <c r="CM93" s="40">
        <f>IF(AND(CH93=CO$6,CQ92-CO$1/(CO$7-CO$6+1)&gt;=0),ROUND(CO$1/(CO$7-CO$6+1),0),IF(AND(SUM(CM$10:CM92)&gt;0,CQ92-CM92&gt;=0),CM92,IF(AND(SUM(CM$10:CM92)&gt;0),CO$1-SUM(CM$10:CM92),0)))</f>
        <v>0</v>
      </c>
      <c r="CN93" s="40">
        <f t="shared" si="209"/>
        <v>0</v>
      </c>
      <c r="CO93" s="40">
        <f t="shared" si="210"/>
        <v>0</v>
      </c>
      <c r="CP93" s="40">
        <f t="shared" si="211"/>
        <v>0</v>
      </c>
      <c r="CQ93" s="40">
        <f t="shared" si="212"/>
        <v>0</v>
      </c>
      <c r="CR93" s="40">
        <f>IF(AND(CP93&lt;&gt;0,SUM(CP$9:CP92)=0),ROUND(CO$1*CO$3,0),0)</f>
        <v>0</v>
      </c>
      <c r="CS93" s="13"/>
      <c r="CT93" s="16"/>
      <c r="CU93" s="41">
        <f t="shared" si="214"/>
        <v>77</v>
      </c>
      <c r="CV93" s="42">
        <f t="shared" si="213"/>
        <v>46356</v>
      </c>
      <c r="CW93" s="43">
        <f t="shared" si="141"/>
        <v>0</v>
      </c>
      <c r="CX93" s="43">
        <f t="shared" si="142"/>
        <v>0</v>
      </c>
      <c r="CY93" s="43">
        <f t="shared" si="143"/>
        <v>0</v>
      </c>
      <c r="CZ93" s="43">
        <f t="shared" si="144"/>
        <v>0</v>
      </c>
      <c r="DA93" s="43">
        <f t="shared" si="145"/>
        <v>0</v>
      </c>
      <c r="DB93" s="43">
        <f t="shared" si="146"/>
        <v>0</v>
      </c>
      <c r="DC93" s="43">
        <f t="shared" si="147"/>
        <v>0</v>
      </c>
      <c r="DD93" s="43">
        <f t="shared" si="148"/>
        <v>0</v>
      </c>
      <c r="DE93" s="43">
        <f t="shared" si="149"/>
        <v>0</v>
      </c>
      <c r="DF93" s="44">
        <f t="shared" si="165"/>
        <v>0</v>
      </c>
      <c r="DG93" s="44">
        <f t="shared" si="166"/>
        <v>0</v>
      </c>
      <c r="DH93" s="44">
        <f t="shared" si="167"/>
        <v>0</v>
      </c>
      <c r="DI93" s="44">
        <f t="shared" si="168"/>
        <v>0</v>
      </c>
      <c r="DJ93" s="44">
        <f t="shared" si="169"/>
        <v>0</v>
      </c>
      <c r="DK93" s="44">
        <f t="shared" si="170"/>
        <v>0</v>
      </c>
      <c r="DL93" s="44">
        <f t="shared" si="171"/>
        <v>0</v>
      </c>
      <c r="DM93" s="44">
        <f t="shared" si="172"/>
        <v>0</v>
      </c>
      <c r="DN93" s="44">
        <f t="shared" si="173"/>
        <v>0</v>
      </c>
      <c r="DO93" s="44">
        <f t="shared" si="174"/>
        <v>0</v>
      </c>
      <c r="DP93" s="44">
        <f>IF(SUM(DG93:DG$298)=0,DG$299*DP$8/12,0)</f>
        <v>0</v>
      </c>
      <c r="DQ93" s="44">
        <f>IF(SUM(DH93:DH$298)=0,DH$299*DQ$8/12,0)</f>
        <v>0</v>
      </c>
      <c r="DR93" s="44">
        <f>IF(SUM(DI93:DI$298)=0,DI$299*DR$8/12,0)</f>
        <v>0</v>
      </c>
      <c r="DS93" s="44">
        <f>IF(SUM(DJ93:DJ$298)=0,DJ$299*DS$8/12,0)</f>
        <v>0</v>
      </c>
      <c r="DT93" s="44">
        <f>IF(SUM(DK93:DK$298)=0,DK$299*DT$8/12,0)</f>
        <v>0</v>
      </c>
      <c r="DU93" s="44">
        <f>IF(SUM(DL93:DL$298)=0,DL$299*DU$8/12,0)</f>
        <v>0</v>
      </c>
      <c r="DV93" s="44">
        <f>IF(SUM(DM93:DM$298)=0,DM$299*DV$8/12,0)</f>
        <v>0</v>
      </c>
      <c r="DW93" s="44">
        <f>IF(SUM(DN93:DN$298)=0,DN$299*DW$8/12,0)</f>
        <v>0</v>
      </c>
      <c r="DX93" s="44">
        <f t="shared" si="175"/>
        <v>0</v>
      </c>
      <c r="DY93" s="44">
        <f t="shared" si="176"/>
        <v>0</v>
      </c>
      <c r="DZ93" s="44">
        <f t="shared" si="177"/>
        <v>0</v>
      </c>
      <c r="EA93" s="44">
        <f t="shared" si="178"/>
        <v>0</v>
      </c>
      <c r="EB93" s="44">
        <f t="shared" si="179"/>
        <v>0</v>
      </c>
      <c r="EC93" s="44">
        <f t="shared" si="180"/>
        <v>0</v>
      </c>
      <c r="ED93" s="16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</row>
    <row r="94" spans="1:240">
      <c r="A94" s="52"/>
      <c r="B94" s="33">
        <f>IF(SUM(J$9:J93)&gt;0.9,MAX(B$9:B93)+1,0)</f>
        <v>0</v>
      </c>
      <c r="C94" s="39">
        <f t="shared" si="150"/>
        <v>0</v>
      </c>
      <c r="D94" s="35">
        <v>46387</v>
      </c>
      <c r="E94" s="38">
        <f t="shared" si="181"/>
        <v>0</v>
      </c>
      <c r="F94" s="38">
        <f t="shared" si="182"/>
        <v>0</v>
      </c>
      <c r="G94" s="40">
        <f>IF(AND(B94=I$6,K93-I$1/(I$7-I$6+1)&gt;=0),ROUND(I$1/(I$7-I$6+1),0),IF(AND(SUM(G$10:G93)&gt;0,K93-G93&gt;=0),G93,IF(AND(SUM(G$10:G93)&gt;0),I$1-SUM(G$10:G93),0)))</f>
        <v>0</v>
      </c>
      <c r="H94" s="40">
        <f t="shared" si="183"/>
        <v>0</v>
      </c>
      <c r="I94" s="40">
        <f t="shared" si="184"/>
        <v>0</v>
      </c>
      <c r="J94" s="40">
        <f t="shared" si="185"/>
        <v>0</v>
      </c>
      <c r="K94" s="40">
        <f t="shared" si="186"/>
        <v>0</v>
      </c>
      <c r="L94" s="40">
        <f>IF(AND(J94&lt;&gt;0,SUM(J$9:J93)=0),ROUND(I$1*I$3,0),0)</f>
        <v>0</v>
      </c>
      <c r="M94" s="13"/>
      <c r="N94" s="33">
        <f>IF(SUM(V$9:V93)&gt;0.9,MAX(N$9:N93)+1,0)</f>
        <v>0</v>
      </c>
      <c r="O94" s="39">
        <f t="shared" si="151"/>
        <v>0</v>
      </c>
      <c r="P94" s="35">
        <f t="shared" si="152"/>
        <v>46387</v>
      </c>
      <c r="Q94" s="38">
        <f t="shared" si="134"/>
        <v>0</v>
      </c>
      <c r="R94" s="38">
        <f t="shared" si="120"/>
        <v>0</v>
      </c>
      <c r="S94" s="40">
        <f>IF(AND(N94=U$6,W93-U$1/(U$7-U$6+1)&gt;=0),ROUND(U$1/(U$7-U$6+1),0),IF(AND(SUM(S$10:S93)&gt;0,W93-S93&gt;=0),S93,IF(AND(SUM(S$10:S93)&gt;0),U$1-SUM(S$10:S93),0)))</f>
        <v>0</v>
      </c>
      <c r="T94" s="40">
        <f t="shared" si="187"/>
        <v>0</v>
      </c>
      <c r="U94" s="40">
        <f t="shared" si="188"/>
        <v>0</v>
      </c>
      <c r="V94" s="40">
        <f t="shared" si="121"/>
        <v>0</v>
      </c>
      <c r="W94" s="40">
        <f t="shared" si="189"/>
        <v>0</v>
      </c>
      <c r="X94" s="40">
        <f>IF(AND(V94&lt;&gt;0,SUM(V$9:V93)=0),ROUND(U$1*U$3,0),0)</f>
        <v>0</v>
      </c>
      <c r="Y94" s="13"/>
      <c r="Z94" s="33">
        <f>IF(SUM(AH$9:AH93)&gt;0.9,MAX(Z$9:Z93)+1,0)</f>
        <v>0</v>
      </c>
      <c r="AA94" s="39">
        <f t="shared" si="153"/>
        <v>0</v>
      </c>
      <c r="AB94" s="35">
        <f t="shared" si="154"/>
        <v>46387</v>
      </c>
      <c r="AC94" s="38">
        <f t="shared" si="135"/>
        <v>0</v>
      </c>
      <c r="AD94" s="38">
        <f t="shared" si="122"/>
        <v>0</v>
      </c>
      <c r="AE94" s="40">
        <f>IF(AND(Z94=AG$6,AI93-AG$1/(AG$7-AG$6+1)&gt;=0),ROUND(AG$1/(AG$7-AG$6+1),0),IF(AND(SUM(AE$10:AE93)&gt;0,AI93-AE93&gt;=0),AE93,IF(AND(SUM(AE$10:AE93)&gt;0),AG$1-SUM(AE$10:AE93),0)))</f>
        <v>0</v>
      </c>
      <c r="AF94" s="40">
        <f t="shared" si="190"/>
        <v>0</v>
      </c>
      <c r="AG94" s="40">
        <f t="shared" si="191"/>
        <v>0</v>
      </c>
      <c r="AH94" s="40">
        <f t="shared" si="123"/>
        <v>0</v>
      </c>
      <c r="AI94" s="40">
        <f t="shared" si="192"/>
        <v>0</v>
      </c>
      <c r="AJ94" s="40">
        <f>IF(AND(AH94&lt;&gt;0,SUM(AH$9:AH93)=0),ROUND(AG$1*AG$3,0),0)</f>
        <v>0</v>
      </c>
      <c r="AK94" s="13"/>
      <c r="AL94" s="33">
        <f>IF(SUM(AT$9:AT93)&gt;0.9,MAX(AL$9:AL93)+1,0)</f>
        <v>0</v>
      </c>
      <c r="AM94" s="39">
        <f t="shared" si="155"/>
        <v>0</v>
      </c>
      <c r="AN94" s="35">
        <f t="shared" si="156"/>
        <v>46387</v>
      </c>
      <c r="AO94" s="38">
        <f t="shared" si="136"/>
        <v>0</v>
      </c>
      <c r="AP94" s="38">
        <f t="shared" si="124"/>
        <v>0</v>
      </c>
      <c r="AQ94" s="40">
        <f>IF(AND(AL94=AS$6,AU93-AS$1/(AS$7-AS$6+1)&gt;=0),ROUND(AS$1/(AS$7-AS$6+1),0),IF(AND(SUM(AQ$10:AQ93)&gt;0,AU93-AQ93&gt;=0),AQ93,IF(AND(SUM(AQ$10:AQ93)&gt;0),AS$1-SUM(AQ$10:AQ93),0)))</f>
        <v>0</v>
      </c>
      <c r="AR94" s="40">
        <f t="shared" si="193"/>
        <v>0</v>
      </c>
      <c r="AS94" s="40">
        <f t="shared" si="194"/>
        <v>0</v>
      </c>
      <c r="AT94" s="40">
        <f t="shared" si="195"/>
        <v>0</v>
      </c>
      <c r="AU94" s="40">
        <f t="shared" si="196"/>
        <v>0</v>
      </c>
      <c r="AV94" s="40">
        <f>IF(AND(AT94&lt;&gt;0,SUM(AT$9:AT93)=0),ROUND(AS$1*AS$3,0),0)</f>
        <v>0</v>
      </c>
      <c r="AW94" s="13"/>
      <c r="AX94" s="33">
        <f>IF(SUM(BF$9:BF93)&gt;0.9,MAX(AX$9:AX93)+1,0)</f>
        <v>0</v>
      </c>
      <c r="AY94" s="39">
        <f t="shared" si="157"/>
        <v>0</v>
      </c>
      <c r="AZ94" s="35">
        <f t="shared" si="158"/>
        <v>46387</v>
      </c>
      <c r="BA94" s="38">
        <f t="shared" si="137"/>
        <v>0</v>
      </c>
      <c r="BB94" s="38">
        <f t="shared" si="126"/>
        <v>0</v>
      </c>
      <c r="BC94" s="40">
        <f>IF(AND(AX94=BE$6,BG93-BE$1/(BE$7-BE$6+1)&gt;=0),ROUND(BE$1/(BE$7-BE$6+1),0),IF(AND(SUM(BC$10:BC93)&gt;0,BG93-BC93&gt;=0),BC93,IF(AND(SUM(BC$10:BC93)&gt;0),BE$1-SUM(BC$10:BC93),0)))</f>
        <v>0</v>
      </c>
      <c r="BD94" s="40">
        <f t="shared" si="197"/>
        <v>0</v>
      </c>
      <c r="BE94" s="40">
        <f t="shared" si="198"/>
        <v>0</v>
      </c>
      <c r="BF94" s="40">
        <f t="shared" si="199"/>
        <v>0</v>
      </c>
      <c r="BG94" s="40">
        <f t="shared" si="200"/>
        <v>0</v>
      </c>
      <c r="BH94" s="40">
        <f>IF(AND(BF94&lt;&gt;0,SUM(BF$9:BF93)=0),ROUND(BE$1*BE$3,0),0)</f>
        <v>0</v>
      </c>
      <c r="BI94" s="13"/>
      <c r="BJ94" s="33">
        <f>IF(SUM(BR$9:BR93)&gt;0.9,MAX(BJ$9:BJ93)+1,0)</f>
        <v>0</v>
      </c>
      <c r="BK94" s="39">
        <f t="shared" si="159"/>
        <v>0</v>
      </c>
      <c r="BL94" s="35">
        <f t="shared" si="160"/>
        <v>46387</v>
      </c>
      <c r="BM94" s="38">
        <f t="shared" si="138"/>
        <v>0</v>
      </c>
      <c r="BN94" s="38">
        <f t="shared" si="128"/>
        <v>0</v>
      </c>
      <c r="BO94" s="40">
        <f>IF(AND(BJ94=BQ$6,BS93-BQ$1/(BQ$7-BQ$6+1)&gt;=0),ROUND(BQ$1/(BQ$7-BQ$6+1),0),IF(AND(SUM(BO$10:BO93)&gt;0,BS93-BO93&gt;=0),BO93,IF(AND(SUM(BO$10:BO93)&gt;0),BQ$1-SUM(BO$10:BO93),0)))</f>
        <v>0</v>
      </c>
      <c r="BP94" s="40">
        <f t="shared" si="201"/>
        <v>0</v>
      </c>
      <c r="BQ94" s="40">
        <f t="shared" si="202"/>
        <v>0</v>
      </c>
      <c r="BR94" s="40">
        <f t="shared" si="203"/>
        <v>0</v>
      </c>
      <c r="BS94" s="40">
        <f t="shared" si="204"/>
        <v>0</v>
      </c>
      <c r="BT94" s="40">
        <f>IF(AND(BR94&lt;&gt;0,SUM(BR$9:BR93)=0),ROUND(BQ$1*BQ$3,0),0)</f>
        <v>0</v>
      </c>
      <c r="BU94" s="13"/>
      <c r="BV94" s="33">
        <f>IF(SUM(CD$9:CD93)&gt;0.9,MAX(BV$9:BV93)+1,0)</f>
        <v>0</v>
      </c>
      <c r="BW94" s="39">
        <f t="shared" si="161"/>
        <v>0</v>
      </c>
      <c r="BX94" s="35">
        <f t="shared" si="162"/>
        <v>46387</v>
      </c>
      <c r="BY94" s="38">
        <f t="shared" si="139"/>
        <v>0</v>
      </c>
      <c r="BZ94" s="38">
        <f t="shared" si="130"/>
        <v>0</v>
      </c>
      <c r="CA94" s="40">
        <f>IF(AND(BV94=CC$6,CE93-CC$1/(CC$7-CC$6+1)&gt;=0),ROUND(CC$1/(CC$7-CC$6+1),0),IF(AND(SUM(CA$10:CA93)&gt;0,CE93-CA93&gt;=0),CA93,IF(AND(SUM(CA$10:CA93)&gt;0),CC$1-SUM(CA$10:CA93),0)))</f>
        <v>0</v>
      </c>
      <c r="CB94" s="40">
        <f t="shared" si="205"/>
        <v>0</v>
      </c>
      <c r="CC94" s="40">
        <f t="shared" si="206"/>
        <v>0</v>
      </c>
      <c r="CD94" s="40">
        <f t="shared" si="207"/>
        <v>0</v>
      </c>
      <c r="CE94" s="40">
        <f t="shared" si="208"/>
        <v>0</v>
      </c>
      <c r="CF94" s="40">
        <f>IF(AND(CD94&lt;&gt;0,SUM(CD$9:CD93)=0),ROUND(CC$1*CC$3,0),0)</f>
        <v>0</v>
      </c>
      <c r="CG94" s="13"/>
      <c r="CH94" s="33">
        <f>IF(SUM(CP$9:CP93)&gt;0.9,MAX(CH$9:CH93)+1,0)</f>
        <v>0</v>
      </c>
      <c r="CI94" s="39">
        <f t="shared" si="163"/>
        <v>0</v>
      </c>
      <c r="CJ94" s="35">
        <f t="shared" si="164"/>
        <v>46387</v>
      </c>
      <c r="CK94" s="38">
        <f t="shared" si="140"/>
        <v>0</v>
      </c>
      <c r="CL94" s="38">
        <f t="shared" si="132"/>
        <v>0</v>
      </c>
      <c r="CM94" s="40">
        <f>IF(AND(CH94=CO$6,CQ93-CO$1/(CO$7-CO$6+1)&gt;=0),ROUND(CO$1/(CO$7-CO$6+1),0),IF(AND(SUM(CM$10:CM93)&gt;0,CQ93-CM93&gt;=0),CM93,IF(AND(SUM(CM$10:CM93)&gt;0),CO$1-SUM(CM$10:CM93),0)))</f>
        <v>0</v>
      </c>
      <c r="CN94" s="40">
        <f t="shared" si="209"/>
        <v>0</v>
      </c>
      <c r="CO94" s="40">
        <f t="shared" si="210"/>
        <v>0</v>
      </c>
      <c r="CP94" s="40">
        <f t="shared" si="211"/>
        <v>0</v>
      </c>
      <c r="CQ94" s="40">
        <f t="shared" si="212"/>
        <v>0</v>
      </c>
      <c r="CR94" s="40">
        <f>IF(AND(CP94&lt;&gt;0,SUM(CP$9:CP93)=0),ROUND(CO$1*CO$3,0),0)</f>
        <v>0</v>
      </c>
      <c r="CS94" s="13"/>
      <c r="CT94" s="16"/>
      <c r="CU94" s="41">
        <f t="shared" si="214"/>
        <v>78</v>
      </c>
      <c r="CV94" s="42">
        <f t="shared" si="213"/>
        <v>46387</v>
      </c>
      <c r="CW94" s="43">
        <f t="shared" si="141"/>
        <v>0</v>
      </c>
      <c r="CX94" s="43">
        <f t="shared" si="142"/>
        <v>0</v>
      </c>
      <c r="CY94" s="43">
        <f t="shared" si="143"/>
        <v>0</v>
      </c>
      <c r="CZ94" s="43">
        <f t="shared" si="144"/>
        <v>0</v>
      </c>
      <c r="DA94" s="43">
        <f t="shared" si="145"/>
        <v>0</v>
      </c>
      <c r="DB94" s="43">
        <f t="shared" si="146"/>
        <v>0</v>
      </c>
      <c r="DC94" s="43">
        <f t="shared" si="147"/>
        <v>0</v>
      </c>
      <c r="DD94" s="43">
        <f t="shared" si="148"/>
        <v>0</v>
      </c>
      <c r="DE94" s="43">
        <f t="shared" si="149"/>
        <v>0</v>
      </c>
      <c r="DF94" s="44">
        <f t="shared" si="165"/>
        <v>0</v>
      </c>
      <c r="DG94" s="44">
        <f t="shared" si="166"/>
        <v>0</v>
      </c>
      <c r="DH94" s="44">
        <f t="shared" si="167"/>
        <v>0</v>
      </c>
      <c r="DI94" s="44">
        <f t="shared" si="168"/>
        <v>0</v>
      </c>
      <c r="DJ94" s="44">
        <f t="shared" si="169"/>
        <v>0</v>
      </c>
      <c r="DK94" s="44">
        <f t="shared" si="170"/>
        <v>0</v>
      </c>
      <c r="DL94" s="44">
        <f t="shared" si="171"/>
        <v>0</v>
      </c>
      <c r="DM94" s="44">
        <f t="shared" si="172"/>
        <v>0</v>
      </c>
      <c r="DN94" s="44">
        <f t="shared" si="173"/>
        <v>0</v>
      </c>
      <c r="DO94" s="44">
        <f t="shared" si="174"/>
        <v>0</v>
      </c>
      <c r="DP94" s="44">
        <f>IF(SUM(DG94:DG$298)=0,DG$299*DP$8/12,0)</f>
        <v>0</v>
      </c>
      <c r="DQ94" s="44">
        <f>IF(SUM(DH94:DH$298)=0,DH$299*DQ$8/12,0)</f>
        <v>0</v>
      </c>
      <c r="DR94" s="44">
        <f>IF(SUM(DI94:DI$298)=0,DI$299*DR$8/12,0)</f>
        <v>0</v>
      </c>
      <c r="DS94" s="44">
        <f>IF(SUM(DJ94:DJ$298)=0,DJ$299*DS$8/12,0)</f>
        <v>0</v>
      </c>
      <c r="DT94" s="44">
        <f>IF(SUM(DK94:DK$298)=0,DK$299*DT$8/12,0)</f>
        <v>0</v>
      </c>
      <c r="DU94" s="44">
        <f>IF(SUM(DL94:DL$298)=0,DL$299*DU$8/12,0)</f>
        <v>0</v>
      </c>
      <c r="DV94" s="44">
        <f>IF(SUM(DM94:DM$298)=0,DM$299*DV$8/12,0)</f>
        <v>0</v>
      </c>
      <c r="DW94" s="44">
        <f>IF(SUM(DN94:DN$298)=0,DN$299*DW$8/12,0)</f>
        <v>0</v>
      </c>
      <c r="DX94" s="44">
        <f t="shared" si="175"/>
        <v>0</v>
      </c>
      <c r="DY94" s="44">
        <f t="shared" si="176"/>
        <v>0</v>
      </c>
      <c r="DZ94" s="44">
        <f t="shared" si="177"/>
        <v>0</v>
      </c>
      <c r="EA94" s="44">
        <f t="shared" si="178"/>
        <v>0</v>
      </c>
      <c r="EB94" s="44">
        <f t="shared" si="179"/>
        <v>0</v>
      </c>
      <c r="EC94" s="44">
        <f t="shared" si="180"/>
        <v>0</v>
      </c>
      <c r="ED94" s="16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</row>
    <row r="95" spans="1:240">
      <c r="A95" s="52"/>
      <c r="B95" s="33">
        <f>IF(SUM(J$9:J94)&gt;0.9,MAX(B$9:B94)+1,0)</f>
        <v>0</v>
      </c>
      <c r="C95" s="39">
        <f t="shared" si="150"/>
        <v>0</v>
      </c>
      <c r="D95" s="35">
        <v>46418</v>
      </c>
      <c r="E95" s="38">
        <f t="shared" si="181"/>
        <v>0</v>
      </c>
      <c r="F95" s="38">
        <f t="shared" si="182"/>
        <v>0</v>
      </c>
      <c r="G95" s="40">
        <f>IF(AND(B95=I$6,K94-I$1/(I$7-I$6+1)&gt;=0),ROUND(I$1/(I$7-I$6+1),0),IF(AND(SUM(G$10:G94)&gt;0,K94-G94&gt;=0),G94,IF(AND(SUM(G$10:G94)&gt;0),I$1-SUM(G$10:G94),0)))</f>
        <v>0</v>
      </c>
      <c r="H95" s="40">
        <f t="shared" si="183"/>
        <v>0</v>
      </c>
      <c r="I95" s="40">
        <f t="shared" si="184"/>
        <v>0</v>
      </c>
      <c r="J95" s="40">
        <f t="shared" si="185"/>
        <v>0</v>
      </c>
      <c r="K95" s="40">
        <f t="shared" si="186"/>
        <v>0</v>
      </c>
      <c r="L95" s="40">
        <f>IF(AND(J95&lt;&gt;0,SUM(J$9:J94)=0),ROUND(I$1*I$3,0),0)</f>
        <v>0</v>
      </c>
      <c r="M95" s="13"/>
      <c r="N95" s="33">
        <f>IF(SUM(V$9:V94)&gt;0.9,MAX(N$9:N94)+1,0)</f>
        <v>0</v>
      </c>
      <c r="O95" s="39">
        <f t="shared" si="151"/>
        <v>0</v>
      </c>
      <c r="P95" s="35">
        <f t="shared" si="152"/>
        <v>46418</v>
      </c>
      <c r="Q95" s="38">
        <f t="shared" si="134"/>
        <v>0</v>
      </c>
      <c r="R95" s="38">
        <f t="shared" si="120"/>
        <v>0</v>
      </c>
      <c r="S95" s="40">
        <f>IF(AND(N95=U$6,W94-U$1/(U$7-U$6+1)&gt;=0),ROUND(U$1/(U$7-U$6+1),0),IF(AND(SUM(S$10:S94)&gt;0,W94-S94&gt;=0),S94,IF(AND(SUM(S$10:S94)&gt;0),U$1-SUM(S$10:S94),0)))</f>
        <v>0</v>
      </c>
      <c r="T95" s="40">
        <f t="shared" si="187"/>
        <v>0</v>
      </c>
      <c r="U95" s="40">
        <f t="shared" si="188"/>
        <v>0</v>
      </c>
      <c r="V95" s="40">
        <f t="shared" si="121"/>
        <v>0</v>
      </c>
      <c r="W95" s="40">
        <f t="shared" si="189"/>
        <v>0</v>
      </c>
      <c r="X95" s="40">
        <f>IF(AND(V95&lt;&gt;0,SUM(V$9:V94)=0),ROUND(U$1*U$3,0),0)</f>
        <v>0</v>
      </c>
      <c r="Y95" s="13"/>
      <c r="Z95" s="33">
        <f>IF(SUM(AH$9:AH94)&gt;0.9,MAX(Z$9:Z94)+1,0)</f>
        <v>0</v>
      </c>
      <c r="AA95" s="39">
        <f t="shared" si="153"/>
        <v>0</v>
      </c>
      <c r="AB95" s="35">
        <f t="shared" si="154"/>
        <v>46418</v>
      </c>
      <c r="AC95" s="38">
        <f t="shared" si="135"/>
        <v>0</v>
      </c>
      <c r="AD95" s="38">
        <f t="shared" si="122"/>
        <v>0</v>
      </c>
      <c r="AE95" s="40">
        <f>IF(AND(Z95=AG$6,AI94-AG$1/(AG$7-AG$6+1)&gt;=0),ROUND(AG$1/(AG$7-AG$6+1),0),IF(AND(SUM(AE$10:AE94)&gt;0,AI94-AE94&gt;=0),AE94,IF(AND(SUM(AE$10:AE94)&gt;0),AG$1-SUM(AE$10:AE94),0)))</f>
        <v>0</v>
      </c>
      <c r="AF95" s="40">
        <f t="shared" si="190"/>
        <v>0</v>
      </c>
      <c r="AG95" s="40">
        <f t="shared" si="191"/>
        <v>0</v>
      </c>
      <c r="AH95" s="40">
        <f t="shared" si="123"/>
        <v>0</v>
      </c>
      <c r="AI95" s="40">
        <f t="shared" si="192"/>
        <v>0</v>
      </c>
      <c r="AJ95" s="40">
        <f>IF(AND(AH95&lt;&gt;0,SUM(AH$9:AH94)=0),ROUND(AG$1*AG$3,0),0)</f>
        <v>0</v>
      </c>
      <c r="AK95" s="13"/>
      <c r="AL95" s="33">
        <f>IF(SUM(AT$9:AT94)&gt;0.9,MAX(AL$9:AL94)+1,0)</f>
        <v>0</v>
      </c>
      <c r="AM95" s="39">
        <f t="shared" si="155"/>
        <v>0</v>
      </c>
      <c r="AN95" s="35">
        <f t="shared" si="156"/>
        <v>46418</v>
      </c>
      <c r="AO95" s="38">
        <f t="shared" si="136"/>
        <v>0</v>
      </c>
      <c r="AP95" s="38">
        <f t="shared" si="124"/>
        <v>0</v>
      </c>
      <c r="AQ95" s="40">
        <f>IF(AND(AL95=AS$6,AU94-AS$1/(AS$7-AS$6+1)&gt;=0),ROUND(AS$1/(AS$7-AS$6+1),0),IF(AND(SUM(AQ$10:AQ94)&gt;0,AU94-AQ94&gt;=0),AQ94,IF(AND(SUM(AQ$10:AQ94)&gt;0),AS$1-SUM(AQ$10:AQ94),0)))</f>
        <v>0</v>
      </c>
      <c r="AR95" s="40">
        <f t="shared" si="193"/>
        <v>0</v>
      </c>
      <c r="AS95" s="40">
        <f t="shared" si="194"/>
        <v>0</v>
      </c>
      <c r="AT95" s="40">
        <f t="shared" si="195"/>
        <v>0</v>
      </c>
      <c r="AU95" s="40">
        <f t="shared" si="196"/>
        <v>0</v>
      </c>
      <c r="AV95" s="40">
        <f>IF(AND(AT95&lt;&gt;0,SUM(AT$9:AT94)=0),ROUND(AS$1*AS$3,0),0)</f>
        <v>0</v>
      </c>
      <c r="AW95" s="13"/>
      <c r="AX95" s="33">
        <f>IF(SUM(BF$9:BF94)&gt;0.9,MAX(AX$9:AX94)+1,0)</f>
        <v>0</v>
      </c>
      <c r="AY95" s="39">
        <f t="shared" si="157"/>
        <v>0</v>
      </c>
      <c r="AZ95" s="35">
        <f t="shared" si="158"/>
        <v>46418</v>
      </c>
      <c r="BA95" s="38">
        <f t="shared" si="137"/>
        <v>0</v>
      </c>
      <c r="BB95" s="38">
        <f t="shared" si="126"/>
        <v>0</v>
      </c>
      <c r="BC95" s="40">
        <f>IF(AND(AX95=BE$6,BG94-BE$1/(BE$7-BE$6+1)&gt;=0),ROUND(BE$1/(BE$7-BE$6+1),0),IF(AND(SUM(BC$10:BC94)&gt;0,BG94-BC94&gt;=0),BC94,IF(AND(SUM(BC$10:BC94)&gt;0),BE$1-SUM(BC$10:BC94),0)))</f>
        <v>0</v>
      </c>
      <c r="BD95" s="40">
        <f t="shared" si="197"/>
        <v>0</v>
      </c>
      <c r="BE95" s="40">
        <f t="shared" si="198"/>
        <v>0</v>
      </c>
      <c r="BF95" s="40">
        <f t="shared" si="199"/>
        <v>0</v>
      </c>
      <c r="BG95" s="40">
        <f t="shared" si="200"/>
        <v>0</v>
      </c>
      <c r="BH95" s="40">
        <f>IF(AND(BF95&lt;&gt;0,SUM(BF$9:BF94)=0),ROUND(BE$1*BE$3,0),0)</f>
        <v>0</v>
      </c>
      <c r="BI95" s="13"/>
      <c r="BJ95" s="33">
        <f>IF(SUM(BR$9:BR94)&gt;0.9,MAX(BJ$9:BJ94)+1,0)</f>
        <v>0</v>
      </c>
      <c r="BK95" s="39">
        <f t="shared" si="159"/>
        <v>0</v>
      </c>
      <c r="BL95" s="35">
        <f t="shared" si="160"/>
        <v>46418</v>
      </c>
      <c r="BM95" s="38">
        <f t="shared" si="138"/>
        <v>0</v>
      </c>
      <c r="BN95" s="38">
        <f t="shared" si="128"/>
        <v>0</v>
      </c>
      <c r="BO95" s="40">
        <f>IF(AND(BJ95=BQ$6,BS94-BQ$1/(BQ$7-BQ$6+1)&gt;=0),ROUND(BQ$1/(BQ$7-BQ$6+1),0),IF(AND(SUM(BO$10:BO94)&gt;0,BS94-BO94&gt;=0),BO94,IF(AND(SUM(BO$10:BO94)&gt;0),BQ$1-SUM(BO$10:BO94),0)))</f>
        <v>0</v>
      </c>
      <c r="BP95" s="40">
        <f t="shared" si="201"/>
        <v>0</v>
      </c>
      <c r="BQ95" s="40">
        <f t="shared" si="202"/>
        <v>0</v>
      </c>
      <c r="BR95" s="40">
        <f t="shared" si="203"/>
        <v>0</v>
      </c>
      <c r="BS95" s="40">
        <f t="shared" si="204"/>
        <v>0</v>
      </c>
      <c r="BT95" s="40">
        <f>IF(AND(BR95&lt;&gt;0,SUM(BR$9:BR94)=0),ROUND(BQ$1*BQ$3,0),0)</f>
        <v>0</v>
      </c>
      <c r="BU95" s="13"/>
      <c r="BV95" s="33">
        <f>IF(SUM(CD$9:CD94)&gt;0.9,MAX(BV$9:BV94)+1,0)</f>
        <v>0</v>
      </c>
      <c r="BW95" s="39">
        <f t="shared" si="161"/>
        <v>0</v>
      </c>
      <c r="BX95" s="35">
        <f t="shared" si="162"/>
        <v>46418</v>
      </c>
      <c r="BY95" s="38">
        <f t="shared" si="139"/>
        <v>0</v>
      </c>
      <c r="BZ95" s="38">
        <f t="shared" si="130"/>
        <v>0</v>
      </c>
      <c r="CA95" s="40">
        <f>IF(AND(BV95=CC$6,CE94-CC$1/(CC$7-CC$6+1)&gt;=0),ROUND(CC$1/(CC$7-CC$6+1),0),IF(AND(SUM(CA$10:CA94)&gt;0,CE94-CA94&gt;=0),CA94,IF(AND(SUM(CA$10:CA94)&gt;0),CC$1-SUM(CA$10:CA94),0)))</f>
        <v>0</v>
      </c>
      <c r="CB95" s="40">
        <f t="shared" si="205"/>
        <v>0</v>
      </c>
      <c r="CC95" s="40">
        <f t="shared" si="206"/>
        <v>0</v>
      </c>
      <c r="CD95" s="40">
        <f t="shared" si="207"/>
        <v>0</v>
      </c>
      <c r="CE95" s="40">
        <f t="shared" si="208"/>
        <v>0</v>
      </c>
      <c r="CF95" s="40">
        <f>IF(AND(CD95&lt;&gt;0,SUM(CD$9:CD94)=0),ROUND(CC$1*CC$3,0),0)</f>
        <v>0</v>
      </c>
      <c r="CG95" s="13"/>
      <c r="CH95" s="33">
        <f>IF(SUM(CP$9:CP94)&gt;0.9,MAX(CH$9:CH94)+1,0)</f>
        <v>0</v>
      </c>
      <c r="CI95" s="39">
        <f t="shared" si="163"/>
        <v>0</v>
      </c>
      <c r="CJ95" s="35">
        <f t="shared" si="164"/>
        <v>46418</v>
      </c>
      <c r="CK95" s="38">
        <f t="shared" si="140"/>
        <v>0</v>
      </c>
      <c r="CL95" s="38">
        <f t="shared" si="132"/>
        <v>0</v>
      </c>
      <c r="CM95" s="40">
        <f>IF(AND(CH95=CO$6,CQ94-CO$1/(CO$7-CO$6+1)&gt;=0),ROUND(CO$1/(CO$7-CO$6+1),0),IF(AND(SUM(CM$10:CM94)&gt;0,CQ94-CM94&gt;=0),CM94,IF(AND(SUM(CM$10:CM94)&gt;0),CO$1-SUM(CM$10:CM94),0)))</f>
        <v>0</v>
      </c>
      <c r="CN95" s="40">
        <f t="shared" si="209"/>
        <v>0</v>
      </c>
      <c r="CO95" s="40">
        <f t="shared" si="210"/>
        <v>0</v>
      </c>
      <c r="CP95" s="40">
        <f t="shared" si="211"/>
        <v>0</v>
      </c>
      <c r="CQ95" s="40">
        <f t="shared" si="212"/>
        <v>0</v>
      </c>
      <c r="CR95" s="40">
        <f>IF(AND(CP95&lt;&gt;0,SUM(CP$9:CP94)=0),ROUND(CO$1*CO$3,0),0)</f>
        <v>0</v>
      </c>
      <c r="CS95" s="13"/>
      <c r="CT95" s="16"/>
      <c r="CU95" s="41">
        <f t="shared" si="214"/>
        <v>79</v>
      </c>
      <c r="CV95" s="42">
        <f t="shared" si="213"/>
        <v>46418</v>
      </c>
      <c r="CW95" s="43">
        <f t="shared" si="141"/>
        <v>0</v>
      </c>
      <c r="CX95" s="43">
        <f t="shared" si="142"/>
        <v>0</v>
      </c>
      <c r="CY95" s="43">
        <f t="shared" si="143"/>
        <v>0</v>
      </c>
      <c r="CZ95" s="43">
        <f t="shared" si="144"/>
        <v>0</v>
      </c>
      <c r="DA95" s="43">
        <f t="shared" si="145"/>
        <v>0</v>
      </c>
      <c r="DB95" s="43">
        <f t="shared" si="146"/>
        <v>0</v>
      </c>
      <c r="DC95" s="43">
        <f t="shared" si="147"/>
        <v>0</v>
      </c>
      <c r="DD95" s="43">
        <f t="shared" si="148"/>
        <v>0</v>
      </c>
      <c r="DE95" s="43">
        <f t="shared" si="149"/>
        <v>0</v>
      </c>
      <c r="DF95" s="44">
        <f t="shared" si="165"/>
        <v>0</v>
      </c>
      <c r="DG95" s="44">
        <f t="shared" si="166"/>
        <v>0</v>
      </c>
      <c r="DH95" s="44">
        <f t="shared" si="167"/>
        <v>0</v>
      </c>
      <c r="DI95" s="44">
        <f t="shared" si="168"/>
        <v>0</v>
      </c>
      <c r="DJ95" s="44">
        <f t="shared" si="169"/>
        <v>0</v>
      </c>
      <c r="DK95" s="44">
        <f t="shared" si="170"/>
        <v>0</v>
      </c>
      <c r="DL95" s="44">
        <f t="shared" si="171"/>
        <v>0</v>
      </c>
      <c r="DM95" s="44">
        <f t="shared" si="172"/>
        <v>0</v>
      </c>
      <c r="DN95" s="44">
        <f t="shared" si="173"/>
        <v>0</v>
      </c>
      <c r="DO95" s="44">
        <f t="shared" si="174"/>
        <v>0</v>
      </c>
      <c r="DP95" s="44">
        <f>IF(SUM(DG95:DG$298)=0,DG$299*DP$8/12,0)</f>
        <v>0</v>
      </c>
      <c r="DQ95" s="44">
        <f>IF(SUM(DH95:DH$298)=0,DH$299*DQ$8/12,0)</f>
        <v>0</v>
      </c>
      <c r="DR95" s="44">
        <f>IF(SUM(DI95:DI$298)=0,DI$299*DR$8/12,0)</f>
        <v>0</v>
      </c>
      <c r="DS95" s="44">
        <f>IF(SUM(DJ95:DJ$298)=0,DJ$299*DS$8/12,0)</f>
        <v>0</v>
      </c>
      <c r="DT95" s="44">
        <f>IF(SUM(DK95:DK$298)=0,DK$299*DT$8/12,0)</f>
        <v>0</v>
      </c>
      <c r="DU95" s="44">
        <f>IF(SUM(DL95:DL$298)=0,DL$299*DU$8/12,0)</f>
        <v>0</v>
      </c>
      <c r="DV95" s="44">
        <f>IF(SUM(DM95:DM$298)=0,DM$299*DV$8/12,0)</f>
        <v>0</v>
      </c>
      <c r="DW95" s="44">
        <f>IF(SUM(DN95:DN$298)=0,DN$299*DW$8/12,0)</f>
        <v>0</v>
      </c>
      <c r="DX95" s="44">
        <f t="shared" si="175"/>
        <v>0</v>
      </c>
      <c r="DY95" s="44">
        <f t="shared" si="176"/>
        <v>0</v>
      </c>
      <c r="DZ95" s="44">
        <f t="shared" si="177"/>
        <v>0</v>
      </c>
      <c r="EA95" s="44">
        <f t="shared" si="178"/>
        <v>0</v>
      </c>
      <c r="EB95" s="44">
        <f t="shared" si="179"/>
        <v>0</v>
      </c>
      <c r="EC95" s="44">
        <f t="shared" si="180"/>
        <v>0</v>
      </c>
      <c r="ED95" s="16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</row>
    <row r="96" spans="1:240">
      <c r="A96" s="52"/>
      <c r="B96" s="33">
        <f>IF(SUM(J$9:J95)&gt;0.9,MAX(B$9:B95)+1,0)</f>
        <v>0</v>
      </c>
      <c r="C96" s="39">
        <f t="shared" si="150"/>
        <v>0</v>
      </c>
      <c r="D96" s="35">
        <v>46446</v>
      </c>
      <c r="E96" s="38">
        <f t="shared" si="181"/>
        <v>0</v>
      </c>
      <c r="F96" s="38">
        <f t="shared" si="182"/>
        <v>0</v>
      </c>
      <c r="G96" s="40">
        <f>IF(AND(B96=I$6,K95-I$1/(I$7-I$6+1)&gt;=0),ROUND(I$1/(I$7-I$6+1),0),IF(AND(SUM(G$10:G95)&gt;0,K95-G95&gt;=0),G95,IF(AND(SUM(G$10:G95)&gt;0),I$1-SUM(G$10:G95),0)))</f>
        <v>0</v>
      </c>
      <c r="H96" s="40">
        <f t="shared" si="183"/>
        <v>0</v>
      </c>
      <c r="I96" s="40">
        <f t="shared" si="184"/>
        <v>0</v>
      </c>
      <c r="J96" s="40">
        <f t="shared" si="185"/>
        <v>0</v>
      </c>
      <c r="K96" s="40">
        <f t="shared" si="186"/>
        <v>0</v>
      </c>
      <c r="L96" s="40">
        <f>IF(AND(J96&lt;&gt;0,SUM(J$9:J95)=0),ROUND(I$1*I$3,0),0)</f>
        <v>0</v>
      </c>
      <c r="M96" s="13"/>
      <c r="N96" s="33">
        <f>IF(SUM(V$9:V95)&gt;0.9,MAX(N$9:N95)+1,0)</f>
        <v>0</v>
      </c>
      <c r="O96" s="39">
        <f t="shared" si="151"/>
        <v>0</v>
      </c>
      <c r="P96" s="35">
        <f t="shared" si="152"/>
        <v>46446</v>
      </c>
      <c r="Q96" s="38">
        <f t="shared" si="134"/>
        <v>0</v>
      </c>
      <c r="R96" s="38">
        <f t="shared" si="120"/>
        <v>0</v>
      </c>
      <c r="S96" s="40">
        <f>IF(AND(N96=U$6,W95-U$1/(U$7-U$6+1)&gt;=0),ROUND(U$1/(U$7-U$6+1),0),IF(AND(SUM(S$10:S95)&gt;0,W95-S95&gt;=0),S95,IF(AND(SUM(S$10:S95)&gt;0),U$1-SUM(S$10:S95),0)))</f>
        <v>0</v>
      </c>
      <c r="T96" s="40">
        <f t="shared" si="187"/>
        <v>0</v>
      </c>
      <c r="U96" s="40">
        <f t="shared" si="188"/>
        <v>0</v>
      </c>
      <c r="V96" s="40">
        <f t="shared" si="121"/>
        <v>0</v>
      </c>
      <c r="W96" s="40">
        <f t="shared" si="189"/>
        <v>0</v>
      </c>
      <c r="X96" s="40">
        <f>IF(AND(V96&lt;&gt;0,SUM(V$9:V95)=0),ROUND(U$1*U$3,0),0)</f>
        <v>0</v>
      </c>
      <c r="Y96" s="13"/>
      <c r="Z96" s="33">
        <f>IF(SUM(AH$9:AH95)&gt;0.9,MAX(Z$9:Z95)+1,0)</f>
        <v>0</v>
      </c>
      <c r="AA96" s="39">
        <f t="shared" si="153"/>
        <v>0</v>
      </c>
      <c r="AB96" s="35">
        <f t="shared" si="154"/>
        <v>46446</v>
      </c>
      <c r="AC96" s="38">
        <f t="shared" si="135"/>
        <v>0</v>
      </c>
      <c r="AD96" s="38">
        <f t="shared" si="122"/>
        <v>0</v>
      </c>
      <c r="AE96" s="40">
        <f>IF(AND(Z96=AG$6,AI95-AG$1/(AG$7-AG$6+1)&gt;=0),ROUND(AG$1/(AG$7-AG$6+1),0),IF(AND(SUM(AE$10:AE95)&gt;0,AI95-AE95&gt;=0),AE95,IF(AND(SUM(AE$10:AE95)&gt;0),AG$1-SUM(AE$10:AE95),0)))</f>
        <v>0</v>
      </c>
      <c r="AF96" s="40">
        <f t="shared" si="190"/>
        <v>0</v>
      </c>
      <c r="AG96" s="40">
        <f t="shared" si="191"/>
        <v>0</v>
      </c>
      <c r="AH96" s="40">
        <f t="shared" si="123"/>
        <v>0</v>
      </c>
      <c r="AI96" s="40">
        <f t="shared" si="192"/>
        <v>0</v>
      </c>
      <c r="AJ96" s="40">
        <f>IF(AND(AH96&lt;&gt;0,SUM(AH$9:AH95)=0),ROUND(AG$1*AG$3,0),0)</f>
        <v>0</v>
      </c>
      <c r="AK96" s="13"/>
      <c r="AL96" s="33">
        <f>IF(SUM(AT$9:AT95)&gt;0.9,MAX(AL$9:AL95)+1,0)</f>
        <v>0</v>
      </c>
      <c r="AM96" s="39">
        <f t="shared" si="155"/>
        <v>0</v>
      </c>
      <c r="AN96" s="35">
        <f t="shared" si="156"/>
        <v>46446</v>
      </c>
      <c r="AO96" s="38">
        <f t="shared" si="136"/>
        <v>0</v>
      </c>
      <c r="AP96" s="38">
        <f t="shared" si="124"/>
        <v>0</v>
      </c>
      <c r="AQ96" s="40">
        <f>IF(AND(AL96=AS$6,AU95-AS$1/(AS$7-AS$6+1)&gt;=0),ROUND(AS$1/(AS$7-AS$6+1),0),IF(AND(SUM(AQ$10:AQ95)&gt;0,AU95-AQ95&gt;=0),AQ95,IF(AND(SUM(AQ$10:AQ95)&gt;0),AS$1-SUM(AQ$10:AQ95),0)))</f>
        <v>0</v>
      </c>
      <c r="AR96" s="40">
        <f t="shared" si="193"/>
        <v>0</v>
      </c>
      <c r="AS96" s="40">
        <f t="shared" si="194"/>
        <v>0</v>
      </c>
      <c r="AT96" s="40">
        <f t="shared" si="195"/>
        <v>0</v>
      </c>
      <c r="AU96" s="40">
        <f t="shared" si="196"/>
        <v>0</v>
      </c>
      <c r="AV96" s="40">
        <f>IF(AND(AT96&lt;&gt;0,SUM(AT$9:AT95)=0),ROUND(AS$1*AS$3,0),0)</f>
        <v>0</v>
      </c>
      <c r="AW96" s="13"/>
      <c r="AX96" s="33">
        <f>IF(SUM(BF$9:BF95)&gt;0.9,MAX(AX$9:AX95)+1,0)</f>
        <v>0</v>
      </c>
      <c r="AY96" s="39">
        <f t="shared" si="157"/>
        <v>0</v>
      </c>
      <c r="AZ96" s="35">
        <f t="shared" si="158"/>
        <v>46446</v>
      </c>
      <c r="BA96" s="38">
        <f t="shared" si="137"/>
        <v>0</v>
      </c>
      <c r="BB96" s="38">
        <f t="shared" si="126"/>
        <v>0</v>
      </c>
      <c r="BC96" s="40">
        <f>IF(AND(AX96=BE$6,BG95-BE$1/(BE$7-BE$6+1)&gt;=0),ROUND(BE$1/(BE$7-BE$6+1),0),IF(AND(SUM(BC$10:BC95)&gt;0,BG95-BC95&gt;=0),BC95,IF(AND(SUM(BC$10:BC95)&gt;0),BE$1-SUM(BC$10:BC95),0)))</f>
        <v>0</v>
      </c>
      <c r="BD96" s="40">
        <f t="shared" si="197"/>
        <v>0</v>
      </c>
      <c r="BE96" s="40">
        <f t="shared" si="198"/>
        <v>0</v>
      </c>
      <c r="BF96" s="40">
        <f t="shared" si="199"/>
        <v>0</v>
      </c>
      <c r="BG96" s="40">
        <f t="shared" si="200"/>
        <v>0</v>
      </c>
      <c r="BH96" s="40">
        <f>IF(AND(BF96&lt;&gt;0,SUM(BF$9:BF95)=0),ROUND(BE$1*BE$3,0),0)</f>
        <v>0</v>
      </c>
      <c r="BI96" s="13"/>
      <c r="BJ96" s="33">
        <f>IF(SUM(BR$9:BR95)&gt;0.9,MAX(BJ$9:BJ95)+1,0)</f>
        <v>0</v>
      </c>
      <c r="BK96" s="39">
        <f t="shared" si="159"/>
        <v>0</v>
      </c>
      <c r="BL96" s="35">
        <f t="shared" si="160"/>
        <v>46446</v>
      </c>
      <c r="BM96" s="38">
        <f t="shared" si="138"/>
        <v>0</v>
      </c>
      <c r="BN96" s="38">
        <f t="shared" si="128"/>
        <v>0</v>
      </c>
      <c r="BO96" s="40">
        <f>IF(AND(BJ96=BQ$6,BS95-BQ$1/(BQ$7-BQ$6+1)&gt;=0),ROUND(BQ$1/(BQ$7-BQ$6+1),0),IF(AND(SUM(BO$10:BO95)&gt;0,BS95-BO95&gt;=0),BO95,IF(AND(SUM(BO$10:BO95)&gt;0),BQ$1-SUM(BO$10:BO95),0)))</f>
        <v>0</v>
      </c>
      <c r="BP96" s="40">
        <f t="shared" si="201"/>
        <v>0</v>
      </c>
      <c r="BQ96" s="40">
        <f t="shared" si="202"/>
        <v>0</v>
      </c>
      <c r="BR96" s="40">
        <f t="shared" si="203"/>
        <v>0</v>
      </c>
      <c r="BS96" s="40">
        <f t="shared" si="204"/>
        <v>0</v>
      </c>
      <c r="BT96" s="40">
        <f>IF(AND(BR96&lt;&gt;0,SUM(BR$9:BR95)=0),ROUND(BQ$1*BQ$3,0),0)</f>
        <v>0</v>
      </c>
      <c r="BU96" s="13"/>
      <c r="BV96" s="33">
        <f>IF(SUM(CD$9:CD95)&gt;0.9,MAX(BV$9:BV95)+1,0)</f>
        <v>0</v>
      </c>
      <c r="BW96" s="39">
        <f t="shared" si="161"/>
        <v>0</v>
      </c>
      <c r="BX96" s="35">
        <f t="shared" si="162"/>
        <v>46446</v>
      </c>
      <c r="BY96" s="38">
        <f t="shared" si="139"/>
        <v>0</v>
      </c>
      <c r="BZ96" s="38">
        <f t="shared" si="130"/>
        <v>0</v>
      </c>
      <c r="CA96" s="40">
        <f>IF(AND(BV96=CC$6,CE95-CC$1/(CC$7-CC$6+1)&gt;=0),ROUND(CC$1/(CC$7-CC$6+1),0),IF(AND(SUM(CA$10:CA95)&gt;0,CE95-CA95&gt;=0),CA95,IF(AND(SUM(CA$10:CA95)&gt;0),CC$1-SUM(CA$10:CA95),0)))</f>
        <v>0</v>
      </c>
      <c r="CB96" s="40">
        <f t="shared" si="205"/>
        <v>0</v>
      </c>
      <c r="CC96" s="40">
        <f t="shared" si="206"/>
        <v>0</v>
      </c>
      <c r="CD96" s="40">
        <f t="shared" si="207"/>
        <v>0</v>
      </c>
      <c r="CE96" s="40">
        <f t="shared" si="208"/>
        <v>0</v>
      </c>
      <c r="CF96" s="40">
        <f>IF(AND(CD96&lt;&gt;0,SUM(CD$9:CD95)=0),ROUND(CC$1*CC$3,0),0)</f>
        <v>0</v>
      </c>
      <c r="CG96" s="13"/>
      <c r="CH96" s="33">
        <f>IF(SUM(CP$9:CP95)&gt;0.9,MAX(CH$9:CH95)+1,0)</f>
        <v>0</v>
      </c>
      <c r="CI96" s="39">
        <f t="shared" si="163"/>
        <v>0</v>
      </c>
      <c r="CJ96" s="35">
        <f t="shared" si="164"/>
        <v>46446</v>
      </c>
      <c r="CK96" s="38">
        <f t="shared" si="140"/>
        <v>0</v>
      </c>
      <c r="CL96" s="38">
        <f t="shared" si="132"/>
        <v>0</v>
      </c>
      <c r="CM96" s="40">
        <f>IF(AND(CH96=CO$6,CQ95-CO$1/(CO$7-CO$6+1)&gt;=0),ROUND(CO$1/(CO$7-CO$6+1),0),IF(AND(SUM(CM$10:CM95)&gt;0,CQ95-CM95&gt;=0),CM95,IF(AND(SUM(CM$10:CM95)&gt;0),CO$1-SUM(CM$10:CM95),0)))</f>
        <v>0</v>
      </c>
      <c r="CN96" s="40">
        <f t="shared" si="209"/>
        <v>0</v>
      </c>
      <c r="CO96" s="40">
        <f t="shared" si="210"/>
        <v>0</v>
      </c>
      <c r="CP96" s="40">
        <f t="shared" si="211"/>
        <v>0</v>
      </c>
      <c r="CQ96" s="40">
        <f t="shared" si="212"/>
        <v>0</v>
      </c>
      <c r="CR96" s="40">
        <f>IF(AND(CP96&lt;&gt;0,SUM(CP$9:CP95)=0),ROUND(CO$1*CO$3,0),0)</f>
        <v>0</v>
      </c>
      <c r="CS96" s="13"/>
      <c r="CT96" s="16"/>
      <c r="CU96" s="41">
        <f t="shared" si="214"/>
        <v>80</v>
      </c>
      <c r="CV96" s="42">
        <f t="shared" si="213"/>
        <v>46446</v>
      </c>
      <c r="CW96" s="43">
        <f t="shared" si="141"/>
        <v>0</v>
      </c>
      <c r="CX96" s="43">
        <f t="shared" si="142"/>
        <v>0</v>
      </c>
      <c r="CY96" s="43">
        <f t="shared" si="143"/>
        <v>0</v>
      </c>
      <c r="CZ96" s="43">
        <f t="shared" si="144"/>
        <v>0</v>
      </c>
      <c r="DA96" s="43">
        <f t="shared" si="145"/>
        <v>0</v>
      </c>
      <c r="DB96" s="43">
        <f t="shared" si="146"/>
        <v>0</v>
      </c>
      <c r="DC96" s="43">
        <f t="shared" si="147"/>
        <v>0</v>
      </c>
      <c r="DD96" s="43">
        <f t="shared" si="148"/>
        <v>0</v>
      </c>
      <c r="DE96" s="43">
        <f t="shared" si="149"/>
        <v>0</v>
      </c>
      <c r="DF96" s="44">
        <f t="shared" si="165"/>
        <v>0</v>
      </c>
      <c r="DG96" s="44">
        <f t="shared" si="166"/>
        <v>0</v>
      </c>
      <c r="DH96" s="44">
        <f t="shared" si="167"/>
        <v>0</v>
      </c>
      <c r="DI96" s="44">
        <f t="shared" si="168"/>
        <v>0</v>
      </c>
      <c r="DJ96" s="44">
        <f t="shared" si="169"/>
        <v>0</v>
      </c>
      <c r="DK96" s="44">
        <f t="shared" si="170"/>
        <v>0</v>
      </c>
      <c r="DL96" s="44">
        <f t="shared" si="171"/>
        <v>0</v>
      </c>
      <c r="DM96" s="44">
        <f t="shared" si="172"/>
        <v>0</v>
      </c>
      <c r="DN96" s="44">
        <f t="shared" si="173"/>
        <v>0</v>
      </c>
      <c r="DO96" s="44">
        <f t="shared" si="174"/>
        <v>0</v>
      </c>
      <c r="DP96" s="44">
        <f>IF(SUM(DG96:DG$298)=0,DG$299*DP$8/12,0)</f>
        <v>0</v>
      </c>
      <c r="DQ96" s="44">
        <f>IF(SUM(DH96:DH$298)=0,DH$299*DQ$8/12,0)</f>
        <v>0</v>
      </c>
      <c r="DR96" s="44">
        <f>IF(SUM(DI96:DI$298)=0,DI$299*DR$8/12,0)</f>
        <v>0</v>
      </c>
      <c r="DS96" s="44">
        <f>IF(SUM(DJ96:DJ$298)=0,DJ$299*DS$8/12,0)</f>
        <v>0</v>
      </c>
      <c r="DT96" s="44">
        <f>IF(SUM(DK96:DK$298)=0,DK$299*DT$8/12,0)</f>
        <v>0</v>
      </c>
      <c r="DU96" s="44">
        <f>IF(SUM(DL96:DL$298)=0,DL$299*DU$8/12,0)</f>
        <v>0</v>
      </c>
      <c r="DV96" s="44">
        <f>IF(SUM(DM96:DM$298)=0,DM$299*DV$8/12,0)</f>
        <v>0</v>
      </c>
      <c r="DW96" s="44">
        <f>IF(SUM(DN96:DN$298)=0,DN$299*DW$8/12,0)</f>
        <v>0</v>
      </c>
      <c r="DX96" s="44">
        <f t="shared" si="175"/>
        <v>0</v>
      </c>
      <c r="DY96" s="44">
        <f t="shared" si="176"/>
        <v>0</v>
      </c>
      <c r="DZ96" s="44">
        <f t="shared" si="177"/>
        <v>0</v>
      </c>
      <c r="EA96" s="44">
        <f t="shared" si="178"/>
        <v>0</v>
      </c>
      <c r="EB96" s="44">
        <f t="shared" si="179"/>
        <v>0</v>
      </c>
      <c r="EC96" s="44">
        <f t="shared" si="180"/>
        <v>0</v>
      </c>
      <c r="ED96" s="16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</row>
    <row r="97" spans="1:240">
      <c r="A97" s="52"/>
      <c r="B97" s="33">
        <f>IF(SUM(J$9:J96)&gt;0.9,MAX(B$9:B96)+1,0)</f>
        <v>0</v>
      </c>
      <c r="C97" s="39">
        <f t="shared" si="150"/>
        <v>0</v>
      </c>
      <c r="D97" s="35">
        <v>46477</v>
      </c>
      <c r="E97" s="38">
        <f t="shared" si="181"/>
        <v>0</v>
      </c>
      <c r="F97" s="38">
        <f t="shared" si="182"/>
        <v>0</v>
      </c>
      <c r="G97" s="40">
        <f>IF(AND(B97=I$6,K96-I$1/(I$7-I$6+1)&gt;=0),ROUND(I$1/(I$7-I$6+1),0),IF(AND(SUM(G$10:G96)&gt;0,K96-G96&gt;=0),G96,IF(AND(SUM(G$10:G96)&gt;0),I$1-SUM(G$10:G96),0)))</f>
        <v>0</v>
      </c>
      <c r="H97" s="40">
        <f t="shared" si="183"/>
        <v>0</v>
      </c>
      <c r="I97" s="40">
        <f t="shared" si="184"/>
        <v>0</v>
      </c>
      <c r="J97" s="40">
        <f t="shared" si="185"/>
        <v>0</v>
      </c>
      <c r="K97" s="40">
        <f t="shared" si="186"/>
        <v>0</v>
      </c>
      <c r="L97" s="40">
        <f>IF(AND(J97&lt;&gt;0,SUM(J$9:J96)=0),ROUND(I$1*I$3,0),0)</f>
        <v>0</v>
      </c>
      <c r="M97" s="13"/>
      <c r="N97" s="33">
        <f>IF(SUM(V$9:V96)&gt;0.9,MAX(N$9:N96)+1,0)</f>
        <v>0</v>
      </c>
      <c r="O97" s="39">
        <f t="shared" si="151"/>
        <v>0</v>
      </c>
      <c r="P97" s="35">
        <f t="shared" si="152"/>
        <v>46477</v>
      </c>
      <c r="Q97" s="38">
        <f t="shared" si="134"/>
        <v>0</v>
      </c>
      <c r="R97" s="38">
        <f t="shared" si="120"/>
        <v>0</v>
      </c>
      <c r="S97" s="40">
        <f>IF(AND(N97=U$6,W96-U$1/(U$7-U$6+1)&gt;=0),ROUND(U$1/(U$7-U$6+1),0),IF(AND(SUM(S$10:S96)&gt;0,W96-S96&gt;=0),S96,IF(AND(SUM(S$10:S96)&gt;0),U$1-SUM(S$10:S96),0)))</f>
        <v>0</v>
      </c>
      <c r="T97" s="40">
        <f t="shared" si="187"/>
        <v>0</v>
      </c>
      <c r="U97" s="40">
        <f t="shared" si="188"/>
        <v>0</v>
      </c>
      <c r="V97" s="40">
        <f t="shared" si="121"/>
        <v>0</v>
      </c>
      <c r="W97" s="40">
        <f t="shared" si="189"/>
        <v>0</v>
      </c>
      <c r="X97" s="40">
        <f>IF(AND(V97&lt;&gt;0,SUM(V$9:V96)=0),ROUND(U$1*U$3,0),0)</f>
        <v>0</v>
      </c>
      <c r="Y97" s="13"/>
      <c r="Z97" s="33">
        <f>IF(SUM(AH$9:AH96)&gt;0.9,MAX(Z$9:Z96)+1,0)</f>
        <v>0</v>
      </c>
      <c r="AA97" s="39">
        <f t="shared" si="153"/>
        <v>0</v>
      </c>
      <c r="AB97" s="35">
        <f t="shared" si="154"/>
        <v>46477</v>
      </c>
      <c r="AC97" s="38">
        <f t="shared" si="135"/>
        <v>0</v>
      </c>
      <c r="AD97" s="38">
        <f t="shared" si="122"/>
        <v>0</v>
      </c>
      <c r="AE97" s="40">
        <f>IF(AND(Z97=AG$6,AI96-AG$1/(AG$7-AG$6+1)&gt;=0),ROUND(AG$1/(AG$7-AG$6+1),0),IF(AND(SUM(AE$10:AE96)&gt;0,AI96-AE96&gt;=0),AE96,IF(AND(SUM(AE$10:AE96)&gt;0),AG$1-SUM(AE$10:AE96),0)))</f>
        <v>0</v>
      </c>
      <c r="AF97" s="40">
        <f t="shared" si="190"/>
        <v>0</v>
      </c>
      <c r="AG97" s="40">
        <f t="shared" si="191"/>
        <v>0</v>
      </c>
      <c r="AH97" s="40">
        <f t="shared" si="123"/>
        <v>0</v>
      </c>
      <c r="AI97" s="40">
        <f t="shared" si="192"/>
        <v>0</v>
      </c>
      <c r="AJ97" s="40">
        <f>IF(AND(AH97&lt;&gt;0,SUM(AH$9:AH96)=0),ROUND(AG$1*AG$3,0),0)</f>
        <v>0</v>
      </c>
      <c r="AK97" s="13"/>
      <c r="AL97" s="33">
        <f>IF(SUM(AT$9:AT96)&gt;0.9,MAX(AL$9:AL96)+1,0)</f>
        <v>0</v>
      </c>
      <c r="AM97" s="39">
        <f t="shared" si="155"/>
        <v>0</v>
      </c>
      <c r="AN97" s="35">
        <f t="shared" si="156"/>
        <v>46477</v>
      </c>
      <c r="AO97" s="38">
        <f t="shared" si="136"/>
        <v>0</v>
      </c>
      <c r="AP97" s="38">
        <f t="shared" si="124"/>
        <v>0</v>
      </c>
      <c r="AQ97" s="40">
        <f>IF(AND(AL97=AS$6,AU96-AS$1/(AS$7-AS$6+1)&gt;=0),ROUND(AS$1/(AS$7-AS$6+1),0),IF(AND(SUM(AQ$10:AQ96)&gt;0,AU96-AQ96&gt;=0),AQ96,IF(AND(SUM(AQ$10:AQ96)&gt;0),AS$1-SUM(AQ$10:AQ96),0)))</f>
        <v>0</v>
      </c>
      <c r="AR97" s="40">
        <f t="shared" si="193"/>
        <v>0</v>
      </c>
      <c r="AS97" s="40">
        <f t="shared" si="194"/>
        <v>0</v>
      </c>
      <c r="AT97" s="40">
        <f t="shared" si="195"/>
        <v>0</v>
      </c>
      <c r="AU97" s="40">
        <f t="shared" si="196"/>
        <v>0</v>
      </c>
      <c r="AV97" s="40">
        <f>IF(AND(AT97&lt;&gt;0,SUM(AT$9:AT96)=0),ROUND(AS$1*AS$3,0),0)</f>
        <v>0</v>
      </c>
      <c r="AW97" s="13"/>
      <c r="AX97" s="33">
        <f>IF(SUM(BF$9:BF96)&gt;0.9,MAX(AX$9:AX96)+1,0)</f>
        <v>0</v>
      </c>
      <c r="AY97" s="39">
        <f t="shared" si="157"/>
        <v>0</v>
      </c>
      <c r="AZ97" s="35">
        <f t="shared" si="158"/>
        <v>46477</v>
      </c>
      <c r="BA97" s="38">
        <f t="shared" si="137"/>
        <v>0</v>
      </c>
      <c r="BB97" s="38">
        <f t="shared" si="126"/>
        <v>0</v>
      </c>
      <c r="BC97" s="40">
        <f>IF(AND(AX97=BE$6,BG96-BE$1/(BE$7-BE$6+1)&gt;=0),ROUND(BE$1/(BE$7-BE$6+1),0),IF(AND(SUM(BC$10:BC96)&gt;0,BG96-BC96&gt;=0),BC96,IF(AND(SUM(BC$10:BC96)&gt;0),BE$1-SUM(BC$10:BC96),0)))</f>
        <v>0</v>
      </c>
      <c r="BD97" s="40">
        <f t="shared" si="197"/>
        <v>0</v>
      </c>
      <c r="BE97" s="40">
        <f t="shared" si="198"/>
        <v>0</v>
      </c>
      <c r="BF97" s="40">
        <f t="shared" si="199"/>
        <v>0</v>
      </c>
      <c r="BG97" s="40">
        <f t="shared" si="200"/>
        <v>0</v>
      </c>
      <c r="BH97" s="40">
        <f>IF(AND(BF97&lt;&gt;0,SUM(BF$9:BF96)=0),ROUND(BE$1*BE$3,0),0)</f>
        <v>0</v>
      </c>
      <c r="BI97" s="13"/>
      <c r="BJ97" s="33">
        <f>IF(SUM(BR$9:BR96)&gt;0.9,MAX(BJ$9:BJ96)+1,0)</f>
        <v>0</v>
      </c>
      <c r="BK97" s="39">
        <f t="shared" si="159"/>
        <v>0</v>
      </c>
      <c r="BL97" s="35">
        <f t="shared" si="160"/>
        <v>46477</v>
      </c>
      <c r="BM97" s="38">
        <f t="shared" si="138"/>
        <v>0</v>
      </c>
      <c r="BN97" s="38">
        <f t="shared" si="128"/>
        <v>0</v>
      </c>
      <c r="BO97" s="40">
        <f>IF(AND(BJ97=BQ$6,BS96-BQ$1/(BQ$7-BQ$6+1)&gt;=0),ROUND(BQ$1/(BQ$7-BQ$6+1),0),IF(AND(SUM(BO$10:BO96)&gt;0,BS96-BO96&gt;=0),BO96,IF(AND(SUM(BO$10:BO96)&gt;0),BQ$1-SUM(BO$10:BO96),0)))</f>
        <v>0</v>
      </c>
      <c r="BP97" s="40">
        <f t="shared" si="201"/>
        <v>0</v>
      </c>
      <c r="BQ97" s="40">
        <f t="shared" si="202"/>
        <v>0</v>
      </c>
      <c r="BR97" s="40">
        <f t="shared" si="203"/>
        <v>0</v>
      </c>
      <c r="BS97" s="40">
        <f t="shared" si="204"/>
        <v>0</v>
      </c>
      <c r="BT97" s="40">
        <f>IF(AND(BR97&lt;&gt;0,SUM(BR$9:BR96)=0),ROUND(BQ$1*BQ$3,0),0)</f>
        <v>0</v>
      </c>
      <c r="BU97" s="13"/>
      <c r="BV97" s="33">
        <f>IF(SUM(CD$9:CD96)&gt;0.9,MAX(BV$9:BV96)+1,0)</f>
        <v>0</v>
      </c>
      <c r="BW97" s="39">
        <f t="shared" si="161"/>
        <v>0</v>
      </c>
      <c r="BX97" s="35">
        <f t="shared" si="162"/>
        <v>46477</v>
      </c>
      <c r="BY97" s="38">
        <f t="shared" si="139"/>
        <v>0</v>
      </c>
      <c r="BZ97" s="38">
        <f t="shared" si="130"/>
        <v>0</v>
      </c>
      <c r="CA97" s="40">
        <f>IF(AND(BV97=CC$6,CE96-CC$1/(CC$7-CC$6+1)&gt;=0),ROUND(CC$1/(CC$7-CC$6+1),0),IF(AND(SUM(CA$10:CA96)&gt;0,CE96-CA96&gt;=0),CA96,IF(AND(SUM(CA$10:CA96)&gt;0),CC$1-SUM(CA$10:CA96),0)))</f>
        <v>0</v>
      </c>
      <c r="CB97" s="40">
        <f t="shared" si="205"/>
        <v>0</v>
      </c>
      <c r="CC97" s="40">
        <f t="shared" si="206"/>
        <v>0</v>
      </c>
      <c r="CD97" s="40">
        <f t="shared" si="207"/>
        <v>0</v>
      </c>
      <c r="CE97" s="40">
        <f t="shared" si="208"/>
        <v>0</v>
      </c>
      <c r="CF97" s="40">
        <f>IF(AND(CD97&lt;&gt;0,SUM(CD$9:CD96)=0),ROUND(CC$1*CC$3,0),0)</f>
        <v>0</v>
      </c>
      <c r="CG97" s="13"/>
      <c r="CH97" s="33">
        <f>IF(SUM(CP$9:CP96)&gt;0.9,MAX(CH$9:CH96)+1,0)</f>
        <v>0</v>
      </c>
      <c r="CI97" s="39">
        <f t="shared" si="163"/>
        <v>0</v>
      </c>
      <c r="CJ97" s="35">
        <f t="shared" si="164"/>
        <v>46477</v>
      </c>
      <c r="CK97" s="38">
        <f t="shared" si="140"/>
        <v>0</v>
      </c>
      <c r="CL97" s="38">
        <f t="shared" si="132"/>
        <v>0</v>
      </c>
      <c r="CM97" s="40">
        <f>IF(AND(CH97=CO$6,CQ96-CO$1/(CO$7-CO$6+1)&gt;=0),ROUND(CO$1/(CO$7-CO$6+1),0),IF(AND(SUM(CM$10:CM96)&gt;0,CQ96-CM96&gt;=0),CM96,IF(AND(SUM(CM$10:CM96)&gt;0),CO$1-SUM(CM$10:CM96),0)))</f>
        <v>0</v>
      </c>
      <c r="CN97" s="40">
        <f t="shared" si="209"/>
        <v>0</v>
      </c>
      <c r="CO97" s="40">
        <f t="shared" si="210"/>
        <v>0</v>
      </c>
      <c r="CP97" s="40">
        <f t="shared" si="211"/>
        <v>0</v>
      </c>
      <c r="CQ97" s="40">
        <f t="shared" si="212"/>
        <v>0</v>
      </c>
      <c r="CR97" s="40">
        <f>IF(AND(CP97&lt;&gt;0,SUM(CP$9:CP96)=0),ROUND(CO$1*CO$3,0),0)</f>
        <v>0</v>
      </c>
      <c r="CS97" s="13"/>
      <c r="CT97" s="16"/>
      <c r="CU97" s="41">
        <f t="shared" si="214"/>
        <v>81</v>
      </c>
      <c r="CV97" s="42">
        <f t="shared" si="213"/>
        <v>46477</v>
      </c>
      <c r="CW97" s="43">
        <f t="shared" si="141"/>
        <v>0</v>
      </c>
      <c r="CX97" s="43">
        <f t="shared" si="142"/>
        <v>0</v>
      </c>
      <c r="CY97" s="43">
        <f t="shared" si="143"/>
        <v>0</v>
      </c>
      <c r="CZ97" s="43">
        <f t="shared" si="144"/>
        <v>0</v>
      </c>
      <c r="DA97" s="43">
        <f t="shared" si="145"/>
        <v>0</v>
      </c>
      <c r="DB97" s="43">
        <f t="shared" si="146"/>
        <v>0</v>
      </c>
      <c r="DC97" s="43">
        <f t="shared" si="147"/>
        <v>0</v>
      </c>
      <c r="DD97" s="43">
        <f t="shared" si="148"/>
        <v>0</v>
      </c>
      <c r="DE97" s="43">
        <f t="shared" si="149"/>
        <v>0</v>
      </c>
      <c r="DF97" s="44">
        <f t="shared" si="165"/>
        <v>0</v>
      </c>
      <c r="DG97" s="44">
        <f t="shared" si="166"/>
        <v>0</v>
      </c>
      <c r="DH97" s="44">
        <f t="shared" si="167"/>
        <v>0</v>
      </c>
      <c r="DI97" s="44">
        <f t="shared" si="168"/>
        <v>0</v>
      </c>
      <c r="DJ97" s="44">
        <f t="shared" si="169"/>
        <v>0</v>
      </c>
      <c r="DK97" s="44">
        <f t="shared" si="170"/>
        <v>0</v>
      </c>
      <c r="DL97" s="44">
        <f t="shared" si="171"/>
        <v>0</v>
      </c>
      <c r="DM97" s="44">
        <f t="shared" si="172"/>
        <v>0</v>
      </c>
      <c r="DN97" s="44">
        <f t="shared" si="173"/>
        <v>0</v>
      </c>
      <c r="DO97" s="44">
        <f t="shared" si="174"/>
        <v>0</v>
      </c>
      <c r="DP97" s="44">
        <f>IF(SUM(DG97:DG$298)=0,DG$299*DP$8/12,0)</f>
        <v>0</v>
      </c>
      <c r="DQ97" s="44">
        <f>IF(SUM(DH97:DH$298)=0,DH$299*DQ$8/12,0)</f>
        <v>0</v>
      </c>
      <c r="DR97" s="44">
        <f>IF(SUM(DI97:DI$298)=0,DI$299*DR$8/12,0)</f>
        <v>0</v>
      </c>
      <c r="DS97" s="44">
        <f>IF(SUM(DJ97:DJ$298)=0,DJ$299*DS$8/12,0)</f>
        <v>0</v>
      </c>
      <c r="DT97" s="44">
        <f>IF(SUM(DK97:DK$298)=0,DK$299*DT$8/12,0)</f>
        <v>0</v>
      </c>
      <c r="DU97" s="44">
        <f>IF(SUM(DL97:DL$298)=0,DL$299*DU$8/12,0)</f>
        <v>0</v>
      </c>
      <c r="DV97" s="44">
        <f>IF(SUM(DM97:DM$298)=0,DM$299*DV$8/12,0)</f>
        <v>0</v>
      </c>
      <c r="DW97" s="44">
        <f>IF(SUM(DN97:DN$298)=0,DN$299*DW$8/12,0)</f>
        <v>0</v>
      </c>
      <c r="DX97" s="44">
        <f t="shared" si="175"/>
        <v>0</v>
      </c>
      <c r="DY97" s="44">
        <f t="shared" si="176"/>
        <v>0</v>
      </c>
      <c r="DZ97" s="44">
        <f t="shared" si="177"/>
        <v>0</v>
      </c>
      <c r="EA97" s="44">
        <f t="shared" si="178"/>
        <v>0</v>
      </c>
      <c r="EB97" s="44">
        <f t="shared" si="179"/>
        <v>0</v>
      </c>
      <c r="EC97" s="44">
        <f t="shared" si="180"/>
        <v>0</v>
      </c>
      <c r="ED97" s="16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</row>
    <row r="98" spans="1:240">
      <c r="A98" s="52"/>
      <c r="B98" s="33">
        <f>IF(SUM(J$9:J97)&gt;0.9,MAX(B$9:B97)+1,0)</f>
        <v>0</v>
      </c>
      <c r="C98" s="39">
        <f t="shared" si="150"/>
        <v>0</v>
      </c>
      <c r="D98" s="35">
        <v>46507</v>
      </c>
      <c r="E98" s="38">
        <f t="shared" si="181"/>
        <v>0</v>
      </c>
      <c r="F98" s="38">
        <f t="shared" si="182"/>
        <v>0</v>
      </c>
      <c r="G98" s="40">
        <f>IF(AND(B98=I$6,K97-I$1/(I$7-I$6+1)&gt;=0),ROUND(I$1/(I$7-I$6+1),0),IF(AND(SUM(G$10:G97)&gt;0,K97-G97&gt;=0),G97,IF(AND(SUM(G$10:G97)&gt;0),I$1-SUM(G$10:G97),0)))</f>
        <v>0</v>
      </c>
      <c r="H98" s="40">
        <f t="shared" si="183"/>
        <v>0</v>
      </c>
      <c r="I98" s="40">
        <f t="shared" si="184"/>
        <v>0</v>
      </c>
      <c r="J98" s="40">
        <f t="shared" si="185"/>
        <v>0</v>
      </c>
      <c r="K98" s="40">
        <f t="shared" si="186"/>
        <v>0</v>
      </c>
      <c r="L98" s="40">
        <f>IF(AND(J98&lt;&gt;0,SUM(J$9:J97)=0),ROUND(I$1*I$3,0),0)</f>
        <v>0</v>
      </c>
      <c r="M98" s="13"/>
      <c r="N98" s="33">
        <f>IF(SUM(V$9:V97)&gt;0.9,MAX(N$9:N97)+1,0)</f>
        <v>0</v>
      </c>
      <c r="O98" s="39">
        <f t="shared" si="151"/>
        <v>0</v>
      </c>
      <c r="P98" s="35">
        <f t="shared" si="152"/>
        <v>46507</v>
      </c>
      <c r="Q98" s="38">
        <f t="shared" si="134"/>
        <v>0</v>
      </c>
      <c r="R98" s="38">
        <f t="shared" si="120"/>
        <v>0</v>
      </c>
      <c r="S98" s="40">
        <f>IF(AND(N98=U$6,W97-U$1/(U$7-U$6+1)&gt;=0),ROUND(U$1/(U$7-U$6+1),0),IF(AND(SUM(S$10:S97)&gt;0,W97-S97&gt;=0),S97,IF(AND(SUM(S$10:S97)&gt;0),U$1-SUM(S$10:S97),0)))</f>
        <v>0</v>
      </c>
      <c r="T98" s="40">
        <f t="shared" si="187"/>
        <v>0</v>
      </c>
      <c r="U98" s="40">
        <f t="shared" si="188"/>
        <v>0</v>
      </c>
      <c r="V98" s="40">
        <f t="shared" si="121"/>
        <v>0</v>
      </c>
      <c r="W98" s="40">
        <f t="shared" si="189"/>
        <v>0</v>
      </c>
      <c r="X98" s="40">
        <f>IF(AND(V98&lt;&gt;0,SUM(V$9:V97)=0),ROUND(U$1*U$3,0),0)</f>
        <v>0</v>
      </c>
      <c r="Y98" s="13"/>
      <c r="Z98" s="33">
        <f>IF(SUM(AH$9:AH97)&gt;0.9,MAX(Z$9:Z97)+1,0)</f>
        <v>0</v>
      </c>
      <c r="AA98" s="39">
        <f t="shared" si="153"/>
        <v>0</v>
      </c>
      <c r="AB98" s="35">
        <f t="shared" si="154"/>
        <v>46507</v>
      </c>
      <c r="AC98" s="38">
        <f t="shared" si="135"/>
        <v>0</v>
      </c>
      <c r="AD98" s="38">
        <f t="shared" si="122"/>
        <v>0</v>
      </c>
      <c r="AE98" s="40">
        <f>IF(AND(Z98=AG$6,AI97-AG$1/(AG$7-AG$6+1)&gt;=0),ROUND(AG$1/(AG$7-AG$6+1),0),IF(AND(SUM(AE$10:AE97)&gt;0,AI97-AE97&gt;=0),AE97,IF(AND(SUM(AE$10:AE97)&gt;0),AG$1-SUM(AE$10:AE97),0)))</f>
        <v>0</v>
      </c>
      <c r="AF98" s="40">
        <f t="shared" si="190"/>
        <v>0</v>
      </c>
      <c r="AG98" s="40">
        <f t="shared" si="191"/>
        <v>0</v>
      </c>
      <c r="AH98" s="40">
        <f t="shared" si="123"/>
        <v>0</v>
      </c>
      <c r="AI98" s="40">
        <f t="shared" si="192"/>
        <v>0</v>
      </c>
      <c r="AJ98" s="40">
        <f>IF(AND(AH98&lt;&gt;0,SUM(AH$9:AH97)=0),ROUND(AG$1*AG$3,0),0)</f>
        <v>0</v>
      </c>
      <c r="AK98" s="13"/>
      <c r="AL98" s="33">
        <f>IF(SUM(AT$9:AT97)&gt;0.9,MAX(AL$9:AL97)+1,0)</f>
        <v>0</v>
      </c>
      <c r="AM98" s="39">
        <f t="shared" si="155"/>
        <v>0</v>
      </c>
      <c r="AN98" s="35">
        <f t="shared" si="156"/>
        <v>46507</v>
      </c>
      <c r="AO98" s="38">
        <f t="shared" si="136"/>
        <v>0</v>
      </c>
      <c r="AP98" s="38">
        <f t="shared" si="124"/>
        <v>0</v>
      </c>
      <c r="AQ98" s="40">
        <f>IF(AND(AL98=AS$6,AU97-AS$1/(AS$7-AS$6+1)&gt;=0),ROUND(AS$1/(AS$7-AS$6+1),0),IF(AND(SUM(AQ$10:AQ97)&gt;0,AU97-AQ97&gt;=0),AQ97,IF(AND(SUM(AQ$10:AQ97)&gt;0),AS$1-SUM(AQ$10:AQ97),0)))</f>
        <v>0</v>
      </c>
      <c r="AR98" s="40">
        <f t="shared" si="193"/>
        <v>0</v>
      </c>
      <c r="AS98" s="40">
        <f t="shared" si="194"/>
        <v>0</v>
      </c>
      <c r="AT98" s="40">
        <f t="shared" si="195"/>
        <v>0</v>
      </c>
      <c r="AU98" s="40">
        <f t="shared" si="196"/>
        <v>0</v>
      </c>
      <c r="AV98" s="40">
        <f>IF(AND(AT98&lt;&gt;0,SUM(AT$9:AT97)=0),ROUND(AS$1*AS$3,0),0)</f>
        <v>0</v>
      </c>
      <c r="AW98" s="13"/>
      <c r="AX98" s="33">
        <f>IF(SUM(BF$9:BF97)&gt;0.9,MAX(AX$9:AX97)+1,0)</f>
        <v>0</v>
      </c>
      <c r="AY98" s="39">
        <f t="shared" si="157"/>
        <v>0</v>
      </c>
      <c r="AZ98" s="35">
        <f t="shared" si="158"/>
        <v>46507</v>
      </c>
      <c r="BA98" s="38">
        <f t="shared" si="137"/>
        <v>0</v>
      </c>
      <c r="BB98" s="38">
        <f t="shared" si="126"/>
        <v>0</v>
      </c>
      <c r="BC98" s="40">
        <f>IF(AND(AX98=BE$6,BG97-BE$1/(BE$7-BE$6+1)&gt;=0),ROUND(BE$1/(BE$7-BE$6+1),0),IF(AND(SUM(BC$10:BC97)&gt;0,BG97-BC97&gt;=0),BC97,IF(AND(SUM(BC$10:BC97)&gt;0),BE$1-SUM(BC$10:BC97),0)))</f>
        <v>0</v>
      </c>
      <c r="BD98" s="40">
        <f t="shared" si="197"/>
        <v>0</v>
      </c>
      <c r="BE98" s="40">
        <f t="shared" si="198"/>
        <v>0</v>
      </c>
      <c r="BF98" s="40">
        <f t="shared" si="199"/>
        <v>0</v>
      </c>
      <c r="BG98" s="40">
        <f t="shared" si="200"/>
        <v>0</v>
      </c>
      <c r="BH98" s="40">
        <f>IF(AND(BF98&lt;&gt;0,SUM(BF$9:BF97)=0),ROUND(BE$1*BE$3,0),0)</f>
        <v>0</v>
      </c>
      <c r="BI98" s="13"/>
      <c r="BJ98" s="33">
        <f>IF(SUM(BR$9:BR97)&gt;0.9,MAX(BJ$9:BJ97)+1,0)</f>
        <v>0</v>
      </c>
      <c r="BK98" s="39">
        <f t="shared" si="159"/>
        <v>0</v>
      </c>
      <c r="BL98" s="35">
        <f t="shared" si="160"/>
        <v>46507</v>
      </c>
      <c r="BM98" s="38">
        <f t="shared" si="138"/>
        <v>0</v>
      </c>
      <c r="BN98" s="38">
        <f t="shared" si="128"/>
        <v>0</v>
      </c>
      <c r="BO98" s="40">
        <f>IF(AND(BJ98=BQ$6,BS97-BQ$1/(BQ$7-BQ$6+1)&gt;=0),ROUND(BQ$1/(BQ$7-BQ$6+1),0),IF(AND(SUM(BO$10:BO97)&gt;0,BS97-BO97&gt;=0),BO97,IF(AND(SUM(BO$10:BO97)&gt;0),BQ$1-SUM(BO$10:BO97),0)))</f>
        <v>0</v>
      </c>
      <c r="BP98" s="40">
        <f t="shared" si="201"/>
        <v>0</v>
      </c>
      <c r="BQ98" s="40">
        <f t="shared" si="202"/>
        <v>0</v>
      </c>
      <c r="BR98" s="40">
        <f t="shared" si="203"/>
        <v>0</v>
      </c>
      <c r="BS98" s="40">
        <f t="shared" si="204"/>
        <v>0</v>
      </c>
      <c r="BT98" s="40">
        <f>IF(AND(BR98&lt;&gt;0,SUM(BR$9:BR97)=0),ROUND(BQ$1*BQ$3,0),0)</f>
        <v>0</v>
      </c>
      <c r="BU98" s="13"/>
      <c r="BV98" s="33">
        <f>IF(SUM(CD$9:CD97)&gt;0.9,MAX(BV$9:BV97)+1,0)</f>
        <v>0</v>
      </c>
      <c r="BW98" s="39">
        <f t="shared" si="161"/>
        <v>0</v>
      </c>
      <c r="BX98" s="35">
        <f t="shared" si="162"/>
        <v>46507</v>
      </c>
      <c r="BY98" s="38">
        <f t="shared" si="139"/>
        <v>0</v>
      </c>
      <c r="BZ98" s="38">
        <f t="shared" si="130"/>
        <v>0</v>
      </c>
      <c r="CA98" s="40">
        <f>IF(AND(BV98=CC$6,CE97-CC$1/(CC$7-CC$6+1)&gt;=0),ROUND(CC$1/(CC$7-CC$6+1),0),IF(AND(SUM(CA$10:CA97)&gt;0,CE97-CA97&gt;=0),CA97,IF(AND(SUM(CA$10:CA97)&gt;0),CC$1-SUM(CA$10:CA97),0)))</f>
        <v>0</v>
      </c>
      <c r="CB98" s="40">
        <f t="shared" si="205"/>
        <v>0</v>
      </c>
      <c r="CC98" s="40">
        <f t="shared" si="206"/>
        <v>0</v>
      </c>
      <c r="CD98" s="40">
        <f t="shared" si="207"/>
        <v>0</v>
      </c>
      <c r="CE98" s="40">
        <f t="shared" si="208"/>
        <v>0</v>
      </c>
      <c r="CF98" s="40">
        <f>IF(AND(CD98&lt;&gt;0,SUM(CD$9:CD97)=0),ROUND(CC$1*CC$3,0),0)</f>
        <v>0</v>
      </c>
      <c r="CG98" s="13"/>
      <c r="CH98" s="33">
        <f>IF(SUM(CP$9:CP97)&gt;0.9,MAX(CH$9:CH97)+1,0)</f>
        <v>0</v>
      </c>
      <c r="CI98" s="39">
        <f t="shared" si="163"/>
        <v>0</v>
      </c>
      <c r="CJ98" s="35">
        <f t="shared" si="164"/>
        <v>46507</v>
      </c>
      <c r="CK98" s="38">
        <f t="shared" si="140"/>
        <v>0</v>
      </c>
      <c r="CL98" s="38">
        <f t="shared" si="132"/>
        <v>0</v>
      </c>
      <c r="CM98" s="40">
        <f>IF(AND(CH98=CO$6,CQ97-CO$1/(CO$7-CO$6+1)&gt;=0),ROUND(CO$1/(CO$7-CO$6+1),0),IF(AND(SUM(CM$10:CM97)&gt;0,CQ97-CM97&gt;=0),CM97,IF(AND(SUM(CM$10:CM97)&gt;0),CO$1-SUM(CM$10:CM97),0)))</f>
        <v>0</v>
      </c>
      <c r="CN98" s="40">
        <f t="shared" si="209"/>
        <v>0</v>
      </c>
      <c r="CO98" s="40">
        <f t="shared" si="210"/>
        <v>0</v>
      </c>
      <c r="CP98" s="40">
        <f t="shared" si="211"/>
        <v>0</v>
      </c>
      <c r="CQ98" s="40">
        <f t="shared" si="212"/>
        <v>0</v>
      </c>
      <c r="CR98" s="40">
        <f>IF(AND(CP98&lt;&gt;0,SUM(CP$9:CP97)=0),ROUND(CO$1*CO$3,0),0)</f>
        <v>0</v>
      </c>
      <c r="CS98" s="13"/>
      <c r="CT98" s="16"/>
      <c r="CU98" s="41">
        <f t="shared" si="214"/>
        <v>82</v>
      </c>
      <c r="CV98" s="42">
        <f t="shared" si="213"/>
        <v>46507</v>
      </c>
      <c r="CW98" s="43">
        <f t="shared" si="141"/>
        <v>0</v>
      </c>
      <c r="CX98" s="43">
        <f t="shared" si="142"/>
        <v>0</v>
      </c>
      <c r="CY98" s="43">
        <f t="shared" si="143"/>
        <v>0</v>
      </c>
      <c r="CZ98" s="43">
        <f t="shared" si="144"/>
        <v>0</v>
      </c>
      <c r="DA98" s="43">
        <f t="shared" si="145"/>
        <v>0</v>
      </c>
      <c r="DB98" s="43">
        <f t="shared" si="146"/>
        <v>0</v>
      </c>
      <c r="DC98" s="43">
        <f t="shared" si="147"/>
        <v>0</v>
      </c>
      <c r="DD98" s="43">
        <f t="shared" si="148"/>
        <v>0</v>
      </c>
      <c r="DE98" s="43">
        <f t="shared" si="149"/>
        <v>0</v>
      </c>
      <c r="DF98" s="44">
        <f t="shared" si="165"/>
        <v>0</v>
      </c>
      <c r="DG98" s="44">
        <f t="shared" si="166"/>
        <v>0</v>
      </c>
      <c r="DH98" s="44">
        <f t="shared" si="167"/>
        <v>0</v>
      </c>
      <c r="DI98" s="44">
        <f t="shared" si="168"/>
        <v>0</v>
      </c>
      <c r="DJ98" s="44">
        <f t="shared" si="169"/>
        <v>0</v>
      </c>
      <c r="DK98" s="44">
        <f t="shared" si="170"/>
        <v>0</v>
      </c>
      <c r="DL98" s="44">
        <f t="shared" si="171"/>
        <v>0</v>
      </c>
      <c r="DM98" s="44">
        <f t="shared" si="172"/>
        <v>0</v>
      </c>
      <c r="DN98" s="44">
        <f t="shared" si="173"/>
        <v>0</v>
      </c>
      <c r="DO98" s="44">
        <f t="shared" si="174"/>
        <v>0</v>
      </c>
      <c r="DP98" s="44">
        <f>IF(SUM(DG98:DG$298)=0,DG$299*DP$8/12,0)</f>
        <v>0</v>
      </c>
      <c r="DQ98" s="44">
        <f>IF(SUM(DH98:DH$298)=0,DH$299*DQ$8/12,0)</f>
        <v>0</v>
      </c>
      <c r="DR98" s="44">
        <f>IF(SUM(DI98:DI$298)=0,DI$299*DR$8/12,0)</f>
        <v>0</v>
      </c>
      <c r="DS98" s="44">
        <f>IF(SUM(DJ98:DJ$298)=0,DJ$299*DS$8/12,0)</f>
        <v>0</v>
      </c>
      <c r="DT98" s="44">
        <f>IF(SUM(DK98:DK$298)=0,DK$299*DT$8/12,0)</f>
        <v>0</v>
      </c>
      <c r="DU98" s="44">
        <f>IF(SUM(DL98:DL$298)=0,DL$299*DU$8/12,0)</f>
        <v>0</v>
      </c>
      <c r="DV98" s="44">
        <f>IF(SUM(DM98:DM$298)=0,DM$299*DV$8/12,0)</f>
        <v>0</v>
      </c>
      <c r="DW98" s="44">
        <f>IF(SUM(DN98:DN$298)=0,DN$299*DW$8/12,0)</f>
        <v>0</v>
      </c>
      <c r="DX98" s="44">
        <f t="shared" si="175"/>
        <v>0</v>
      </c>
      <c r="DY98" s="44">
        <f t="shared" si="176"/>
        <v>0</v>
      </c>
      <c r="DZ98" s="44">
        <f t="shared" si="177"/>
        <v>0</v>
      </c>
      <c r="EA98" s="44">
        <f t="shared" si="178"/>
        <v>0</v>
      </c>
      <c r="EB98" s="44">
        <f t="shared" si="179"/>
        <v>0</v>
      </c>
      <c r="EC98" s="44">
        <f t="shared" si="180"/>
        <v>0</v>
      </c>
      <c r="ED98" s="16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</row>
    <row r="99" spans="1:240">
      <c r="A99" s="52"/>
      <c r="B99" s="33">
        <f>IF(SUM(J$9:J98)&gt;0.9,MAX(B$9:B98)+1,0)</f>
        <v>0</v>
      </c>
      <c r="C99" s="39">
        <f t="shared" si="150"/>
        <v>0</v>
      </c>
      <c r="D99" s="35">
        <v>46538</v>
      </c>
      <c r="E99" s="38">
        <f t="shared" si="181"/>
        <v>0</v>
      </c>
      <c r="F99" s="38">
        <f t="shared" si="182"/>
        <v>0</v>
      </c>
      <c r="G99" s="40">
        <f>IF(AND(B99=I$6,K98-I$1/(I$7-I$6+1)&gt;=0),ROUND(I$1/(I$7-I$6+1),0),IF(AND(SUM(G$10:G98)&gt;0,K98-G98&gt;=0),G98,IF(AND(SUM(G$10:G98)&gt;0),I$1-SUM(G$10:G98),0)))</f>
        <v>0</v>
      </c>
      <c r="H99" s="40">
        <f t="shared" si="183"/>
        <v>0</v>
      </c>
      <c r="I99" s="40">
        <f t="shared" si="184"/>
        <v>0</v>
      </c>
      <c r="J99" s="40">
        <f t="shared" si="185"/>
        <v>0</v>
      </c>
      <c r="K99" s="40">
        <f t="shared" si="186"/>
        <v>0</v>
      </c>
      <c r="L99" s="40">
        <f>IF(AND(J99&lt;&gt;0,SUM(J$9:J98)=0),ROUND(I$1*I$3,0),0)</f>
        <v>0</v>
      </c>
      <c r="M99" s="13"/>
      <c r="N99" s="33">
        <f>IF(SUM(V$9:V98)&gt;0.9,MAX(N$9:N98)+1,0)</f>
        <v>0</v>
      </c>
      <c r="O99" s="39">
        <f t="shared" si="151"/>
        <v>0</v>
      </c>
      <c r="P99" s="35">
        <f t="shared" si="152"/>
        <v>46538</v>
      </c>
      <c r="Q99" s="38">
        <f t="shared" si="134"/>
        <v>0</v>
      </c>
      <c r="R99" s="38">
        <f t="shared" si="120"/>
        <v>0</v>
      </c>
      <c r="S99" s="40">
        <f>IF(AND(N99=U$6,W98-U$1/(U$7-U$6+1)&gt;=0),ROUND(U$1/(U$7-U$6+1),0),IF(AND(SUM(S$10:S98)&gt;0,W98-S98&gt;=0),S98,IF(AND(SUM(S$10:S98)&gt;0),U$1-SUM(S$10:S98),0)))</f>
        <v>0</v>
      </c>
      <c r="T99" s="40">
        <f t="shared" si="187"/>
        <v>0</v>
      </c>
      <c r="U99" s="40">
        <f t="shared" si="188"/>
        <v>0</v>
      </c>
      <c r="V99" s="40">
        <f t="shared" si="121"/>
        <v>0</v>
      </c>
      <c r="W99" s="40">
        <f t="shared" si="189"/>
        <v>0</v>
      </c>
      <c r="X99" s="40">
        <f>IF(AND(V99&lt;&gt;0,SUM(V$9:V98)=0),ROUND(U$1*U$3,0),0)</f>
        <v>0</v>
      </c>
      <c r="Y99" s="13"/>
      <c r="Z99" s="33">
        <f>IF(SUM(AH$9:AH98)&gt;0.9,MAX(Z$9:Z98)+1,0)</f>
        <v>0</v>
      </c>
      <c r="AA99" s="39">
        <f t="shared" si="153"/>
        <v>0</v>
      </c>
      <c r="AB99" s="35">
        <f t="shared" si="154"/>
        <v>46538</v>
      </c>
      <c r="AC99" s="38">
        <f t="shared" si="135"/>
        <v>0</v>
      </c>
      <c r="AD99" s="38">
        <f t="shared" si="122"/>
        <v>0</v>
      </c>
      <c r="AE99" s="40">
        <f>IF(AND(Z99=AG$6,AI98-AG$1/(AG$7-AG$6+1)&gt;=0),ROUND(AG$1/(AG$7-AG$6+1),0),IF(AND(SUM(AE$10:AE98)&gt;0,AI98-AE98&gt;=0),AE98,IF(AND(SUM(AE$10:AE98)&gt;0),AG$1-SUM(AE$10:AE98),0)))</f>
        <v>0</v>
      </c>
      <c r="AF99" s="40">
        <f t="shared" si="190"/>
        <v>0</v>
      </c>
      <c r="AG99" s="40">
        <f t="shared" si="191"/>
        <v>0</v>
      </c>
      <c r="AH99" s="40">
        <f t="shared" si="123"/>
        <v>0</v>
      </c>
      <c r="AI99" s="40">
        <f t="shared" si="192"/>
        <v>0</v>
      </c>
      <c r="AJ99" s="40">
        <f>IF(AND(AH99&lt;&gt;0,SUM(AH$9:AH98)=0),ROUND(AG$1*AG$3,0),0)</f>
        <v>0</v>
      </c>
      <c r="AK99" s="13"/>
      <c r="AL99" s="33">
        <f>IF(SUM(AT$9:AT98)&gt;0.9,MAX(AL$9:AL98)+1,0)</f>
        <v>0</v>
      </c>
      <c r="AM99" s="39">
        <f t="shared" si="155"/>
        <v>0</v>
      </c>
      <c r="AN99" s="35">
        <f t="shared" si="156"/>
        <v>46538</v>
      </c>
      <c r="AO99" s="38">
        <f t="shared" si="136"/>
        <v>0</v>
      </c>
      <c r="AP99" s="38">
        <f t="shared" si="124"/>
        <v>0</v>
      </c>
      <c r="AQ99" s="40">
        <f>IF(AND(AL99=AS$6,AU98-AS$1/(AS$7-AS$6+1)&gt;=0),ROUND(AS$1/(AS$7-AS$6+1),0),IF(AND(SUM(AQ$10:AQ98)&gt;0,AU98-AQ98&gt;=0),AQ98,IF(AND(SUM(AQ$10:AQ98)&gt;0),AS$1-SUM(AQ$10:AQ98),0)))</f>
        <v>0</v>
      </c>
      <c r="AR99" s="40">
        <f t="shared" si="193"/>
        <v>0</v>
      </c>
      <c r="AS99" s="40">
        <f t="shared" si="194"/>
        <v>0</v>
      </c>
      <c r="AT99" s="40">
        <f t="shared" si="195"/>
        <v>0</v>
      </c>
      <c r="AU99" s="40">
        <f t="shared" si="196"/>
        <v>0</v>
      </c>
      <c r="AV99" s="40">
        <f>IF(AND(AT99&lt;&gt;0,SUM(AT$9:AT98)=0),ROUND(AS$1*AS$3,0),0)</f>
        <v>0</v>
      </c>
      <c r="AW99" s="13"/>
      <c r="AX99" s="33">
        <f>IF(SUM(BF$9:BF98)&gt;0.9,MAX(AX$9:AX98)+1,0)</f>
        <v>0</v>
      </c>
      <c r="AY99" s="39">
        <f t="shared" si="157"/>
        <v>0</v>
      </c>
      <c r="AZ99" s="35">
        <f t="shared" si="158"/>
        <v>46538</v>
      </c>
      <c r="BA99" s="38">
        <f t="shared" si="137"/>
        <v>0</v>
      </c>
      <c r="BB99" s="38">
        <f t="shared" si="126"/>
        <v>0</v>
      </c>
      <c r="BC99" s="40">
        <f>IF(AND(AX99=BE$6,BG98-BE$1/(BE$7-BE$6+1)&gt;=0),ROUND(BE$1/(BE$7-BE$6+1),0),IF(AND(SUM(BC$10:BC98)&gt;0,BG98-BC98&gt;=0),BC98,IF(AND(SUM(BC$10:BC98)&gt;0),BE$1-SUM(BC$10:BC98),0)))</f>
        <v>0</v>
      </c>
      <c r="BD99" s="40">
        <f t="shared" si="197"/>
        <v>0</v>
      </c>
      <c r="BE99" s="40">
        <f t="shared" si="198"/>
        <v>0</v>
      </c>
      <c r="BF99" s="40">
        <f t="shared" si="199"/>
        <v>0</v>
      </c>
      <c r="BG99" s="40">
        <f t="shared" si="200"/>
        <v>0</v>
      </c>
      <c r="BH99" s="40">
        <f>IF(AND(BF99&lt;&gt;0,SUM(BF$9:BF98)=0),ROUND(BE$1*BE$3,0),0)</f>
        <v>0</v>
      </c>
      <c r="BI99" s="13"/>
      <c r="BJ99" s="33">
        <f>IF(SUM(BR$9:BR98)&gt;0.9,MAX(BJ$9:BJ98)+1,0)</f>
        <v>0</v>
      </c>
      <c r="BK99" s="39">
        <f t="shared" si="159"/>
        <v>0</v>
      </c>
      <c r="BL99" s="35">
        <f t="shared" si="160"/>
        <v>46538</v>
      </c>
      <c r="BM99" s="38">
        <f t="shared" si="138"/>
        <v>0</v>
      </c>
      <c r="BN99" s="38">
        <f t="shared" si="128"/>
        <v>0</v>
      </c>
      <c r="BO99" s="40">
        <f>IF(AND(BJ99=BQ$6,BS98-BQ$1/(BQ$7-BQ$6+1)&gt;=0),ROUND(BQ$1/(BQ$7-BQ$6+1),0),IF(AND(SUM(BO$10:BO98)&gt;0,BS98-BO98&gt;=0),BO98,IF(AND(SUM(BO$10:BO98)&gt;0),BQ$1-SUM(BO$10:BO98),0)))</f>
        <v>0</v>
      </c>
      <c r="BP99" s="40">
        <f t="shared" si="201"/>
        <v>0</v>
      </c>
      <c r="BQ99" s="40">
        <f t="shared" si="202"/>
        <v>0</v>
      </c>
      <c r="BR99" s="40">
        <f t="shared" si="203"/>
        <v>0</v>
      </c>
      <c r="BS99" s="40">
        <f t="shared" si="204"/>
        <v>0</v>
      </c>
      <c r="BT99" s="40">
        <f>IF(AND(BR99&lt;&gt;0,SUM(BR$9:BR98)=0),ROUND(BQ$1*BQ$3,0),0)</f>
        <v>0</v>
      </c>
      <c r="BU99" s="13"/>
      <c r="BV99" s="33">
        <f>IF(SUM(CD$9:CD98)&gt;0.9,MAX(BV$9:BV98)+1,0)</f>
        <v>0</v>
      </c>
      <c r="BW99" s="39">
        <f t="shared" si="161"/>
        <v>0</v>
      </c>
      <c r="BX99" s="35">
        <f t="shared" si="162"/>
        <v>46538</v>
      </c>
      <c r="BY99" s="38">
        <f t="shared" si="139"/>
        <v>0</v>
      </c>
      <c r="BZ99" s="38">
        <f t="shared" si="130"/>
        <v>0</v>
      </c>
      <c r="CA99" s="40">
        <f>IF(AND(BV99=CC$6,CE98-CC$1/(CC$7-CC$6+1)&gt;=0),ROUND(CC$1/(CC$7-CC$6+1),0),IF(AND(SUM(CA$10:CA98)&gt;0,CE98-CA98&gt;=0),CA98,IF(AND(SUM(CA$10:CA98)&gt;0),CC$1-SUM(CA$10:CA98),0)))</f>
        <v>0</v>
      </c>
      <c r="CB99" s="40">
        <f t="shared" si="205"/>
        <v>0</v>
      </c>
      <c r="CC99" s="40">
        <f t="shared" si="206"/>
        <v>0</v>
      </c>
      <c r="CD99" s="40">
        <f t="shared" si="207"/>
        <v>0</v>
      </c>
      <c r="CE99" s="40">
        <f t="shared" si="208"/>
        <v>0</v>
      </c>
      <c r="CF99" s="40">
        <f>IF(AND(CD99&lt;&gt;0,SUM(CD$9:CD98)=0),ROUND(CC$1*CC$3,0),0)</f>
        <v>0</v>
      </c>
      <c r="CG99" s="13"/>
      <c r="CH99" s="33">
        <f>IF(SUM(CP$9:CP98)&gt;0.9,MAX(CH$9:CH98)+1,0)</f>
        <v>0</v>
      </c>
      <c r="CI99" s="39">
        <f t="shared" si="163"/>
        <v>0</v>
      </c>
      <c r="CJ99" s="35">
        <f t="shared" si="164"/>
        <v>46538</v>
      </c>
      <c r="CK99" s="38">
        <f t="shared" si="140"/>
        <v>0</v>
      </c>
      <c r="CL99" s="38">
        <f t="shared" si="132"/>
        <v>0</v>
      </c>
      <c r="CM99" s="40">
        <f>IF(AND(CH99=CO$6,CQ98-CO$1/(CO$7-CO$6+1)&gt;=0),ROUND(CO$1/(CO$7-CO$6+1),0),IF(AND(SUM(CM$10:CM98)&gt;0,CQ98-CM98&gt;=0),CM98,IF(AND(SUM(CM$10:CM98)&gt;0),CO$1-SUM(CM$10:CM98),0)))</f>
        <v>0</v>
      </c>
      <c r="CN99" s="40">
        <f t="shared" si="209"/>
        <v>0</v>
      </c>
      <c r="CO99" s="40">
        <f t="shared" si="210"/>
        <v>0</v>
      </c>
      <c r="CP99" s="40">
        <f t="shared" si="211"/>
        <v>0</v>
      </c>
      <c r="CQ99" s="40">
        <f t="shared" si="212"/>
        <v>0</v>
      </c>
      <c r="CR99" s="40">
        <f>IF(AND(CP99&lt;&gt;0,SUM(CP$9:CP98)=0),ROUND(CO$1*CO$3,0),0)</f>
        <v>0</v>
      </c>
      <c r="CS99" s="13"/>
      <c r="CT99" s="16"/>
      <c r="CU99" s="41">
        <f t="shared" si="214"/>
        <v>83</v>
      </c>
      <c r="CV99" s="42">
        <f t="shared" si="213"/>
        <v>46538</v>
      </c>
      <c r="CW99" s="43">
        <f t="shared" si="141"/>
        <v>0</v>
      </c>
      <c r="CX99" s="43">
        <f t="shared" si="142"/>
        <v>0</v>
      </c>
      <c r="CY99" s="43">
        <f t="shared" si="143"/>
        <v>0</v>
      </c>
      <c r="CZ99" s="43">
        <f t="shared" si="144"/>
        <v>0</v>
      </c>
      <c r="DA99" s="43">
        <f t="shared" si="145"/>
        <v>0</v>
      </c>
      <c r="DB99" s="43">
        <f t="shared" si="146"/>
        <v>0</v>
      </c>
      <c r="DC99" s="43">
        <f t="shared" si="147"/>
        <v>0</v>
      </c>
      <c r="DD99" s="43">
        <f t="shared" si="148"/>
        <v>0</v>
      </c>
      <c r="DE99" s="43">
        <f t="shared" si="149"/>
        <v>0</v>
      </c>
      <c r="DF99" s="44">
        <f t="shared" si="165"/>
        <v>0</v>
      </c>
      <c r="DG99" s="44">
        <f t="shared" si="166"/>
        <v>0</v>
      </c>
      <c r="DH99" s="44">
        <f t="shared" si="167"/>
        <v>0</v>
      </c>
      <c r="DI99" s="44">
        <f t="shared" si="168"/>
        <v>0</v>
      </c>
      <c r="DJ99" s="44">
        <f t="shared" si="169"/>
        <v>0</v>
      </c>
      <c r="DK99" s="44">
        <f t="shared" si="170"/>
        <v>0</v>
      </c>
      <c r="DL99" s="44">
        <f t="shared" si="171"/>
        <v>0</v>
      </c>
      <c r="DM99" s="44">
        <f t="shared" si="172"/>
        <v>0</v>
      </c>
      <c r="DN99" s="44">
        <f t="shared" si="173"/>
        <v>0</v>
      </c>
      <c r="DO99" s="44">
        <f t="shared" si="174"/>
        <v>0</v>
      </c>
      <c r="DP99" s="44">
        <f>IF(SUM(DG99:DG$298)=0,DG$299*DP$8/12,0)</f>
        <v>0</v>
      </c>
      <c r="DQ99" s="44">
        <f>IF(SUM(DH99:DH$298)=0,DH$299*DQ$8/12,0)</f>
        <v>0</v>
      </c>
      <c r="DR99" s="44">
        <f>IF(SUM(DI99:DI$298)=0,DI$299*DR$8/12,0)</f>
        <v>0</v>
      </c>
      <c r="DS99" s="44">
        <f>IF(SUM(DJ99:DJ$298)=0,DJ$299*DS$8/12,0)</f>
        <v>0</v>
      </c>
      <c r="DT99" s="44">
        <f>IF(SUM(DK99:DK$298)=0,DK$299*DT$8/12,0)</f>
        <v>0</v>
      </c>
      <c r="DU99" s="44">
        <f>IF(SUM(DL99:DL$298)=0,DL$299*DU$8/12,0)</f>
        <v>0</v>
      </c>
      <c r="DV99" s="44">
        <f>IF(SUM(DM99:DM$298)=0,DM$299*DV$8/12,0)</f>
        <v>0</v>
      </c>
      <c r="DW99" s="44">
        <f>IF(SUM(DN99:DN$298)=0,DN$299*DW$8/12,0)</f>
        <v>0</v>
      </c>
      <c r="DX99" s="44">
        <f t="shared" si="175"/>
        <v>0</v>
      </c>
      <c r="DY99" s="44">
        <f t="shared" si="176"/>
        <v>0</v>
      </c>
      <c r="DZ99" s="44">
        <f t="shared" si="177"/>
        <v>0</v>
      </c>
      <c r="EA99" s="44">
        <f t="shared" si="178"/>
        <v>0</v>
      </c>
      <c r="EB99" s="44">
        <f t="shared" si="179"/>
        <v>0</v>
      </c>
      <c r="EC99" s="44">
        <f t="shared" si="180"/>
        <v>0</v>
      </c>
      <c r="ED99" s="16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</row>
    <row r="100" spans="1:240">
      <c r="A100" s="52"/>
      <c r="B100" s="33">
        <f>IF(SUM(J$9:J99)&gt;0.9,MAX(B$9:B99)+1,0)</f>
        <v>0</v>
      </c>
      <c r="C100" s="39">
        <f t="shared" si="150"/>
        <v>0</v>
      </c>
      <c r="D100" s="35">
        <v>46568</v>
      </c>
      <c r="E100" s="38">
        <f t="shared" si="181"/>
        <v>0</v>
      </c>
      <c r="F100" s="38">
        <f t="shared" si="182"/>
        <v>0</v>
      </c>
      <c r="G100" s="40">
        <f>IF(AND(B100=I$6,K99-I$1/(I$7-I$6+1)&gt;=0),ROUND(I$1/(I$7-I$6+1),0),IF(AND(SUM(G$10:G99)&gt;0,K99-G99&gt;=0),G99,IF(AND(SUM(G$10:G99)&gt;0),I$1-SUM(G$10:G99),0)))</f>
        <v>0</v>
      </c>
      <c r="H100" s="40">
        <f t="shared" si="183"/>
        <v>0</v>
      </c>
      <c r="I100" s="40">
        <f t="shared" si="184"/>
        <v>0</v>
      </c>
      <c r="J100" s="40">
        <f t="shared" si="185"/>
        <v>0</v>
      </c>
      <c r="K100" s="40">
        <f t="shared" si="186"/>
        <v>0</v>
      </c>
      <c r="L100" s="40">
        <f>IF(AND(J100&lt;&gt;0,SUM(J$9:J99)=0),ROUND(I$1*I$3,0),0)</f>
        <v>0</v>
      </c>
      <c r="M100" s="13"/>
      <c r="N100" s="33">
        <f>IF(SUM(V$9:V99)&gt;0.9,MAX(N$9:N99)+1,0)</f>
        <v>0</v>
      </c>
      <c r="O100" s="39">
        <f t="shared" si="151"/>
        <v>0</v>
      </c>
      <c r="P100" s="35">
        <f t="shared" si="152"/>
        <v>46568</v>
      </c>
      <c r="Q100" s="38">
        <f t="shared" si="134"/>
        <v>0</v>
      </c>
      <c r="R100" s="38">
        <f t="shared" si="120"/>
        <v>0</v>
      </c>
      <c r="S100" s="40">
        <f>IF(AND(N100=U$6,W99-U$1/(U$7-U$6+1)&gt;=0),ROUND(U$1/(U$7-U$6+1),0),IF(AND(SUM(S$10:S99)&gt;0,W99-S99&gt;=0),S99,IF(AND(SUM(S$10:S99)&gt;0),U$1-SUM(S$10:S99),0)))</f>
        <v>0</v>
      </c>
      <c r="T100" s="40">
        <f t="shared" si="187"/>
        <v>0</v>
      </c>
      <c r="U100" s="40">
        <f t="shared" si="188"/>
        <v>0</v>
      </c>
      <c r="V100" s="40">
        <f t="shared" si="121"/>
        <v>0</v>
      </c>
      <c r="W100" s="40">
        <f t="shared" si="189"/>
        <v>0</v>
      </c>
      <c r="X100" s="40">
        <f>IF(AND(V100&lt;&gt;0,SUM(V$9:V99)=0),ROUND(U$1*U$3,0),0)</f>
        <v>0</v>
      </c>
      <c r="Y100" s="13"/>
      <c r="Z100" s="33">
        <f>IF(SUM(AH$9:AH99)&gt;0.9,MAX(Z$9:Z99)+1,0)</f>
        <v>0</v>
      </c>
      <c r="AA100" s="39">
        <f t="shared" si="153"/>
        <v>0</v>
      </c>
      <c r="AB100" s="35">
        <f t="shared" si="154"/>
        <v>46568</v>
      </c>
      <c r="AC100" s="38">
        <f t="shared" si="135"/>
        <v>0</v>
      </c>
      <c r="AD100" s="38">
        <f t="shared" si="122"/>
        <v>0</v>
      </c>
      <c r="AE100" s="40">
        <f>IF(AND(Z100=AG$6,AI99-AG$1/(AG$7-AG$6+1)&gt;=0),ROUND(AG$1/(AG$7-AG$6+1),0),IF(AND(SUM(AE$10:AE99)&gt;0,AI99-AE99&gt;=0),AE99,IF(AND(SUM(AE$10:AE99)&gt;0),AG$1-SUM(AE$10:AE99),0)))</f>
        <v>0</v>
      </c>
      <c r="AF100" s="40">
        <f t="shared" si="190"/>
        <v>0</v>
      </c>
      <c r="AG100" s="40">
        <f t="shared" si="191"/>
        <v>0</v>
      </c>
      <c r="AH100" s="40">
        <f t="shared" si="123"/>
        <v>0</v>
      </c>
      <c r="AI100" s="40">
        <f t="shared" si="192"/>
        <v>0</v>
      </c>
      <c r="AJ100" s="40">
        <f>IF(AND(AH100&lt;&gt;0,SUM(AH$9:AH99)=0),ROUND(AG$1*AG$3,0),0)</f>
        <v>0</v>
      </c>
      <c r="AK100" s="13"/>
      <c r="AL100" s="33">
        <f>IF(SUM(AT$9:AT99)&gt;0.9,MAX(AL$9:AL99)+1,0)</f>
        <v>0</v>
      </c>
      <c r="AM100" s="39">
        <f t="shared" si="155"/>
        <v>0</v>
      </c>
      <c r="AN100" s="35">
        <f t="shared" si="156"/>
        <v>46568</v>
      </c>
      <c r="AO100" s="38">
        <f t="shared" si="136"/>
        <v>0</v>
      </c>
      <c r="AP100" s="38">
        <f t="shared" si="124"/>
        <v>0</v>
      </c>
      <c r="AQ100" s="40">
        <f>IF(AND(AL100=AS$6,AU99-AS$1/(AS$7-AS$6+1)&gt;=0),ROUND(AS$1/(AS$7-AS$6+1),0),IF(AND(SUM(AQ$10:AQ99)&gt;0,AU99-AQ99&gt;=0),AQ99,IF(AND(SUM(AQ$10:AQ99)&gt;0),AS$1-SUM(AQ$10:AQ99),0)))</f>
        <v>0</v>
      </c>
      <c r="AR100" s="40">
        <f t="shared" si="193"/>
        <v>0</v>
      </c>
      <c r="AS100" s="40">
        <f t="shared" si="194"/>
        <v>0</v>
      </c>
      <c r="AT100" s="40">
        <f t="shared" si="195"/>
        <v>0</v>
      </c>
      <c r="AU100" s="40">
        <f t="shared" si="196"/>
        <v>0</v>
      </c>
      <c r="AV100" s="40">
        <f>IF(AND(AT100&lt;&gt;0,SUM(AT$9:AT99)=0),ROUND(AS$1*AS$3,0),0)</f>
        <v>0</v>
      </c>
      <c r="AW100" s="13"/>
      <c r="AX100" s="33">
        <f>IF(SUM(BF$9:BF99)&gt;0.9,MAX(AX$9:AX99)+1,0)</f>
        <v>0</v>
      </c>
      <c r="AY100" s="39">
        <f t="shared" si="157"/>
        <v>0</v>
      </c>
      <c r="AZ100" s="35">
        <f t="shared" si="158"/>
        <v>46568</v>
      </c>
      <c r="BA100" s="38">
        <f t="shared" si="137"/>
        <v>0</v>
      </c>
      <c r="BB100" s="38">
        <f t="shared" si="126"/>
        <v>0</v>
      </c>
      <c r="BC100" s="40">
        <f>IF(AND(AX100=BE$6,BG99-BE$1/(BE$7-BE$6+1)&gt;=0),ROUND(BE$1/(BE$7-BE$6+1),0),IF(AND(SUM(BC$10:BC99)&gt;0,BG99-BC99&gt;=0),BC99,IF(AND(SUM(BC$10:BC99)&gt;0),BE$1-SUM(BC$10:BC99),0)))</f>
        <v>0</v>
      </c>
      <c r="BD100" s="40">
        <f t="shared" si="197"/>
        <v>0</v>
      </c>
      <c r="BE100" s="40">
        <f t="shared" si="198"/>
        <v>0</v>
      </c>
      <c r="BF100" s="40">
        <f t="shared" si="199"/>
        <v>0</v>
      </c>
      <c r="BG100" s="40">
        <f t="shared" si="200"/>
        <v>0</v>
      </c>
      <c r="BH100" s="40">
        <f>IF(AND(BF100&lt;&gt;0,SUM(BF$9:BF99)=0),ROUND(BE$1*BE$3,0),0)</f>
        <v>0</v>
      </c>
      <c r="BI100" s="13"/>
      <c r="BJ100" s="33">
        <f>IF(SUM(BR$9:BR99)&gt;0.9,MAX(BJ$9:BJ99)+1,0)</f>
        <v>0</v>
      </c>
      <c r="BK100" s="39">
        <f t="shared" si="159"/>
        <v>0</v>
      </c>
      <c r="BL100" s="35">
        <f t="shared" si="160"/>
        <v>46568</v>
      </c>
      <c r="BM100" s="38">
        <f t="shared" si="138"/>
        <v>0</v>
      </c>
      <c r="BN100" s="38">
        <f t="shared" si="128"/>
        <v>0</v>
      </c>
      <c r="BO100" s="40">
        <f>IF(AND(BJ100=BQ$6,BS99-BQ$1/(BQ$7-BQ$6+1)&gt;=0),ROUND(BQ$1/(BQ$7-BQ$6+1),0),IF(AND(SUM(BO$10:BO99)&gt;0,BS99-BO99&gt;=0),BO99,IF(AND(SUM(BO$10:BO99)&gt;0),BQ$1-SUM(BO$10:BO99),0)))</f>
        <v>0</v>
      </c>
      <c r="BP100" s="40">
        <f t="shared" si="201"/>
        <v>0</v>
      </c>
      <c r="BQ100" s="40">
        <f t="shared" si="202"/>
        <v>0</v>
      </c>
      <c r="BR100" s="40">
        <f t="shared" si="203"/>
        <v>0</v>
      </c>
      <c r="BS100" s="40">
        <f t="shared" si="204"/>
        <v>0</v>
      </c>
      <c r="BT100" s="40">
        <f>IF(AND(BR100&lt;&gt;0,SUM(BR$9:BR99)=0),ROUND(BQ$1*BQ$3,0),0)</f>
        <v>0</v>
      </c>
      <c r="BU100" s="13"/>
      <c r="BV100" s="33">
        <f>IF(SUM(CD$9:CD99)&gt;0.9,MAX(BV$9:BV99)+1,0)</f>
        <v>0</v>
      </c>
      <c r="BW100" s="39">
        <f t="shared" si="161"/>
        <v>0</v>
      </c>
      <c r="BX100" s="35">
        <f t="shared" si="162"/>
        <v>46568</v>
      </c>
      <c r="BY100" s="38">
        <f t="shared" si="139"/>
        <v>0</v>
      </c>
      <c r="BZ100" s="38">
        <f t="shared" si="130"/>
        <v>0</v>
      </c>
      <c r="CA100" s="40">
        <f>IF(AND(BV100=CC$6,CE99-CC$1/(CC$7-CC$6+1)&gt;=0),ROUND(CC$1/(CC$7-CC$6+1),0),IF(AND(SUM(CA$10:CA99)&gt;0,CE99-CA99&gt;=0),CA99,IF(AND(SUM(CA$10:CA99)&gt;0),CC$1-SUM(CA$10:CA99),0)))</f>
        <v>0</v>
      </c>
      <c r="CB100" s="40">
        <f t="shared" si="205"/>
        <v>0</v>
      </c>
      <c r="CC100" s="40">
        <f t="shared" si="206"/>
        <v>0</v>
      </c>
      <c r="CD100" s="40">
        <f t="shared" si="207"/>
        <v>0</v>
      </c>
      <c r="CE100" s="40">
        <f t="shared" si="208"/>
        <v>0</v>
      </c>
      <c r="CF100" s="40">
        <f>IF(AND(CD100&lt;&gt;0,SUM(CD$9:CD99)=0),ROUND(CC$1*CC$3,0),0)</f>
        <v>0</v>
      </c>
      <c r="CG100" s="13"/>
      <c r="CH100" s="33">
        <f>IF(SUM(CP$9:CP99)&gt;0.9,MAX(CH$9:CH99)+1,0)</f>
        <v>0</v>
      </c>
      <c r="CI100" s="39">
        <f t="shared" si="163"/>
        <v>0</v>
      </c>
      <c r="CJ100" s="35">
        <f t="shared" si="164"/>
        <v>46568</v>
      </c>
      <c r="CK100" s="38">
        <f t="shared" si="140"/>
        <v>0</v>
      </c>
      <c r="CL100" s="38">
        <f t="shared" si="132"/>
        <v>0</v>
      </c>
      <c r="CM100" s="40">
        <f>IF(AND(CH100=CO$6,CQ99-CO$1/(CO$7-CO$6+1)&gt;=0),ROUND(CO$1/(CO$7-CO$6+1),0),IF(AND(SUM(CM$10:CM99)&gt;0,CQ99-CM99&gt;=0),CM99,IF(AND(SUM(CM$10:CM99)&gt;0),CO$1-SUM(CM$10:CM99),0)))</f>
        <v>0</v>
      </c>
      <c r="CN100" s="40">
        <f t="shared" si="209"/>
        <v>0</v>
      </c>
      <c r="CO100" s="40">
        <f t="shared" si="210"/>
        <v>0</v>
      </c>
      <c r="CP100" s="40">
        <f t="shared" si="211"/>
        <v>0</v>
      </c>
      <c r="CQ100" s="40">
        <f t="shared" si="212"/>
        <v>0</v>
      </c>
      <c r="CR100" s="40">
        <f>IF(AND(CP100&lt;&gt;0,SUM(CP$9:CP99)=0),ROUND(CO$1*CO$3,0),0)</f>
        <v>0</v>
      </c>
      <c r="CS100" s="13"/>
      <c r="CT100" s="16"/>
      <c r="CU100" s="41">
        <f t="shared" si="214"/>
        <v>84</v>
      </c>
      <c r="CV100" s="42">
        <f t="shared" si="213"/>
        <v>46568</v>
      </c>
      <c r="CW100" s="43">
        <f t="shared" si="141"/>
        <v>0</v>
      </c>
      <c r="CX100" s="43">
        <f t="shared" si="142"/>
        <v>0</v>
      </c>
      <c r="CY100" s="43">
        <f t="shared" si="143"/>
        <v>0</v>
      </c>
      <c r="CZ100" s="43">
        <f t="shared" si="144"/>
        <v>0</v>
      </c>
      <c r="DA100" s="43">
        <f t="shared" si="145"/>
        <v>0</v>
      </c>
      <c r="DB100" s="43">
        <f t="shared" si="146"/>
        <v>0</v>
      </c>
      <c r="DC100" s="43">
        <f t="shared" si="147"/>
        <v>0</v>
      </c>
      <c r="DD100" s="43">
        <f t="shared" si="148"/>
        <v>0</v>
      </c>
      <c r="DE100" s="43">
        <f t="shared" si="149"/>
        <v>0</v>
      </c>
      <c r="DF100" s="44">
        <f t="shared" si="165"/>
        <v>0</v>
      </c>
      <c r="DG100" s="44">
        <f t="shared" si="166"/>
        <v>0</v>
      </c>
      <c r="DH100" s="44">
        <f t="shared" si="167"/>
        <v>0</v>
      </c>
      <c r="DI100" s="44">
        <f t="shared" si="168"/>
        <v>0</v>
      </c>
      <c r="DJ100" s="44">
        <f t="shared" si="169"/>
        <v>0</v>
      </c>
      <c r="DK100" s="44">
        <f t="shared" si="170"/>
        <v>0</v>
      </c>
      <c r="DL100" s="44">
        <f t="shared" si="171"/>
        <v>0</v>
      </c>
      <c r="DM100" s="44">
        <f t="shared" si="172"/>
        <v>0</v>
      </c>
      <c r="DN100" s="44">
        <f t="shared" si="173"/>
        <v>0</v>
      </c>
      <c r="DO100" s="44">
        <f t="shared" si="174"/>
        <v>0</v>
      </c>
      <c r="DP100" s="44">
        <f>IF(SUM(DG100:DG$298)=0,DG$299*DP$8/12,0)</f>
        <v>0</v>
      </c>
      <c r="DQ100" s="44">
        <f>IF(SUM(DH100:DH$298)=0,DH$299*DQ$8/12,0)</f>
        <v>0</v>
      </c>
      <c r="DR100" s="44">
        <f>IF(SUM(DI100:DI$298)=0,DI$299*DR$8/12,0)</f>
        <v>0</v>
      </c>
      <c r="DS100" s="44">
        <f>IF(SUM(DJ100:DJ$298)=0,DJ$299*DS$8/12,0)</f>
        <v>0</v>
      </c>
      <c r="DT100" s="44">
        <f>IF(SUM(DK100:DK$298)=0,DK$299*DT$8/12,0)</f>
        <v>0</v>
      </c>
      <c r="DU100" s="44">
        <f>IF(SUM(DL100:DL$298)=0,DL$299*DU$8/12,0)</f>
        <v>0</v>
      </c>
      <c r="DV100" s="44">
        <f>IF(SUM(DM100:DM$298)=0,DM$299*DV$8/12,0)</f>
        <v>0</v>
      </c>
      <c r="DW100" s="44">
        <f>IF(SUM(DN100:DN$298)=0,DN$299*DW$8/12,0)</f>
        <v>0</v>
      </c>
      <c r="DX100" s="44">
        <f t="shared" si="175"/>
        <v>0</v>
      </c>
      <c r="DY100" s="44">
        <f t="shared" si="176"/>
        <v>0</v>
      </c>
      <c r="DZ100" s="44">
        <f t="shared" si="177"/>
        <v>0</v>
      </c>
      <c r="EA100" s="44">
        <f t="shared" si="178"/>
        <v>0</v>
      </c>
      <c r="EB100" s="44">
        <f t="shared" si="179"/>
        <v>0</v>
      </c>
      <c r="EC100" s="44">
        <f t="shared" si="180"/>
        <v>0</v>
      </c>
      <c r="ED100" s="16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</row>
    <row r="101" spans="1:240">
      <c r="A101" s="52"/>
      <c r="B101" s="33">
        <f>IF(SUM(J$9:J100)&gt;0.9,MAX(B$9:B100)+1,0)</f>
        <v>0</v>
      </c>
      <c r="C101" s="39">
        <f t="shared" si="150"/>
        <v>0</v>
      </c>
      <c r="D101" s="35">
        <v>46599</v>
      </c>
      <c r="E101" s="38">
        <f t="shared" si="181"/>
        <v>0</v>
      </c>
      <c r="F101" s="38">
        <f t="shared" si="182"/>
        <v>0</v>
      </c>
      <c r="G101" s="40">
        <f>IF(AND(B101=I$6,K100-I$1/(I$7-I$6+1)&gt;=0),ROUND(I$1/(I$7-I$6+1),0),IF(AND(SUM(G$10:G100)&gt;0,K100-G100&gt;=0),G100,IF(AND(SUM(G$10:G100)&gt;0),I$1-SUM(G$10:G100),0)))</f>
        <v>0</v>
      </c>
      <c r="H101" s="40">
        <f t="shared" si="183"/>
        <v>0</v>
      </c>
      <c r="I101" s="40">
        <f t="shared" si="184"/>
        <v>0</v>
      </c>
      <c r="J101" s="40">
        <f t="shared" si="185"/>
        <v>0</v>
      </c>
      <c r="K101" s="40">
        <f t="shared" si="186"/>
        <v>0</v>
      </c>
      <c r="L101" s="40">
        <f>IF(AND(J101&lt;&gt;0,SUM(J$9:J100)=0),ROUND(I$1*I$3,0),0)</f>
        <v>0</v>
      </c>
      <c r="M101" s="13"/>
      <c r="N101" s="33">
        <f>IF(SUM(V$9:V100)&gt;0.9,MAX(N$9:N100)+1,0)</f>
        <v>0</v>
      </c>
      <c r="O101" s="39">
        <f t="shared" si="151"/>
        <v>0</v>
      </c>
      <c r="P101" s="35">
        <f t="shared" si="152"/>
        <v>46599</v>
      </c>
      <c r="Q101" s="38">
        <f t="shared" si="134"/>
        <v>0</v>
      </c>
      <c r="R101" s="38">
        <f t="shared" si="120"/>
        <v>0</v>
      </c>
      <c r="S101" s="40">
        <f>IF(AND(N101=U$6,W100-U$1/(U$7-U$6+1)&gt;=0),ROUND(U$1/(U$7-U$6+1),0),IF(AND(SUM(S$10:S100)&gt;0,W100-S100&gt;=0),S100,IF(AND(SUM(S$10:S100)&gt;0),U$1-SUM(S$10:S100),0)))</f>
        <v>0</v>
      </c>
      <c r="T101" s="40">
        <f t="shared" si="187"/>
        <v>0</v>
      </c>
      <c r="U101" s="40">
        <f t="shared" si="188"/>
        <v>0</v>
      </c>
      <c r="V101" s="40">
        <f t="shared" si="121"/>
        <v>0</v>
      </c>
      <c r="W101" s="40">
        <f t="shared" si="189"/>
        <v>0</v>
      </c>
      <c r="X101" s="40">
        <f>IF(AND(V101&lt;&gt;0,SUM(V$9:V100)=0),ROUND(U$1*U$3,0),0)</f>
        <v>0</v>
      </c>
      <c r="Y101" s="13"/>
      <c r="Z101" s="33">
        <f>IF(SUM(AH$9:AH100)&gt;0.9,MAX(Z$9:Z100)+1,0)</f>
        <v>0</v>
      </c>
      <c r="AA101" s="39">
        <f t="shared" si="153"/>
        <v>0</v>
      </c>
      <c r="AB101" s="35">
        <f t="shared" si="154"/>
        <v>46599</v>
      </c>
      <c r="AC101" s="38">
        <f t="shared" si="135"/>
        <v>0</v>
      </c>
      <c r="AD101" s="38">
        <f t="shared" si="122"/>
        <v>0</v>
      </c>
      <c r="AE101" s="40">
        <f>IF(AND(Z101=AG$6,AI100-AG$1/(AG$7-AG$6+1)&gt;=0),ROUND(AG$1/(AG$7-AG$6+1),0),IF(AND(SUM(AE$10:AE100)&gt;0,AI100-AE100&gt;=0),AE100,IF(AND(SUM(AE$10:AE100)&gt;0),AG$1-SUM(AE$10:AE100),0)))</f>
        <v>0</v>
      </c>
      <c r="AF101" s="40">
        <f t="shared" si="190"/>
        <v>0</v>
      </c>
      <c r="AG101" s="40">
        <f t="shared" si="191"/>
        <v>0</v>
      </c>
      <c r="AH101" s="40">
        <f t="shared" si="123"/>
        <v>0</v>
      </c>
      <c r="AI101" s="40">
        <f t="shared" si="192"/>
        <v>0</v>
      </c>
      <c r="AJ101" s="40">
        <f>IF(AND(AH101&lt;&gt;0,SUM(AH$9:AH100)=0),ROUND(AG$1*AG$3,0),0)</f>
        <v>0</v>
      </c>
      <c r="AK101" s="13"/>
      <c r="AL101" s="33">
        <f>IF(SUM(AT$9:AT100)&gt;0.9,MAX(AL$9:AL100)+1,0)</f>
        <v>0</v>
      </c>
      <c r="AM101" s="39">
        <f t="shared" si="155"/>
        <v>0</v>
      </c>
      <c r="AN101" s="35">
        <f t="shared" si="156"/>
        <v>46599</v>
      </c>
      <c r="AO101" s="38">
        <f t="shared" si="136"/>
        <v>0</v>
      </c>
      <c r="AP101" s="38">
        <f t="shared" si="124"/>
        <v>0</v>
      </c>
      <c r="AQ101" s="40">
        <f>IF(AND(AL101=AS$6,AU100-AS$1/(AS$7-AS$6+1)&gt;=0),ROUND(AS$1/(AS$7-AS$6+1),0),IF(AND(SUM(AQ$10:AQ100)&gt;0,AU100-AQ100&gt;=0),AQ100,IF(AND(SUM(AQ$10:AQ100)&gt;0),AS$1-SUM(AQ$10:AQ100),0)))</f>
        <v>0</v>
      </c>
      <c r="AR101" s="40">
        <f t="shared" si="193"/>
        <v>0</v>
      </c>
      <c r="AS101" s="40">
        <f t="shared" si="194"/>
        <v>0</v>
      </c>
      <c r="AT101" s="40">
        <f t="shared" si="195"/>
        <v>0</v>
      </c>
      <c r="AU101" s="40">
        <f t="shared" si="196"/>
        <v>0</v>
      </c>
      <c r="AV101" s="40">
        <f>IF(AND(AT101&lt;&gt;0,SUM(AT$9:AT100)=0),ROUND(AS$1*AS$3,0),0)</f>
        <v>0</v>
      </c>
      <c r="AW101" s="13"/>
      <c r="AX101" s="33">
        <f>IF(SUM(BF$9:BF100)&gt;0.9,MAX(AX$9:AX100)+1,0)</f>
        <v>0</v>
      </c>
      <c r="AY101" s="39">
        <f t="shared" si="157"/>
        <v>0</v>
      </c>
      <c r="AZ101" s="35">
        <f t="shared" si="158"/>
        <v>46599</v>
      </c>
      <c r="BA101" s="38">
        <f t="shared" si="137"/>
        <v>0</v>
      </c>
      <c r="BB101" s="38">
        <f t="shared" si="126"/>
        <v>0</v>
      </c>
      <c r="BC101" s="40">
        <f>IF(AND(AX101=BE$6,BG100-BE$1/(BE$7-BE$6+1)&gt;=0),ROUND(BE$1/(BE$7-BE$6+1),0),IF(AND(SUM(BC$10:BC100)&gt;0,BG100-BC100&gt;=0),BC100,IF(AND(SUM(BC$10:BC100)&gt;0),BE$1-SUM(BC$10:BC100),0)))</f>
        <v>0</v>
      </c>
      <c r="BD101" s="40">
        <f t="shared" si="197"/>
        <v>0</v>
      </c>
      <c r="BE101" s="40">
        <f t="shared" si="198"/>
        <v>0</v>
      </c>
      <c r="BF101" s="40">
        <f t="shared" si="199"/>
        <v>0</v>
      </c>
      <c r="BG101" s="40">
        <f t="shared" si="200"/>
        <v>0</v>
      </c>
      <c r="BH101" s="40">
        <f>IF(AND(BF101&lt;&gt;0,SUM(BF$9:BF100)=0),ROUND(BE$1*BE$3,0),0)</f>
        <v>0</v>
      </c>
      <c r="BI101" s="13"/>
      <c r="BJ101" s="33">
        <f>IF(SUM(BR$9:BR100)&gt;0.9,MAX(BJ$9:BJ100)+1,0)</f>
        <v>0</v>
      </c>
      <c r="BK101" s="39">
        <f t="shared" si="159"/>
        <v>0</v>
      </c>
      <c r="BL101" s="35">
        <f t="shared" si="160"/>
        <v>46599</v>
      </c>
      <c r="BM101" s="38">
        <f t="shared" si="138"/>
        <v>0</v>
      </c>
      <c r="BN101" s="38">
        <f t="shared" si="128"/>
        <v>0</v>
      </c>
      <c r="BO101" s="40">
        <f>IF(AND(BJ101=BQ$6,BS100-BQ$1/(BQ$7-BQ$6+1)&gt;=0),ROUND(BQ$1/(BQ$7-BQ$6+1),0),IF(AND(SUM(BO$10:BO100)&gt;0,BS100-BO100&gt;=0),BO100,IF(AND(SUM(BO$10:BO100)&gt;0),BQ$1-SUM(BO$10:BO100),0)))</f>
        <v>0</v>
      </c>
      <c r="BP101" s="40">
        <f t="shared" si="201"/>
        <v>0</v>
      </c>
      <c r="BQ101" s="40">
        <f t="shared" si="202"/>
        <v>0</v>
      </c>
      <c r="BR101" s="40">
        <f t="shared" si="203"/>
        <v>0</v>
      </c>
      <c r="BS101" s="40">
        <f t="shared" si="204"/>
        <v>0</v>
      </c>
      <c r="BT101" s="40">
        <f>IF(AND(BR101&lt;&gt;0,SUM(BR$9:BR100)=0),ROUND(BQ$1*BQ$3,0),0)</f>
        <v>0</v>
      </c>
      <c r="BU101" s="13"/>
      <c r="BV101" s="33">
        <f>IF(SUM(CD$9:CD100)&gt;0.9,MAX(BV$9:BV100)+1,0)</f>
        <v>0</v>
      </c>
      <c r="BW101" s="39">
        <f t="shared" si="161"/>
        <v>0</v>
      </c>
      <c r="BX101" s="35">
        <f t="shared" si="162"/>
        <v>46599</v>
      </c>
      <c r="BY101" s="38">
        <f t="shared" si="139"/>
        <v>0</v>
      </c>
      <c r="BZ101" s="38">
        <f t="shared" si="130"/>
        <v>0</v>
      </c>
      <c r="CA101" s="40">
        <f>IF(AND(BV101=CC$6,CE100-CC$1/(CC$7-CC$6+1)&gt;=0),ROUND(CC$1/(CC$7-CC$6+1),0),IF(AND(SUM(CA$10:CA100)&gt;0,CE100-CA100&gt;=0),CA100,IF(AND(SUM(CA$10:CA100)&gt;0),CC$1-SUM(CA$10:CA100),0)))</f>
        <v>0</v>
      </c>
      <c r="CB101" s="40">
        <f t="shared" si="205"/>
        <v>0</v>
      </c>
      <c r="CC101" s="40">
        <f t="shared" si="206"/>
        <v>0</v>
      </c>
      <c r="CD101" s="40">
        <f t="shared" si="207"/>
        <v>0</v>
      </c>
      <c r="CE101" s="40">
        <f t="shared" si="208"/>
        <v>0</v>
      </c>
      <c r="CF101" s="40">
        <f>IF(AND(CD101&lt;&gt;0,SUM(CD$9:CD100)=0),ROUND(CC$1*CC$3,0),0)</f>
        <v>0</v>
      </c>
      <c r="CG101" s="13"/>
      <c r="CH101" s="33">
        <f>IF(SUM(CP$9:CP100)&gt;0.9,MAX(CH$9:CH100)+1,0)</f>
        <v>0</v>
      </c>
      <c r="CI101" s="39">
        <f t="shared" si="163"/>
        <v>0</v>
      </c>
      <c r="CJ101" s="35">
        <f t="shared" si="164"/>
        <v>46599</v>
      </c>
      <c r="CK101" s="38">
        <f t="shared" si="140"/>
        <v>0</v>
      </c>
      <c r="CL101" s="38">
        <f t="shared" si="132"/>
        <v>0</v>
      </c>
      <c r="CM101" s="40">
        <f>IF(AND(CH101=CO$6,CQ100-CO$1/(CO$7-CO$6+1)&gt;=0),ROUND(CO$1/(CO$7-CO$6+1),0),IF(AND(SUM(CM$10:CM100)&gt;0,CQ100-CM100&gt;=0),CM100,IF(AND(SUM(CM$10:CM100)&gt;0),CO$1-SUM(CM$10:CM100),0)))</f>
        <v>0</v>
      </c>
      <c r="CN101" s="40">
        <f t="shared" si="209"/>
        <v>0</v>
      </c>
      <c r="CO101" s="40">
        <f t="shared" si="210"/>
        <v>0</v>
      </c>
      <c r="CP101" s="40">
        <f t="shared" si="211"/>
        <v>0</v>
      </c>
      <c r="CQ101" s="40">
        <f t="shared" si="212"/>
        <v>0</v>
      </c>
      <c r="CR101" s="40">
        <f>IF(AND(CP101&lt;&gt;0,SUM(CP$9:CP100)=0),ROUND(CO$1*CO$3,0),0)</f>
        <v>0</v>
      </c>
      <c r="CS101" s="13"/>
      <c r="CT101" s="16"/>
      <c r="CU101" s="41">
        <f t="shared" si="214"/>
        <v>85</v>
      </c>
      <c r="CV101" s="42">
        <f t="shared" si="213"/>
        <v>46599</v>
      </c>
      <c r="CW101" s="43">
        <f t="shared" si="141"/>
        <v>0</v>
      </c>
      <c r="CX101" s="43">
        <f t="shared" si="142"/>
        <v>0</v>
      </c>
      <c r="CY101" s="43">
        <f t="shared" si="143"/>
        <v>0</v>
      </c>
      <c r="CZ101" s="43">
        <f t="shared" si="144"/>
        <v>0</v>
      </c>
      <c r="DA101" s="43">
        <f t="shared" si="145"/>
        <v>0</v>
      </c>
      <c r="DB101" s="43">
        <f t="shared" si="146"/>
        <v>0</v>
      </c>
      <c r="DC101" s="43">
        <f t="shared" si="147"/>
        <v>0</v>
      </c>
      <c r="DD101" s="43">
        <f t="shared" si="148"/>
        <v>0</v>
      </c>
      <c r="DE101" s="43">
        <f t="shared" si="149"/>
        <v>0</v>
      </c>
      <c r="DF101" s="44">
        <f t="shared" si="165"/>
        <v>0</v>
      </c>
      <c r="DG101" s="44">
        <f t="shared" si="166"/>
        <v>0</v>
      </c>
      <c r="DH101" s="44">
        <f t="shared" si="167"/>
        <v>0</v>
      </c>
      <c r="DI101" s="44">
        <f t="shared" si="168"/>
        <v>0</v>
      </c>
      <c r="DJ101" s="44">
        <f t="shared" si="169"/>
        <v>0</v>
      </c>
      <c r="DK101" s="44">
        <f t="shared" si="170"/>
        <v>0</v>
      </c>
      <c r="DL101" s="44">
        <f t="shared" si="171"/>
        <v>0</v>
      </c>
      <c r="DM101" s="44">
        <f t="shared" si="172"/>
        <v>0</v>
      </c>
      <c r="DN101" s="44">
        <f t="shared" si="173"/>
        <v>0</v>
      </c>
      <c r="DO101" s="44">
        <f t="shared" si="174"/>
        <v>0</v>
      </c>
      <c r="DP101" s="44">
        <f>IF(SUM(DG101:DG$298)=0,DG$299*DP$8/12,0)</f>
        <v>0</v>
      </c>
      <c r="DQ101" s="44">
        <f>IF(SUM(DH101:DH$298)=0,DH$299*DQ$8/12,0)</f>
        <v>0</v>
      </c>
      <c r="DR101" s="44">
        <f>IF(SUM(DI101:DI$298)=0,DI$299*DR$8/12,0)</f>
        <v>0</v>
      </c>
      <c r="DS101" s="44">
        <f>IF(SUM(DJ101:DJ$298)=0,DJ$299*DS$8/12,0)</f>
        <v>0</v>
      </c>
      <c r="DT101" s="44">
        <f>IF(SUM(DK101:DK$298)=0,DK$299*DT$8/12,0)</f>
        <v>0</v>
      </c>
      <c r="DU101" s="44">
        <f>IF(SUM(DL101:DL$298)=0,DL$299*DU$8/12,0)</f>
        <v>0</v>
      </c>
      <c r="DV101" s="44">
        <f>IF(SUM(DM101:DM$298)=0,DM$299*DV$8/12,0)</f>
        <v>0</v>
      </c>
      <c r="DW101" s="44">
        <f>IF(SUM(DN101:DN$298)=0,DN$299*DW$8/12,0)</f>
        <v>0</v>
      </c>
      <c r="DX101" s="44">
        <f t="shared" si="175"/>
        <v>0</v>
      </c>
      <c r="DY101" s="44">
        <f t="shared" si="176"/>
        <v>0</v>
      </c>
      <c r="DZ101" s="44">
        <f t="shared" si="177"/>
        <v>0</v>
      </c>
      <c r="EA101" s="44">
        <f t="shared" si="178"/>
        <v>0</v>
      </c>
      <c r="EB101" s="44">
        <f t="shared" si="179"/>
        <v>0</v>
      </c>
      <c r="EC101" s="44">
        <f t="shared" si="180"/>
        <v>0</v>
      </c>
      <c r="ED101" s="16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</row>
    <row r="102" spans="1:240">
      <c r="A102" s="52"/>
      <c r="B102" s="33">
        <f>IF(SUM(J$9:J101)&gt;0.9,MAX(B$9:B101)+1,0)</f>
        <v>0</v>
      </c>
      <c r="C102" s="39">
        <f t="shared" si="150"/>
        <v>0</v>
      </c>
      <c r="D102" s="35">
        <v>46630</v>
      </c>
      <c r="E102" s="38">
        <f t="shared" si="181"/>
        <v>0</v>
      </c>
      <c r="F102" s="38">
        <f t="shared" si="182"/>
        <v>0</v>
      </c>
      <c r="G102" s="40">
        <f>IF(AND(B102=I$6,K101-I$1/(I$7-I$6+1)&gt;=0),ROUND(I$1/(I$7-I$6+1),0),IF(AND(SUM(G$10:G101)&gt;0,K101-G101&gt;=0),G101,IF(AND(SUM(G$10:G101)&gt;0),I$1-SUM(G$10:G101),0)))</f>
        <v>0</v>
      </c>
      <c r="H102" s="40">
        <f t="shared" si="183"/>
        <v>0</v>
      </c>
      <c r="I102" s="40">
        <f t="shared" si="184"/>
        <v>0</v>
      </c>
      <c r="J102" s="40">
        <f t="shared" si="185"/>
        <v>0</v>
      </c>
      <c r="K102" s="40">
        <f t="shared" si="186"/>
        <v>0</v>
      </c>
      <c r="L102" s="40">
        <f>IF(AND(J102&lt;&gt;0,SUM(J$9:J101)=0),ROUND(I$1*I$3,0),0)</f>
        <v>0</v>
      </c>
      <c r="M102" s="13"/>
      <c r="N102" s="33">
        <f>IF(SUM(V$9:V101)&gt;0.9,MAX(N$9:N101)+1,0)</f>
        <v>0</v>
      </c>
      <c r="O102" s="39">
        <f t="shared" si="151"/>
        <v>0</v>
      </c>
      <c r="P102" s="35">
        <f t="shared" si="152"/>
        <v>46630</v>
      </c>
      <c r="Q102" s="38">
        <f t="shared" si="134"/>
        <v>0</v>
      </c>
      <c r="R102" s="38">
        <f t="shared" si="120"/>
        <v>0</v>
      </c>
      <c r="S102" s="40">
        <f>IF(AND(N102=U$6,W101-U$1/(U$7-U$6+1)&gt;=0),ROUND(U$1/(U$7-U$6+1),0),IF(AND(SUM(S$10:S101)&gt;0,W101-S101&gt;=0),S101,IF(AND(SUM(S$10:S101)&gt;0),U$1-SUM(S$10:S101),0)))</f>
        <v>0</v>
      </c>
      <c r="T102" s="40">
        <f t="shared" si="187"/>
        <v>0</v>
      </c>
      <c r="U102" s="40">
        <f t="shared" si="188"/>
        <v>0</v>
      </c>
      <c r="V102" s="40">
        <f t="shared" si="121"/>
        <v>0</v>
      </c>
      <c r="W102" s="40">
        <f t="shared" si="189"/>
        <v>0</v>
      </c>
      <c r="X102" s="40">
        <f>IF(AND(V102&lt;&gt;0,SUM(V$9:V101)=0),ROUND(U$1*U$3,0),0)</f>
        <v>0</v>
      </c>
      <c r="Y102" s="13"/>
      <c r="Z102" s="33">
        <f>IF(SUM(AH$9:AH101)&gt;0.9,MAX(Z$9:Z101)+1,0)</f>
        <v>0</v>
      </c>
      <c r="AA102" s="39">
        <f t="shared" si="153"/>
        <v>0</v>
      </c>
      <c r="AB102" s="35">
        <f t="shared" si="154"/>
        <v>46630</v>
      </c>
      <c r="AC102" s="38">
        <f t="shared" si="135"/>
        <v>0</v>
      </c>
      <c r="AD102" s="38">
        <f t="shared" si="122"/>
        <v>0</v>
      </c>
      <c r="AE102" s="40">
        <f>IF(AND(Z102=AG$6,AI101-AG$1/(AG$7-AG$6+1)&gt;=0),ROUND(AG$1/(AG$7-AG$6+1),0),IF(AND(SUM(AE$10:AE101)&gt;0,AI101-AE101&gt;=0),AE101,IF(AND(SUM(AE$10:AE101)&gt;0),AG$1-SUM(AE$10:AE101),0)))</f>
        <v>0</v>
      </c>
      <c r="AF102" s="40">
        <f t="shared" si="190"/>
        <v>0</v>
      </c>
      <c r="AG102" s="40">
        <f t="shared" si="191"/>
        <v>0</v>
      </c>
      <c r="AH102" s="40">
        <f t="shared" si="123"/>
        <v>0</v>
      </c>
      <c r="AI102" s="40">
        <f t="shared" si="192"/>
        <v>0</v>
      </c>
      <c r="AJ102" s="40">
        <f>IF(AND(AH102&lt;&gt;0,SUM(AH$9:AH101)=0),ROUND(AG$1*AG$3,0),0)</f>
        <v>0</v>
      </c>
      <c r="AK102" s="13"/>
      <c r="AL102" s="33">
        <f>IF(SUM(AT$9:AT101)&gt;0.9,MAX(AL$9:AL101)+1,0)</f>
        <v>0</v>
      </c>
      <c r="AM102" s="39">
        <f t="shared" si="155"/>
        <v>0</v>
      </c>
      <c r="AN102" s="35">
        <f t="shared" si="156"/>
        <v>46630</v>
      </c>
      <c r="AO102" s="38">
        <f t="shared" si="136"/>
        <v>0</v>
      </c>
      <c r="AP102" s="38">
        <f t="shared" si="124"/>
        <v>0</v>
      </c>
      <c r="AQ102" s="40">
        <f>IF(AND(AL102=AS$6,AU101-AS$1/(AS$7-AS$6+1)&gt;=0),ROUND(AS$1/(AS$7-AS$6+1),0),IF(AND(SUM(AQ$10:AQ101)&gt;0,AU101-AQ101&gt;=0),AQ101,IF(AND(SUM(AQ$10:AQ101)&gt;0),AS$1-SUM(AQ$10:AQ101),0)))</f>
        <v>0</v>
      </c>
      <c r="AR102" s="40">
        <f t="shared" si="193"/>
        <v>0</v>
      </c>
      <c r="AS102" s="40">
        <f t="shared" si="194"/>
        <v>0</v>
      </c>
      <c r="AT102" s="40">
        <f t="shared" si="195"/>
        <v>0</v>
      </c>
      <c r="AU102" s="40">
        <f t="shared" si="196"/>
        <v>0</v>
      </c>
      <c r="AV102" s="40">
        <f>IF(AND(AT102&lt;&gt;0,SUM(AT$9:AT101)=0),ROUND(AS$1*AS$3,0),0)</f>
        <v>0</v>
      </c>
      <c r="AW102" s="13"/>
      <c r="AX102" s="33">
        <f>IF(SUM(BF$9:BF101)&gt;0.9,MAX(AX$9:AX101)+1,0)</f>
        <v>0</v>
      </c>
      <c r="AY102" s="39">
        <f t="shared" si="157"/>
        <v>0</v>
      </c>
      <c r="AZ102" s="35">
        <f t="shared" si="158"/>
        <v>46630</v>
      </c>
      <c r="BA102" s="38">
        <f t="shared" si="137"/>
        <v>0</v>
      </c>
      <c r="BB102" s="38">
        <f t="shared" si="126"/>
        <v>0</v>
      </c>
      <c r="BC102" s="40">
        <f>IF(AND(AX102=BE$6,BG101-BE$1/(BE$7-BE$6+1)&gt;=0),ROUND(BE$1/(BE$7-BE$6+1),0),IF(AND(SUM(BC$10:BC101)&gt;0,BG101-BC101&gt;=0),BC101,IF(AND(SUM(BC$10:BC101)&gt;0),BE$1-SUM(BC$10:BC101),0)))</f>
        <v>0</v>
      </c>
      <c r="BD102" s="40">
        <f t="shared" si="197"/>
        <v>0</v>
      </c>
      <c r="BE102" s="40">
        <f t="shared" si="198"/>
        <v>0</v>
      </c>
      <c r="BF102" s="40">
        <f t="shared" si="199"/>
        <v>0</v>
      </c>
      <c r="BG102" s="40">
        <f t="shared" si="200"/>
        <v>0</v>
      </c>
      <c r="BH102" s="40">
        <f>IF(AND(BF102&lt;&gt;0,SUM(BF$9:BF101)=0),ROUND(BE$1*BE$3,0),0)</f>
        <v>0</v>
      </c>
      <c r="BI102" s="13"/>
      <c r="BJ102" s="33">
        <f>IF(SUM(BR$9:BR101)&gt;0.9,MAX(BJ$9:BJ101)+1,0)</f>
        <v>0</v>
      </c>
      <c r="BK102" s="39">
        <f t="shared" si="159"/>
        <v>0</v>
      </c>
      <c r="BL102" s="35">
        <f t="shared" si="160"/>
        <v>46630</v>
      </c>
      <c r="BM102" s="38">
        <f t="shared" si="138"/>
        <v>0</v>
      </c>
      <c r="BN102" s="38">
        <f t="shared" si="128"/>
        <v>0</v>
      </c>
      <c r="BO102" s="40">
        <f>IF(AND(BJ102=BQ$6,BS101-BQ$1/(BQ$7-BQ$6+1)&gt;=0),ROUND(BQ$1/(BQ$7-BQ$6+1),0),IF(AND(SUM(BO$10:BO101)&gt;0,BS101-BO101&gt;=0),BO101,IF(AND(SUM(BO$10:BO101)&gt;0),BQ$1-SUM(BO$10:BO101),0)))</f>
        <v>0</v>
      </c>
      <c r="BP102" s="40">
        <f t="shared" si="201"/>
        <v>0</v>
      </c>
      <c r="BQ102" s="40">
        <f t="shared" si="202"/>
        <v>0</v>
      </c>
      <c r="BR102" s="40">
        <f t="shared" si="203"/>
        <v>0</v>
      </c>
      <c r="BS102" s="40">
        <f t="shared" si="204"/>
        <v>0</v>
      </c>
      <c r="BT102" s="40">
        <f>IF(AND(BR102&lt;&gt;0,SUM(BR$9:BR101)=0),ROUND(BQ$1*BQ$3,0),0)</f>
        <v>0</v>
      </c>
      <c r="BU102" s="13"/>
      <c r="BV102" s="33">
        <f>IF(SUM(CD$9:CD101)&gt;0.9,MAX(BV$9:BV101)+1,0)</f>
        <v>0</v>
      </c>
      <c r="BW102" s="39">
        <f t="shared" si="161"/>
        <v>0</v>
      </c>
      <c r="BX102" s="35">
        <f t="shared" si="162"/>
        <v>46630</v>
      </c>
      <c r="BY102" s="38">
        <f t="shared" si="139"/>
        <v>0</v>
      </c>
      <c r="BZ102" s="38">
        <f t="shared" si="130"/>
        <v>0</v>
      </c>
      <c r="CA102" s="40">
        <f>IF(AND(BV102=CC$6,CE101-CC$1/(CC$7-CC$6+1)&gt;=0),ROUND(CC$1/(CC$7-CC$6+1),0),IF(AND(SUM(CA$10:CA101)&gt;0,CE101-CA101&gt;=0),CA101,IF(AND(SUM(CA$10:CA101)&gt;0),CC$1-SUM(CA$10:CA101),0)))</f>
        <v>0</v>
      </c>
      <c r="CB102" s="40">
        <f t="shared" si="205"/>
        <v>0</v>
      </c>
      <c r="CC102" s="40">
        <f t="shared" si="206"/>
        <v>0</v>
      </c>
      <c r="CD102" s="40">
        <f t="shared" si="207"/>
        <v>0</v>
      </c>
      <c r="CE102" s="40">
        <f t="shared" si="208"/>
        <v>0</v>
      </c>
      <c r="CF102" s="40">
        <f>IF(AND(CD102&lt;&gt;0,SUM(CD$9:CD101)=0),ROUND(CC$1*CC$3,0),0)</f>
        <v>0</v>
      </c>
      <c r="CG102" s="13"/>
      <c r="CH102" s="33">
        <f>IF(SUM(CP$9:CP101)&gt;0.9,MAX(CH$9:CH101)+1,0)</f>
        <v>0</v>
      </c>
      <c r="CI102" s="39">
        <f t="shared" si="163"/>
        <v>0</v>
      </c>
      <c r="CJ102" s="35">
        <f t="shared" si="164"/>
        <v>46630</v>
      </c>
      <c r="CK102" s="38">
        <f t="shared" si="140"/>
        <v>0</v>
      </c>
      <c r="CL102" s="38">
        <f t="shared" si="132"/>
        <v>0</v>
      </c>
      <c r="CM102" s="40">
        <f>IF(AND(CH102=CO$6,CQ101-CO$1/(CO$7-CO$6+1)&gt;=0),ROUND(CO$1/(CO$7-CO$6+1),0),IF(AND(SUM(CM$10:CM101)&gt;0,CQ101-CM101&gt;=0),CM101,IF(AND(SUM(CM$10:CM101)&gt;0),CO$1-SUM(CM$10:CM101),0)))</f>
        <v>0</v>
      </c>
      <c r="CN102" s="40">
        <f t="shared" si="209"/>
        <v>0</v>
      </c>
      <c r="CO102" s="40">
        <f t="shared" si="210"/>
        <v>0</v>
      </c>
      <c r="CP102" s="40">
        <f t="shared" si="211"/>
        <v>0</v>
      </c>
      <c r="CQ102" s="40">
        <f t="shared" si="212"/>
        <v>0</v>
      </c>
      <c r="CR102" s="40">
        <f>IF(AND(CP102&lt;&gt;0,SUM(CP$9:CP101)=0),ROUND(CO$1*CO$3,0),0)</f>
        <v>0</v>
      </c>
      <c r="CS102" s="13"/>
      <c r="CT102" s="16"/>
      <c r="CU102" s="41">
        <f t="shared" si="214"/>
        <v>86</v>
      </c>
      <c r="CV102" s="42">
        <f t="shared" si="213"/>
        <v>46630</v>
      </c>
      <c r="CW102" s="43">
        <f t="shared" si="141"/>
        <v>0</v>
      </c>
      <c r="CX102" s="43">
        <f t="shared" si="142"/>
        <v>0</v>
      </c>
      <c r="CY102" s="43">
        <f t="shared" si="143"/>
        <v>0</v>
      </c>
      <c r="CZ102" s="43">
        <f t="shared" si="144"/>
        <v>0</v>
      </c>
      <c r="DA102" s="43">
        <f t="shared" si="145"/>
        <v>0</v>
      </c>
      <c r="DB102" s="43">
        <f t="shared" si="146"/>
        <v>0</v>
      </c>
      <c r="DC102" s="43">
        <f t="shared" si="147"/>
        <v>0</v>
      </c>
      <c r="DD102" s="43">
        <f t="shared" si="148"/>
        <v>0</v>
      </c>
      <c r="DE102" s="43">
        <f t="shared" si="149"/>
        <v>0</v>
      </c>
      <c r="DF102" s="44">
        <f t="shared" si="165"/>
        <v>0</v>
      </c>
      <c r="DG102" s="44">
        <f t="shared" si="166"/>
        <v>0</v>
      </c>
      <c r="DH102" s="44">
        <f t="shared" si="167"/>
        <v>0</v>
      </c>
      <c r="DI102" s="44">
        <f t="shared" si="168"/>
        <v>0</v>
      </c>
      <c r="DJ102" s="44">
        <f t="shared" si="169"/>
        <v>0</v>
      </c>
      <c r="DK102" s="44">
        <f t="shared" si="170"/>
        <v>0</v>
      </c>
      <c r="DL102" s="44">
        <f t="shared" si="171"/>
        <v>0</v>
      </c>
      <c r="DM102" s="44">
        <f t="shared" si="172"/>
        <v>0</v>
      </c>
      <c r="DN102" s="44">
        <f t="shared" si="173"/>
        <v>0</v>
      </c>
      <c r="DO102" s="44">
        <f t="shared" si="174"/>
        <v>0</v>
      </c>
      <c r="DP102" s="44">
        <f>IF(SUM(DG102:DG$298)=0,DG$299*DP$8/12,0)</f>
        <v>0</v>
      </c>
      <c r="DQ102" s="44">
        <f>IF(SUM(DH102:DH$298)=0,DH$299*DQ$8/12,0)</f>
        <v>0</v>
      </c>
      <c r="DR102" s="44">
        <f>IF(SUM(DI102:DI$298)=0,DI$299*DR$8/12,0)</f>
        <v>0</v>
      </c>
      <c r="DS102" s="44">
        <f>IF(SUM(DJ102:DJ$298)=0,DJ$299*DS$8/12,0)</f>
        <v>0</v>
      </c>
      <c r="DT102" s="44">
        <f>IF(SUM(DK102:DK$298)=0,DK$299*DT$8/12,0)</f>
        <v>0</v>
      </c>
      <c r="DU102" s="44">
        <f>IF(SUM(DL102:DL$298)=0,DL$299*DU$8/12,0)</f>
        <v>0</v>
      </c>
      <c r="DV102" s="44">
        <f>IF(SUM(DM102:DM$298)=0,DM$299*DV$8/12,0)</f>
        <v>0</v>
      </c>
      <c r="DW102" s="44">
        <f>IF(SUM(DN102:DN$298)=0,DN$299*DW$8/12,0)</f>
        <v>0</v>
      </c>
      <c r="DX102" s="44">
        <f t="shared" si="175"/>
        <v>0</v>
      </c>
      <c r="DY102" s="44">
        <f t="shared" si="176"/>
        <v>0</v>
      </c>
      <c r="DZ102" s="44">
        <f t="shared" si="177"/>
        <v>0</v>
      </c>
      <c r="EA102" s="44">
        <f t="shared" si="178"/>
        <v>0</v>
      </c>
      <c r="EB102" s="44">
        <f t="shared" si="179"/>
        <v>0</v>
      </c>
      <c r="EC102" s="44">
        <f t="shared" si="180"/>
        <v>0</v>
      </c>
      <c r="ED102" s="16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</row>
    <row r="103" spans="1:240">
      <c r="A103" s="52"/>
      <c r="B103" s="33">
        <f>IF(SUM(J$9:J102)&gt;0.9,MAX(B$9:B102)+1,0)</f>
        <v>0</v>
      </c>
      <c r="C103" s="39">
        <f t="shared" si="150"/>
        <v>0</v>
      </c>
      <c r="D103" s="35">
        <v>46660</v>
      </c>
      <c r="E103" s="38">
        <f t="shared" si="181"/>
        <v>0</v>
      </c>
      <c r="F103" s="38">
        <f t="shared" si="182"/>
        <v>0</v>
      </c>
      <c r="G103" s="40">
        <f>IF(AND(B103=I$6,K102-I$1/(I$7-I$6+1)&gt;=0),ROUND(I$1/(I$7-I$6+1),0),IF(AND(SUM(G$10:G102)&gt;0,K102-G102&gt;=0),G102,IF(AND(SUM(G$10:G102)&gt;0),I$1-SUM(G$10:G102),0)))</f>
        <v>0</v>
      </c>
      <c r="H103" s="40">
        <f t="shared" si="183"/>
        <v>0</v>
      </c>
      <c r="I103" s="40">
        <f t="shared" si="184"/>
        <v>0</v>
      </c>
      <c r="J103" s="40">
        <f t="shared" si="185"/>
        <v>0</v>
      </c>
      <c r="K103" s="40">
        <f t="shared" si="186"/>
        <v>0</v>
      </c>
      <c r="L103" s="40">
        <f>IF(AND(J103&lt;&gt;0,SUM(J$9:J102)=0),ROUND(I$1*I$3,0),0)</f>
        <v>0</v>
      </c>
      <c r="M103" s="13"/>
      <c r="N103" s="33">
        <f>IF(SUM(V$9:V102)&gt;0.9,MAX(N$9:N102)+1,0)</f>
        <v>0</v>
      </c>
      <c r="O103" s="39">
        <f t="shared" si="151"/>
        <v>0</v>
      </c>
      <c r="P103" s="35">
        <f t="shared" si="152"/>
        <v>46660</v>
      </c>
      <c r="Q103" s="38">
        <f t="shared" si="134"/>
        <v>0</v>
      </c>
      <c r="R103" s="38">
        <f t="shared" si="120"/>
        <v>0</v>
      </c>
      <c r="S103" s="40">
        <f>IF(AND(N103=U$6,W102-U$1/(U$7-U$6+1)&gt;=0),ROUND(U$1/(U$7-U$6+1),0),IF(AND(SUM(S$10:S102)&gt;0,W102-S102&gt;=0),S102,IF(AND(SUM(S$10:S102)&gt;0),U$1-SUM(S$10:S102),0)))</f>
        <v>0</v>
      </c>
      <c r="T103" s="40">
        <f t="shared" si="187"/>
        <v>0</v>
      </c>
      <c r="U103" s="40">
        <f t="shared" si="188"/>
        <v>0</v>
      </c>
      <c r="V103" s="40">
        <f t="shared" si="121"/>
        <v>0</v>
      </c>
      <c r="W103" s="40">
        <f t="shared" si="189"/>
        <v>0</v>
      </c>
      <c r="X103" s="40">
        <f>IF(AND(V103&lt;&gt;0,SUM(V$9:V102)=0),ROUND(U$1*U$3,0),0)</f>
        <v>0</v>
      </c>
      <c r="Y103" s="13"/>
      <c r="Z103" s="33">
        <f>IF(SUM(AH$9:AH102)&gt;0.9,MAX(Z$9:Z102)+1,0)</f>
        <v>0</v>
      </c>
      <c r="AA103" s="39">
        <f t="shared" si="153"/>
        <v>0</v>
      </c>
      <c r="AB103" s="35">
        <f t="shared" si="154"/>
        <v>46660</v>
      </c>
      <c r="AC103" s="38">
        <f t="shared" si="135"/>
        <v>0</v>
      </c>
      <c r="AD103" s="38">
        <f t="shared" si="122"/>
        <v>0</v>
      </c>
      <c r="AE103" s="40">
        <f>IF(AND(Z103=AG$6,AI102-AG$1/(AG$7-AG$6+1)&gt;=0),ROUND(AG$1/(AG$7-AG$6+1),0),IF(AND(SUM(AE$10:AE102)&gt;0,AI102-AE102&gt;=0),AE102,IF(AND(SUM(AE$10:AE102)&gt;0),AG$1-SUM(AE$10:AE102),0)))</f>
        <v>0</v>
      </c>
      <c r="AF103" s="40">
        <f t="shared" si="190"/>
        <v>0</v>
      </c>
      <c r="AG103" s="40">
        <f t="shared" si="191"/>
        <v>0</v>
      </c>
      <c r="AH103" s="40">
        <f t="shared" si="123"/>
        <v>0</v>
      </c>
      <c r="AI103" s="40">
        <f t="shared" si="192"/>
        <v>0</v>
      </c>
      <c r="AJ103" s="40">
        <f>IF(AND(AH103&lt;&gt;0,SUM(AH$9:AH102)=0),ROUND(AG$1*AG$3,0),0)</f>
        <v>0</v>
      </c>
      <c r="AK103" s="13"/>
      <c r="AL103" s="33">
        <f>IF(SUM(AT$9:AT102)&gt;0.9,MAX(AL$9:AL102)+1,0)</f>
        <v>0</v>
      </c>
      <c r="AM103" s="39">
        <f t="shared" si="155"/>
        <v>0</v>
      </c>
      <c r="AN103" s="35">
        <f t="shared" si="156"/>
        <v>46660</v>
      </c>
      <c r="AO103" s="38">
        <f t="shared" si="136"/>
        <v>0</v>
      </c>
      <c r="AP103" s="38">
        <f t="shared" si="124"/>
        <v>0</v>
      </c>
      <c r="AQ103" s="40">
        <f>IF(AND(AL103=AS$6,AU102-AS$1/(AS$7-AS$6+1)&gt;=0),ROUND(AS$1/(AS$7-AS$6+1),0),IF(AND(SUM(AQ$10:AQ102)&gt;0,AU102-AQ102&gt;=0),AQ102,IF(AND(SUM(AQ$10:AQ102)&gt;0),AS$1-SUM(AQ$10:AQ102),0)))</f>
        <v>0</v>
      </c>
      <c r="AR103" s="40">
        <f t="shared" si="193"/>
        <v>0</v>
      </c>
      <c r="AS103" s="40">
        <f t="shared" si="194"/>
        <v>0</v>
      </c>
      <c r="AT103" s="40">
        <f t="shared" si="195"/>
        <v>0</v>
      </c>
      <c r="AU103" s="40">
        <f t="shared" si="196"/>
        <v>0</v>
      </c>
      <c r="AV103" s="40">
        <f>IF(AND(AT103&lt;&gt;0,SUM(AT$9:AT102)=0),ROUND(AS$1*AS$3,0),0)</f>
        <v>0</v>
      </c>
      <c r="AW103" s="13"/>
      <c r="AX103" s="33">
        <f>IF(SUM(BF$9:BF102)&gt;0.9,MAX(AX$9:AX102)+1,0)</f>
        <v>0</v>
      </c>
      <c r="AY103" s="39">
        <f t="shared" si="157"/>
        <v>0</v>
      </c>
      <c r="AZ103" s="35">
        <f t="shared" si="158"/>
        <v>46660</v>
      </c>
      <c r="BA103" s="38">
        <f t="shared" si="137"/>
        <v>0</v>
      </c>
      <c r="BB103" s="38">
        <f t="shared" si="126"/>
        <v>0</v>
      </c>
      <c r="BC103" s="40">
        <f>IF(AND(AX103=BE$6,BG102-BE$1/(BE$7-BE$6+1)&gt;=0),ROUND(BE$1/(BE$7-BE$6+1),0),IF(AND(SUM(BC$10:BC102)&gt;0,BG102-BC102&gt;=0),BC102,IF(AND(SUM(BC$10:BC102)&gt;0),BE$1-SUM(BC$10:BC102),0)))</f>
        <v>0</v>
      </c>
      <c r="BD103" s="40">
        <f t="shared" si="197"/>
        <v>0</v>
      </c>
      <c r="BE103" s="40">
        <f t="shared" si="198"/>
        <v>0</v>
      </c>
      <c r="BF103" s="40">
        <f t="shared" si="199"/>
        <v>0</v>
      </c>
      <c r="BG103" s="40">
        <f t="shared" si="200"/>
        <v>0</v>
      </c>
      <c r="BH103" s="40">
        <f>IF(AND(BF103&lt;&gt;0,SUM(BF$9:BF102)=0),ROUND(BE$1*BE$3,0),0)</f>
        <v>0</v>
      </c>
      <c r="BI103" s="13"/>
      <c r="BJ103" s="33">
        <f>IF(SUM(BR$9:BR102)&gt;0.9,MAX(BJ$9:BJ102)+1,0)</f>
        <v>0</v>
      </c>
      <c r="BK103" s="39">
        <f t="shared" si="159"/>
        <v>0</v>
      </c>
      <c r="BL103" s="35">
        <f t="shared" si="160"/>
        <v>46660</v>
      </c>
      <c r="BM103" s="38">
        <f t="shared" si="138"/>
        <v>0</v>
      </c>
      <c r="BN103" s="38">
        <f t="shared" si="128"/>
        <v>0</v>
      </c>
      <c r="BO103" s="40">
        <f>IF(AND(BJ103=BQ$6,BS102-BQ$1/(BQ$7-BQ$6+1)&gt;=0),ROUND(BQ$1/(BQ$7-BQ$6+1),0),IF(AND(SUM(BO$10:BO102)&gt;0,BS102-BO102&gt;=0),BO102,IF(AND(SUM(BO$10:BO102)&gt;0),BQ$1-SUM(BO$10:BO102),0)))</f>
        <v>0</v>
      </c>
      <c r="BP103" s="40">
        <f t="shared" si="201"/>
        <v>0</v>
      </c>
      <c r="BQ103" s="40">
        <f t="shared" si="202"/>
        <v>0</v>
      </c>
      <c r="BR103" s="40">
        <f t="shared" si="203"/>
        <v>0</v>
      </c>
      <c r="BS103" s="40">
        <f t="shared" si="204"/>
        <v>0</v>
      </c>
      <c r="BT103" s="40">
        <f>IF(AND(BR103&lt;&gt;0,SUM(BR$9:BR102)=0),ROUND(BQ$1*BQ$3,0),0)</f>
        <v>0</v>
      </c>
      <c r="BU103" s="13"/>
      <c r="BV103" s="33">
        <f>IF(SUM(CD$9:CD102)&gt;0.9,MAX(BV$9:BV102)+1,0)</f>
        <v>0</v>
      </c>
      <c r="BW103" s="39">
        <f t="shared" si="161"/>
        <v>0</v>
      </c>
      <c r="BX103" s="35">
        <f t="shared" si="162"/>
        <v>46660</v>
      </c>
      <c r="BY103" s="38">
        <f t="shared" si="139"/>
        <v>0</v>
      </c>
      <c r="BZ103" s="38">
        <f t="shared" si="130"/>
        <v>0</v>
      </c>
      <c r="CA103" s="40">
        <f>IF(AND(BV103=CC$6,CE102-CC$1/(CC$7-CC$6+1)&gt;=0),ROUND(CC$1/(CC$7-CC$6+1),0),IF(AND(SUM(CA$10:CA102)&gt;0,CE102-CA102&gt;=0),CA102,IF(AND(SUM(CA$10:CA102)&gt;0),CC$1-SUM(CA$10:CA102),0)))</f>
        <v>0</v>
      </c>
      <c r="CB103" s="40">
        <f t="shared" si="205"/>
        <v>0</v>
      </c>
      <c r="CC103" s="40">
        <f t="shared" si="206"/>
        <v>0</v>
      </c>
      <c r="CD103" s="40">
        <f t="shared" si="207"/>
        <v>0</v>
      </c>
      <c r="CE103" s="40">
        <f t="shared" si="208"/>
        <v>0</v>
      </c>
      <c r="CF103" s="40">
        <f>IF(AND(CD103&lt;&gt;0,SUM(CD$9:CD102)=0),ROUND(CC$1*CC$3,0),0)</f>
        <v>0</v>
      </c>
      <c r="CG103" s="13"/>
      <c r="CH103" s="33">
        <f>IF(SUM(CP$9:CP102)&gt;0.9,MAX(CH$9:CH102)+1,0)</f>
        <v>0</v>
      </c>
      <c r="CI103" s="39">
        <f t="shared" si="163"/>
        <v>0</v>
      </c>
      <c r="CJ103" s="35">
        <f t="shared" si="164"/>
        <v>46660</v>
      </c>
      <c r="CK103" s="38">
        <f t="shared" si="140"/>
        <v>0</v>
      </c>
      <c r="CL103" s="38">
        <f t="shared" si="132"/>
        <v>0</v>
      </c>
      <c r="CM103" s="40">
        <f>IF(AND(CH103=CO$6,CQ102-CO$1/(CO$7-CO$6+1)&gt;=0),ROUND(CO$1/(CO$7-CO$6+1),0),IF(AND(SUM(CM$10:CM102)&gt;0,CQ102-CM102&gt;=0),CM102,IF(AND(SUM(CM$10:CM102)&gt;0),CO$1-SUM(CM$10:CM102),0)))</f>
        <v>0</v>
      </c>
      <c r="CN103" s="40">
        <f t="shared" si="209"/>
        <v>0</v>
      </c>
      <c r="CO103" s="40">
        <f t="shared" si="210"/>
        <v>0</v>
      </c>
      <c r="CP103" s="40">
        <f t="shared" si="211"/>
        <v>0</v>
      </c>
      <c r="CQ103" s="40">
        <f t="shared" si="212"/>
        <v>0</v>
      </c>
      <c r="CR103" s="40">
        <f>IF(AND(CP103&lt;&gt;0,SUM(CP$9:CP102)=0),ROUND(CO$1*CO$3,0),0)</f>
        <v>0</v>
      </c>
      <c r="CS103" s="13"/>
      <c r="CT103" s="16"/>
      <c r="CU103" s="41">
        <f t="shared" si="214"/>
        <v>87</v>
      </c>
      <c r="CV103" s="42">
        <f t="shared" si="213"/>
        <v>46660</v>
      </c>
      <c r="CW103" s="43">
        <f t="shared" si="141"/>
        <v>0</v>
      </c>
      <c r="CX103" s="43">
        <f t="shared" si="142"/>
        <v>0</v>
      </c>
      <c r="CY103" s="43">
        <f t="shared" si="143"/>
        <v>0</v>
      </c>
      <c r="CZ103" s="43">
        <f t="shared" si="144"/>
        <v>0</v>
      </c>
      <c r="DA103" s="43">
        <f t="shared" si="145"/>
        <v>0</v>
      </c>
      <c r="DB103" s="43">
        <f t="shared" si="146"/>
        <v>0</v>
      </c>
      <c r="DC103" s="43">
        <f t="shared" si="147"/>
        <v>0</v>
      </c>
      <c r="DD103" s="43">
        <f t="shared" si="148"/>
        <v>0</v>
      </c>
      <c r="DE103" s="43">
        <f t="shared" si="149"/>
        <v>0</v>
      </c>
      <c r="DF103" s="44">
        <f t="shared" si="165"/>
        <v>0</v>
      </c>
      <c r="DG103" s="44">
        <f t="shared" si="166"/>
        <v>0</v>
      </c>
      <c r="DH103" s="44">
        <f t="shared" si="167"/>
        <v>0</v>
      </c>
      <c r="DI103" s="44">
        <f t="shared" si="168"/>
        <v>0</v>
      </c>
      <c r="DJ103" s="44">
        <f t="shared" si="169"/>
        <v>0</v>
      </c>
      <c r="DK103" s="44">
        <f t="shared" si="170"/>
        <v>0</v>
      </c>
      <c r="DL103" s="44">
        <f t="shared" si="171"/>
        <v>0</v>
      </c>
      <c r="DM103" s="44">
        <f t="shared" si="172"/>
        <v>0</v>
      </c>
      <c r="DN103" s="44">
        <f t="shared" si="173"/>
        <v>0</v>
      </c>
      <c r="DO103" s="44">
        <f t="shared" si="174"/>
        <v>0</v>
      </c>
      <c r="DP103" s="44">
        <f>IF(SUM(DG103:DG$298)=0,DG$299*DP$8/12,0)</f>
        <v>0</v>
      </c>
      <c r="DQ103" s="44">
        <f>IF(SUM(DH103:DH$298)=0,DH$299*DQ$8/12,0)</f>
        <v>0</v>
      </c>
      <c r="DR103" s="44">
        <f>IF(SUM(DI103:DI$298)=0,DI$299*DR$8/12,0)</f>
        <v>0</v>
      </c>
      <c r="DS103" s="44">
        <f>IF(SUM(DJ103:DJ$298)=0,DJ$299*DS$8/12,0)</f>
        <v>0</v>
      </c>
      <c r="DT103" s="44">
        <f>IF(SUM(DK103:DK$298)=0,DK$299*DT$8/12,0)</f>
        <v>0</v>
      </c>
      <c r="DU103" s="44">
        <f>IF(SUM(DL103:DL$298)=0,DL$299*DU$8/12,0)</f>
        <v>0</v>
      </c>
      <c r="DV103" s="44">
        <f>IF(SUM(DM103:DM$298)=0,DM$299*DV$8/12,0)</f>
        <v>0</v>
      </c>
      <c r="DW103" s="44">
        <f>IF(SUM(DN103:DN$298)=0,DN$299*DW$8/12,0)</f>
        <v>0</v>
      </c>
      <c r="DX103" s="44">
        <f t="shared" si="175"/>
        <v>0</v>
      </c>
      <c r="DY103" s="44">
        <f t="shared" si="176"/>
        <v>0</v>
      </c>
      <c r="DZ103" s="44">
        <f t="shared" si="177"/>
        <v>0</v>
      </c>
      <c r="EA103" s="44">
        <f t="shared" si="178"/>
        <v>0</v>
      </c>
      <c r="EB103" s="44">
        <f t="shared" si="179"/>
        <v>0</v>
      </c>
      <c r="EC103" s="44">
        <f t="shared" si="180"/>
        <v>0</v>
      </c>
      <c r="ED103" s="16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</row>
    <row r="104" spans="1:240">
      <c r="A104" s="52"/>
      <c r="B104" s="33">
        <f>IF(SUM(J$9:J103)&gt;0.9,MAX(B$9:B103)+1,0)</f>
        <v>0</v>
      </c>
      <c r="C104" s="39">
        <f t="shared" si="150"/>
        <v>0</v>
      </c>
      <c r="D104" s="35">
        <v>46691</v>
      </c>
      <c r="E104" s="38">
        <f t="shared" si="181"/>
        <v>0</v>
      </c>
      <c r="F104" s="38">
        <f t="shared" si="182"/>
        <v>0</v>
      </c>
      <c r="G104" s="40">
        <f>IF(AND(B104=I$6,K103-I$1/(I$7-I$6+1)&gt;=0),ROUND(I$1/(I$7-I$6+1),0),IF(AND(SUM(G$10:G103)&gt;0,K103-G103&gt;=0),G103,IF(AND(SUM(G$10:G103)&gt;0),I$1-SUM(G$10:G103),0)))</f>
        <v>0</v>
      </c>
      <c r="H104" s="40">
        <f t="shared" si="183"/>
        <v>0</v>
      </c>
      <c r="I104" s="40">
        <f t="shared" si="184"/>
        <v>0</v>
      </c>
      <c r="J104" s="40">
        <f t="shared" si="185"/>
        <v>0</v>
      </c>
      <c r="K104" s="40">
        <f t="shared" si="186"/>
        <v>0</v>
      </c>
      <c r="L104" s="40">
        <f>IF(AND(J104&lt;&gt;0,SUM(J$9:J103)=0),ROUND(I$1*I$3,0),0)</f>
        <v>0</v>
      </c>
      <c r="M104" s="13"/>
      <c r="N104" s="33">
        <f>IF(SUM(V$9:V103)&gt;0.9,MAX(N$9:N103)+1,0)</f>
        <v>0</v>
      </c>
      <c r="O104" s="39">
        <f t="shared" si="151"/>
        <v>0</v>
      </c>
      <c r="P104" s="35">
        <f t="shared" si="152"/>
        <v>46691</v>
      </c>
      <c r="Q104" s="38">
        <f t="shared" si="134"/>
        <v>0</v>
      </c>
      <c r="R104" s="38">
        <f t="shared" si="120"/>
        <v>0</v>
      </c>
      <c r="S104" s="40">
        <f>IF(AND(N104=U$6,W103-U$1/(U$7-U$6+1)&gt;=0),ROUND(U$1/(U$7-U$6+1),0),IF(AND(SUM(S$10:S103)&gt;0,W103-S103&gt;=0),S103,IF(AND(SUM(S$10:S103)&gt;0),U$1-SUM(S$10:S103),0)))</f>
        <v>0</v>
      </c>
      <c r="T104" s="40">
        <f t="shared" si="187"/>
        <v>0</v>
      </c>
      <c r="U104" s="40">
        <f t="shared" si="188"/>
        <v>0</v>
      </c>
      <c r="V104" s="40">
        <f t="shared" si="121"/>
        <v>0</v>
      </c>
      <c r="W104" s="40">
        <f t="shared" si="189"/>
        <v>0</v>
      </c>
      <c r="X104" s="40">
        <f>IF(AND(V104&lt;&gt;0,SUM(V$9:V103)=0),ROUND(U$1*U$3,0),0)</f>
        <v>0</v>
      </c>
      <c r="Y104" s="13"/>
      <c r="Z104" s="33">
        <f>IF(SUM(AH$9:AH103)&gt;0.9,MAX(Z$9:Z103)+1,0)</f>
        <v>0</v>
      </c>
      <c r="AA104" s="39">
        <f t="shared" si="153"/>
        <v>0</v>
      </c>
      <c r="AB104" s="35">
        <f t="shared" si="154"/>
        <v>46691</v>
      </c>
      <c r="AC104" s="38">
        <f t="shared" si="135"/>
        <v>0</v>
      </c>
      <c r="AD104" s="38">
        <f t="shared" si="122"/>
        <v>0</v>
      </c>
      <c r="AE104" s="40">
        <f>IF(AND(Z104=AG$6,AI103-AG$1/(AG$7-AG$6+1)&gt;=0),ROUND(AG$1/(AG$7-AG$6+1),0),IF(AND(SUM(AE$10:AE103)&gt;0,AI103-AE103&gt;=0),AE103,IF(AND(SUM(AE$10:AE103)&gt;0),AG$1-SUM(AE$10:AE103),0)))</f>
        <v>0</v>
      </c>
      <c r="AF104" s="40">
        <f t="shared" si="190"/>
        <v>0</v>
      </c>
      <c r="AG104" s="40">
        <f t="shared" si="191"/>
        <v>0</v>
      </c>
      <c r="AH104" s="40">
        <f t="shared" si="123"/>
        <v>0</v>
      </c>
      <c r="AI104" s="40">
        <f t="shared" si="192"/>
        <v>0</v>
      </c>
      <c r="AJ104" s="40">
        <f>IF(AND(AH104&lt;&gt;0,SUM(AH$9:AH103)=0),ROUND(AG$1*AG$3,0),0)</f>
        <v>0</v>
      </c>
      <c r="AK104" s="13"/>
      <c r="AL104" s="33">
        <f>IF(SUM(AT$9:AT103)&gt;0.9,MAX(AL$9:AL103)+1,0)</f>
        <v>0</v>
      </c>
      <c r="AM104" s="39">
        <f t="shared" si="155"/>
        <v>0</v>
      </c>
      <c r="AN104" s="35">
        <f t="shared" si="156"/>
        <v>46691</v>
      </c>
      <c r="AO104" s="38">
        <f t="shared" si="136"/>
        <v>0</v>
      </c>
      <c r="AP104" s="38">
        <f t="shared" si="124"/>
        <v>0</v>
      </c>
      <c r="AQ104" s="40">
        <f>IF(AND(AL104=AS$6,AU103-AS$1/(AS$7-AS$6+1)&gt;=0),ROUND(AS$1/(AS$7-AS$6+1),0),IF(AND(SUM(AQ$10:AQ103)&gt;0,AU103-AQ103&gt;=0),AQ103,IF(AND(SUM(AQ$10:AQ103)&gt;0),AS$1-SUM(AQ$10:AQ103),0)))</f>
        <v>0</v>
      </c>
      <c r="AR104" s="40">
        <f t="shared" si="193"/>
        <v>0</v>
      </c>
      <c r="AS104" s="40">
        <f t="shared" si="194"/>
        <v>0</v>
      </c>
      <c r="AT104" s="40">
        <f t="shared" si="195"/>
        <v>0</v>
      </c>
      <c r="AU104" s="40">
        <f t="shared" si="196"/>
        <v>0</v>
      </c>
      <c r="AV104" s="40">
        <f>IF(AND(AT104&lt;&gt;0,SUM(AT$9:AT103)=0),ROUND(AS$1*AS$3,0),0)</f>
        <v>0</v>
      </c>
      <c r="AW104" s="13"/>
      <c r="AX104" s="33">
        <f>IF(SUM(BF$9:BF103)&gt;0.9,MAX(AX$9:AX103)+1,0)</f>
        <v>0</v>
      </c>
      <c r="AY104" s="39">
        <f t="shared" si="157"/>
        <v>0</v>
      </c>
      <c r="AZ104" s="35">
        <f t="shared" si="158"/>
        <v>46691</v>
      </c>
      <c r="BA104" s="38">
        <f t="shared" si="137"/>
        <v>0</v>
      </c>
      <c r="BB104" s="38">
        <f t="shared" si="126"/>
        <v>0</v>
      </c>
      <c r="BC104" s="40">
        <f>IF(AND(AX104=BE$6,BG103-BE$1/(BE$7-BE$6+1)&gt;=0),ROUND(BE$1/(BE$7-BE$6+1),0),IF(AND(SUM(BC$10:BC103)&gt;0,BG103-BC103&gt;=0),BC103,IF(AND(SUM(BC$10:BC103)&gt;0),BE$1-SUM(BC$10:BC103),0)))</f>
        <v>0</v>
      </c>
      <c r="BD104" s="40">
        <f t="shared" si="197"/>
        <v>0</v>
      </c>
      <c r="BE104" s="40">
        <f t="shared" si="198"/>
        <v>0</v>
      </c>
      <c r="BF104" s="40">
        <f t="shared" si="199"/>
        <v>0</v>
      </c>
      <c r="BG104" s="40">
        <f t="shared" si="200"/>
        <v>0</v>
      </c>
      <c r="BH104" s="40">
        <f>IF(AND(BF104&lt;&gt;0,SUM(BF$9:BF103)=0),ROUND(BE$1*BE$3,0),0)</f>
        <v>0</v>
      </c>
      <c r="BI104" s="13"/>
      <c r="BJ104" s="33">
        <f>IF(SUM(BR$9:BR103)&gt;0.9,MAX(BJ$9:BJ103)+1,0)</f>
        <v>0</v>
      </c>
      <c r="BK104" s="39">
        <f t="shared" si="159"/>
        <v>0</v>
      </c>
      <c r="BL104" s="35">
        <f t="shared" si="160"/>
        <v>46691</v>
      </c>
      <c r="BM104" s="38">
        <f t="shared" si="138"/>
        <v>0</v>
      </c>
      <c r="BN104" s="38">
        <f t="shared" si="128"/>
        <v>0</v>
      </c>
      <c r="BO104" s="40">
        <f>IF(AND(BJ104=BQ$6,BS103-BQ$1/(BQ$7-BQ$6+1)&gt;=0),ROUND(BQ$1/(BQ$7-BQ$6+1),0),IF(AND(SUM(BO$10:BO103)&gt;0,BS103-BO103&gt;=0),BO103,IF(AND(SUM(BO$10:BO103)&gt;0),BQ$1-SUM(BO$10:BO103),0)))</f>
        <v>0</v>
      </c>
      <c r="BP104" s="40">
        <f t="shared" si="201"/>
        <v>0</v>
      </c>
      <c r="BQ104" s="40">
        <f t="shared" si="202"/>
        <v>0</v>
      </c>
      <c r="BR104" s="40">
        <f t="shared" si="203"/>
        <v>0</v>
      </c>
      <c r="BS104" s="40">
        <f t="shared" si="204"/>
        <v>0</v>
      </c>
      <c r="BT104" s="40">
        <f>IF(AND(BR104&lt;&gt;0,SUM(BR$9:BR103)=0),ROUND(BQ$1*BQ$3,0),0)</f>
        <v>0</v>
      </c>
      <c r="BU104" s="13"/>
      <c r="BV104" s="33">
        <f>IF(SUM(CD$9:CD103)&gt;0.9,MAX(BV$9:BV103)+1,0)</f>
        <v>0</v>
      </c>
      <c r="BW104" s="39">
        <f t="shared" si="161"/>
        <v>0</v>
      </c>
      <c r="BX104" s="35">
        <f t="shared" si="162"/>
        <v>46691</v>
      </c>
      <c r="BY104" s="38">
        <f t="shared" si="139"/>
        <v>0</v>
      </c>
      <c r="BZ104" s="38">
        <f t="shared" si="130"/>
        <v>0</v>
      </c>
      <c r="CA104" s="40">
        <f>IF(AND(BV104=CC$6,CE103-CC$1/(CC$7-CC$6+1)&gt;=0),ROUND(CC$1/(CC$7-CC$6+1),0),IF(AND(SUM(CA$10:CA103)&gt;0,CE103-CA103&gt;=0),CA103,IF(AND(SUM(CA$10:CA103)&gt;0),CC$1-SUM(CA$10:CA103),0)))</f>
        <v>0</v>
      </c>
      <c r="CB104" s="40">
        <f t="shared" si="205"/>
        <v>0</v>
      </c>
      <c r="CC104" s="40">
        <f t="shared" si="206"/>
        <v>0</v>
      </c>
      <c r="CD104" s="40">
        <f t="shared" si="207"/>
        <v>0</v>
      </c>
      <c r="CE104" s="40">
        <f t="shared" si="208"/>
        <v>0</v>
      </c>
      <c r="CF104" s="40">
        <f>IF(AND(CD104&lt;&gt;0,SUM(CD$9:CD103)=0),ROUND(CC$1*CC$3,0),0)</f>
        <v>0</v>
      </c>
      <c r="CG104" s="13"/>
      <c r="CH104" s="33">
        <f>IF(SUM(CP$9:CP103)&gt;0.9,MAX(CH$9:CH103)+1,0)</f>
        <v>0</v>
      </c>
      <c r="CI104" s="39">
        <f t="shared" si="163"/>
        <v>0</v>
      </c>
      <c r="CJ104" s="35">
        <f t="shared" si="164"/>
        <v>46691</v>
      </c>
      <c r="CK104" s="38">
        <f t="shared" si="140"/>
        <v>0</v>
      </c>
      <c r="CL104" s="38">
        <f t="shared" si="132"/>
        <v>0</v>
      </c>
      <c r="CM104" s="40">
        <f>IF(AND(CH104=CO$6,CQ103-CO$1/(CO$7-CO$6+1)&gt;=0),ROUND(CO$1/(CO$7-CO$6+1),0),IF(AND(SUM(CM$10:CM103)&gt;0,CQ103-CM103&gt;=0),CM103,IF(AND(SUM(CM$10:CM103)&gt;0),CO$1-SUM(CM$10:CM103),0)))</f>
        <v>0</v>
      </c>
      <c r="CN104" s="40">
        <f t="shared" si="209"/>
        <v>0</v>
      </c>
      <c r="CO104" s="40">
        <f t="shared" si="210"/>
        <v>0</v>
      </c>
      <c r="CP104" s="40">
        <f t="shared" si="211"/>
        <v>0</v>
      </c>
      <c r="CQ104" s="40">
        <f t="shared" si="212"/>
        <v>0</v>
      </c>
      <c r="CR104" s="40">
        <f>IF(AND(CP104&lt;&gt;0,SUM(CP$9:CP103)=0),ROUND(CO$1*CO$3,0),0)</f>
        <v>0</v>
      </c>
      <c r="CS104" s="13"/>
      <c r="CT104" s="16"/>
      <c r="CU104" s="41">
        <f t="shared" si="214"/>
        <v>88</v>
      </c>
      <c r="CV104" s="42">
        <f t="shared" si="213"/>
        <v>46691</v>
      </c>
      <c r="CW104" s="43">
        <f t="shared" si="141"/>
        <v>0</v>
      </c>
      <c r="CX104" s="43">
        <f t="shared" si="142"/>
        <v>0</v>
      </c>
      <c r="CY104" s="43">
        <f t="shared" si="143"/>
        <v>0</v>
      </c>
      <c r="CZ104" s="43">
        <f t="shared" si="144"/>
        <v>0</v>
      </c>
      <c r="DA104" s="43">
        <f t="shared" si="145"/>
        <v>0</v>
      </c>
      <c r="DB104" s="43">
        <f t="shared" si="146"/>
        <v>0</v>
      </c>
      <c r="DC104" s="43">
        <f t="shared" si="147"/>
        <v>0</v>
      </c>
      <c r="DD104" s="43">
        <f t="shared" si="148"/>
        <v>0</v>
      </c>
      <c r="DE104" s="43">
        <f t="shared" si="149"/>
        <v>0</v>
      </c>
      <c r="DF104" s="44">
        <f t="shared" si="165"/>
        <v>0</v>
      </c>
      <c r="DG104" s="44">
        <f t="shared" si="166"/>
        <v>0</v>
      </c>
      <c r="DH104" s="44">
        <f t="shared" si="167"/>
        <v>0</v>
      </c>
      <c r="DI104" s="44">
        <f t="shared" si="168"/>
        <v>0</v>
      </c>
      <c r="DJ104" s="44">
        <f t="shared" si="169"/>
        <v>0</v>
      </c>
      <c r="DK104" s="44">
        <f t="shared" si="170"/>
        <v>0</v>
      </c>
      <c r="DL104" s="44">
        <f t="shared" si="171"/>
        <v>0</v>
      </c>
      <c r="DM104" s="44">
        <f t="shared" si="172"/>
        <v>0</v>
      </c>
      <c r="DN104" s="44">
        <f t="shared" si="173"/>
        <v>0</v>
      </c>
      <c r="DO104" s="44">
        <f t="shared" si="174"/>
        <v>0</v>
      </c>
      <c r="DP104" s="44">
        <f>IF(SUM(DG104:DG$298)=0,DG$299*DP$8/12,0)</f>
        <v>0</v>
      </c>
      <c r="DQ104" s="44">
        <f>IF(SUM(DH104:DH$298)=0,DH$299*DQ$8/12,0)</f>
        <v>0</v>
      </c>
      <c r="DR104" s="44">
        <f>IF(SUM(DI104:DI$298)=0,DI$299*DR$8/12,0)</f>
        <v>0</v>
      </c>
      <c r="DS104" s="44">
        <f>IF(SUM(DJ104:DJ$298)=0,DJ$299*DS$8/12,0)</f>
        <v>0</v>
      </c>
      <c r="DT104" s="44">
        <f>IF(SUM(DK104:DK$298)=0,DK$299*DT$8/12,0)</f>
        <v>0</v>
      </c>
      <c r="DU104" s="44">
        <f>IF(SUM(DL104:DL$298)=0,DL$299*DU$8/12,0)</f>
        <v>0</v>
      </c>
      <c r="DV104" s="44">
        <f>IF(SUM(DM104:DM$298)=0,DM$299*DV$8/12,0)</f>
        <v>0</v>
      </c>
      <c r="DW104" s="44">
        <f>IF(SUM(DN104:DN$298)=0,DN$299*DW$8/12,0)</f>
        <v>0</v>
      </c>
      <c r="DX104" s="44">
        <f t="shared" si="175"/>
        <v>0</v>
      </c>
      <c r="DY104" s="44">
        <f t="shared" si="176"/>
        <v>0</v>
      </c>
      <c r="DZ104" s="44">
        <f t="shared" si="177"/>
        <v>0</v>
      </c>
      <c r="EA104" s="44">
        <f t="shared" si="178"/>
        <v>0</v>
      </c>
      <c r="EB104" s="44">
        <f t="shared" si="179"/>
        <v>0</v>
      </c>
      <c r="EC104" s="44">
        <f t="shared" si="180"/>
        <v>0</v>
      </c>
      <c r="ED104" s="16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</row>
    <row r="105" spans="1:240">
      <c r="A105" s="52"/>
      <c r="B105" s="33">
        <f>IF(SUM(J$9:J104)&gt;0.9,MAX(B$9:B104)+1,0)</f>
        <v>0</v>
      </c>
      <c r="C105" s="39">
        <f t="shared" si="150"/>
        <v>0</v>
      </c>
      <c r="D105" s="35">
        <v>46721</v>
      </c>
      <c r="E105" s="38">
        <f t="shared" si="181"/>
        <v>0</v>
      </c>
      <c r="F105" s="38">
        <f t="shared" si="182"/>
        <v>0</v>
      </c>
      <c r="G105" s="40">
        <f>IF(AND(B105=I$6,K104-I$1/(I$7-I$6+1)&gt;=0),ROUND(I$1/(I$7-I$6+1),0),IF(AND(SUM(G$10:G104)&gt;0,K104-G104&gt;=0),G104,IF(AND(SUM(G$10:G104)&gt;0),I$1-SUM(G$10:G104),0)))</f>
        <v>0</v>
      </c>
      <c r="H105" s="40">
        <f t="shared" si="183"/>
        <v>0</v>
      </c>
      <c r="I105" s="40">
        <f t="shared" si="184"/>
        <v>0</v>
      </c>
      <c r="J105" s="40">
        <f t="shared" si="185"/>
        <v>0</v>
      </c>
      <c r="K105" s="40">
        <f t="shared" si="186"/>
        <v>0</v>
      </c>
      <c r="L105" s="40">
        <f>IF(AND(J105&lt;&gt;0,SUM(J$9:J104)=0),ROUND(I$1*I$3,0),0)</f>
        <v>0</v>
      </c>
      <c r="M105" s="13"/>
      <c r="N105" s="33">
        <f>IF(SUM(V$9:V104)&gt;0.9,MAX(N$9:N104)+1,0)</f>
        <v>0</v>
      </c>
      <c r="O105" s="39">
        <f t="shared" si="151"/>
        <v>0</v>
      </c>
      <c r="P105" s="35">
        <f t="shared" si="152"/>
        <v>46721</v>
      </c>
      <c r="Q105" s="38">
        <f t="shared" si="134"/>
        <v>0</v>
      </c>
      <c r="R105" s="38">
        <f t="shared" si="120"/>
        <v>0</v>
      </c>
      <c r="S105" s="40">
        <f>IF(AND(N105=U$6,W104-U$1/(U$7-U$6+1)&gt;=0),ROUND(U$1/(U$7-U$6+1),0),IF(AND(SUM(S$10:S104)&gt;0,W104-S104&gt;=0),S104,IF(AND(SUM(S$10:S104)&gt;0),U$1-SUM(S$10:S104),0)))</f>
        <v>0</v>
      </c>
      <c r="T105" s="40">
        <f t="shared" si="187"/>
        <v>0</v>
      </c>
      <c r="U105" s="40">
        <f t="shared" si="188"/>
        <v>0</v>
      </c>
      <c r="V105" s="40">
        <f t="shared" si="121"/>
        <v>0</v>
      </c>
      <c r="W105" s="40">
        <f t="shared" si="189"/>
        <v>0</v>
      </c>
      <c r="X105" s="40">
        <f>IF(AND(V105&lt;&gt;0,SUM(V$9:V104)=0),ROUND(U$1*U$3,0),0)</f>
        <v>0</v>
      </c>
      <c r="Y105" s="13"/>
      <c r="Z105" s="33">
        <f>IF(SUM(AH$9:AH104)&gt;0.9,MAX(Z$9:Z104)+1,0)</f>
        <v>0</v>
      </c>
      <c r="AA105" s="39">
        <f t="shared" si="153"/>
        <v>0</v>
      </c>
      <c r="AB105" s="35">
        <f t="shared" si="154"/>
        <v>46721</v>
      </c>
      <c r="AC105" s="38">
        <f t="shared" si="135"/>
        <v>0</v>
      </c>
      <c r="AD105" s="38">
        <f t="shared" si="122"/>
        <v>0</v>
      </c>
      <c r="AE105" s="40">
        <f>IF(AND(Z105=AG$6,AI104-AG$1/(AG$7-AG$6+1)&gt;=0),ROUND(AG$1/(AG$7-AG$6+1),0),IF(AND(SUM(AE$10:AE104)&gt;0,AI104-AE104&gt;=0),AE104,IF(AND(SUM(AE$10:AE104)&gt;0),AG$1-SUM(AE$10:AE104),0)))</f>
        <v>0</v>
      </c>
      <c r="AF105" s="40">
        <f t="shared" si="190"/>
        <v>0</v>
      </c>
      <c r="AG105" s="40">
        <f t="shared" si="191"/>
        <v>0</v>
      </c>
      <c r="AH105" s="40">
        <f t="shared" si="123"/>
        <v>0</v>
      </c>
      <c r="AI105" s="40">
        <f t="shared" si="192"/>
        <v>0</v>
      </c>
      <c r="AJ105" s="40">
        <f>IF(AND(AH105&lt;&gt;0,SUM(AH$9:AH104)=0),ROUND(AG$1*AG$3,0),0)</f>
        <v>0</v>
      </c>
      <c r="AK105" s="13"/>
      <c r="AL105" s="33">
        <f>IF(SUM(AT$9:AT104)&gt;0.9,MAX(AL$9:AL104)+1,0)</f>
        <v>0</v>
      </c>
      <c r="AM105" s="39">
        <f t="shared" si="155"/>
        <v>0</v>
      </c>
      <c r="AN105" s="35">
        <f t="shared" si="156"/>
        <v>46721</v>
      </c>
      <c r="AO105" s="38">
        <f t="shared" si="136"/>
        <v>0</v>
      </c>
      <c r="AP105" s="38">
        <f t="shared" si="124"/>
        <v>0</v>
      </c>
      <c r="AQ105" s="40">
        <f>IF(AND(AL105=AS$6,AU104-AS$1/(AS$7-AS$6+1)&gt;=0),ROUND(AS$1/(AS$7-AS$6+1),0),IF(AND(SUM(AQ$10:AQ104)&gt;0,AU104-AQ104&gt;=0),AQ104,IF(AND(SUM(AQ$10:AQ104)&gt;0),AS$1-SUM(AQ$10:AQ104),0)))</f>
        <v>0</v>
      </c>
      <c r="AR105" s="40">
        <f t="shared" si="193"/>
        <v>0</v>
      </c>
      <c r="AS105" s="40">
        <f t="shared" si="194"/>
        <v>0</v>
      </c>
      <c r="AT105" s="40">
        <f t="shared" si="195"/>
        <v>0</v>
      </c>
      <c r="AU105" s="40">
        <f t="shared" si="196"/>
        <v>0</v>
      </c>
      <c r="AV105" s="40">
        <f>IF(AND(AT105&lt;&gt;0,SUM(AT$9:AT104)=0),ROUND(AS$1*AS$3,0),0)</f>
        <v>0</v>
      </c>
      <c r="AW105" s="13"/>
      <c r="AX105" s="33">
        <f>IF(SUM(BF$9:BF104)&gt;0.9,MAX(AX$9:AX104)+1,0)</f>
        <v>0</v>
      </c>
      <c r="AY105" s="39">
        <f t="shared" si="157"/>
        <v>0</v>
      </c>
      <c r="AZ105" s="35">
        <f t="shared" si="158"/>
        <v>46721</v>
      </c>
      <c r="BA105" s="38">
        <f t="shared" si="137"/>
        <v>0</v>
      </c>
      <c r="BB105" s="38">
        <f t="shared" si="126"/>
        <v>0</v>
      </c>
      <c r="BC105" s="40">
        <f>IF(AND(AX105=BE$6,BG104-BE$1/(BE$7-BE$6+1)&gt;=0),ROUND(BE$1/(BE$7-BE$6+1),0),IF(AND(SUM(BC$10:BC104)&gt;0,BG104-BC104&gt;=0),BC104,IF(AND(SUM(BC$10:BC104)&gt;0),BE$1-SUM(BC$10:BC104),0)))</f>
        <v>0</v>
      </c>
      <c r="BD105" s="40">
        <f t="shared" si="197"/>
        <v>0</v>
      </c>
      <c r="BE105" s="40">
        <f t="shared" si="198"/>
        <v>0</v>
      </c>
      <c r="BF105" s="40">
        <f t="shared" si="199"/>
        <v>0</v>
      </c>
      <c r="BG105" s="40">
        <f t="shared" si="200"/>
        <v>0</v>
      </c>
      <c r="BH105" s="40">
        <f>IF(AND(BF105&lt;&gt;0,SUM(BF$9:BF104)=0),ROUND(BE$1*BE$3,0),0)</f>
        <v>0</v>
      </c>
      <c r="BI105" s="13"/>
      <c r="BJ105" s="33">
        <f>IF(SUM(BR$9:BR104)&gt;0.9,MAX(BJ$9:BJ104)+1,0)</f>
        <v>0</v>
      </c>
      <c r="BK105" s="39">
        <f t="shared" si="159"/>
        <v>0</v>
      </c>
      <c r="BL105" s="35">
        <f t="shared" si="160"/>
        <v>46721</v>
      </c>
      <c r="BM105" s="38">
        <f t="shared" si="138"/>
        <v>0</v>
      </c>
      <c r="BN105" s="38">
        <f t="shared" si="128"/>
        <v>0</v>
      </c>
      <c r="BO105" s="40">
        <f>IF(AND(BJ105=BQ$6,BS104-BQ$1/(BQ$7-BQ$6+1)&gt;=0),ROUND(BQ$1/(BQ$7-BQ$6+1),0),IF(AND(SUM(BO$10:BO104)&gt;0,BS104-BO104&gt;=0),BO104,IF(AND(SUM(BO$10:BO104)&gt;0),BQ$1-SUM(BO$10:BO104),0)))</f>
        <v>0</v>
      </c>
      <c r="BP105" s="40">
        <f t="shared" si="201"/>
        <v>0</v>
      </c>
      <c r="BQ105" s="40">
        <f t="shared" si="202"/>
        <v>0</v>
      </c>
      <c r="BR105" s="40">
        <f t="shared" si="203"/>
        <v>0</v>
      </c>
      <c r="BS105" s="40">
        <f t="shared" si="204"/>
        <v>0</v>
      </c>
      <c r="BT105" s="40">
        <f>IF(AND(BR105&lt;&gt;0,SUM(BR$9:BR104)=0),ROUND(BQ$1*BQ$3,0),0)</f>
        <v>0</v>
      </c>
      <c r="BU105" s="13"/>
      <c r="BV105" s="33">
        <f>IF(SUM(CD$9:CD104)&gt;0.9,MAX(BV$9:BV104)+1,0)</f>
        <v>0</v>
      </c>
      <c r="BW105" s="39">
        <f t="shared" si="161"/>
        <v>0</v>
      </c>
      <c r="BX105" s="35">
        <f t="shared" si="162"/>
        <v>46721</v>
      </c>
      <c r="BY105" s="38">
        <f t="shared" si="139"/>
        <v>0</v>
      </c>
      <c r="BZ105" s="38">
        <f t="shared" si="130"/>
        <v>0</v>
      </c>
      <c r="CA105" s="40">
        <f>IF(AND(BV105=CC$6,CE104-CC$1/(CC$7-CC$6+1)&gt;=0),ROUND(CC$1/(CC$7-CC$6+1),0),IF(AND(SUM(CA$10:CA104)&gt;0,CE104-CA104&gt;=0),CA104,IF(AND(SUM(CA$10:CA104)&gt;0),CC$1-SUM(CA$10:CA104),0)))</f>
        <v>0</v>
      </c>
      <c r="CB105" s="40">
        <f t="shared" si="205"/>
        <v>0</v>
      </c>
      <c r="CC105" s="40">
        <f t="shared" si="206"/>
        <v>0</v>
      </c>
      <c r="CD105" s="40">
        <f t="shared" si="207"/>
        <v>0</v>
      </c>
      <c r="CE105" s="40">
        <f t="shared" si="208"/>
        <v>0</v>
      </c>
      <c r="CF105" s="40">
        <f>IF(AND(CD105&lt;&gt;0,SUM(CD$9:CD104)=0),ROUND(CC$1*CC$3,0),0)</f>
        <v>0</v>
      </c>
      <c r="CG105" s="13"/>
      <c r="CH105" s="33">
        <f>IF(SUM(CP$9:CP104)&gt;0.9,MAX(CH$9:CH104)+1,0)</f>
        <v>0</v>
      </c>
      <c r="CI105" s="39">
        <f t="shared" si="163"/>
        <v>0</v>
      </c>
      <c r="CJ105" s="35">
        <f t="shared" si="164"/>
        <v>46721</v>
      </c>
      <c r="CK105" s="38">
        <f t="shared" si="140"/>
        <v>0</v>
      </c>
      <c r="CL105" s="38">
        <f t="shared" si="132"/>
        <v>0</v>
      </c>
      <c r="CM105" s="40">
        <f>IF(AND(CH105=CO$6,CQ104-CO$1/(CO$7-CO$6+1)&gt;=0),ROUND(CO$1/(CO$7-CO$6+1),0),IF(AND(SUM(CM$10:CM104)&gt;0,CQ104-CM104&gt;=0),CM104,IF(AND(SUM(CM$10:CM104)&gt;0),CO$1-SUM(CM$10:CM104),0)))</f>
        <v>0</v>
      </c>
      <c r="CN105" s="40">
        <f t="shared" si="209"/>
        <v>0</v>
      </c>
      <c r="CO105" s="40">
        <f t="shared" si="210"/>
        <v>0</v>
      </c>
      <c r="CP105" s="40">
        <f t="shared" si="211"/>
        <v>0</v>
      </c>
      <c r="CQ105" s="40">
        <f t="shared" si="212"/>
        <v>0</v>
      </c>
      <c r="CR105" s="40">
        <f>IF(AND(CP105&lt;&gt;0,SUM(CP$9:CP104)=0),ROUND(CO$1*CO$3,0),0)</f>
        <v>0</v>
      </c>
      <c r="CS105" s="13"/>
      <c r="CT105" s="16"/>
      <c r="CU105" s="41">
        <f t="shared" si="214"/>
        <v>89</v>
      </c>
      <c r="CV105" s="42">
        <f t="shared" si="213"/>
        <v>46721</v>
      </c>
      <c r="CW105" s="43">
        <f t="shared" ref="CW105:CW130" si="215">SUM(G106:G117)</f>
        <v>0</v>
      </c>
      <c r="CX105" s="43">
        <f t="shared" ref="CX105:CX130" si="216">SUM(S106:S117)</f>
        <v>0</v>
      </c>
      <c r="CY105" s="43">
        <f t="shared" ref="CY105:CY130" si="217">SUM(AE106:AE117)</f>
        <v>0</v>
      </c>
      <c r="CZ105" s="43">
        <f t="shared" ref="CZ105:CZ130" si="218">SUM(AQ106:AQ117)</f>
        <v>0</v>
      </c>
      <c r="DA105" s="43">
        <f t="shared" ref="DA105:DA130" si="219">SUM(BC106:BC117)</f>
        <v>0</v>
      </c>
      <c r="DB105" s="43">
        <f t="shared" ref="DB105:DB130" si="220">SUM(BO106:BO117)</f>
        <v>0</v>
      </c>
      <c r="DC105" s="43">
        <f t="shared" ref="DC105:DC130" si="221">SUM(CA106:CA117)</f>
        <v>0</v>
      </c>
      <c r="DD105" s="43">
        <f t="shared" ref="DD105:DD130" si="222">SUM(CM106:CM117)</f>
        <v>0</v>
      </c>
      <c r="DE105" s="43">
        <f t="shared" si="149"/>
        <v>0</v>
      </c>
      <c r="DF105" s="44">
        <f t="shared" si="165"/>
        <v>0</v>
      </c>
      <c r="DG105" s="44">
        <f t="shared" si="166"/>
        <v>0</v>
      </c>
      <c r="DH105" s="44">
        <f t="shared" si="167"/>
        <v>0</v>
      </c>
      <c r="DI105" s="44">
        <f t="shared" si="168"/>
        <v>0</v>
      </c>
      <c r="DJ105" s="44">
        <f t="shared" si="169"/>
        <v>0</v>
      </c>
      <c r="DK105" s="44">
        <f t="shared" si="170"/>
        <v>0</v>
      </c>
      <c r="DL105" s="44">
        <f t="shared" si="171"/>
        <v>0</v>
      </c>
      <c r="DM105" s="44">
        <f t="shared" si="172"/>
        <v>0</v>
      </c>
      <c r="DN105" s="44">
        <f t="shared" si="173"/>
        <v>0</v>
      </c>
      <c r="DO105" s="44">
        <f t="shared" si="174"/>
        <v>0</v>
      </c>
      <c r="DP105" s="44">
        <f>IF(SUM(DG105:DG$298)=0,DG$299*DP$8/12,0)</f>
        <v>0</v>
      </c>
      <c r="DQ105" s="44">
        <f>IF(SUM(DH105:DH$298)=0,DH$299*DQ$8/12,0)</f>
        <v>0</v>
      </c>
      <c r="DR105" s="44">
        <f>IF(SUM(DI105:DI$298)=0,DI$299*DR$8/12,0)</f>
        <v>0</v>
      </c>
      <c r="DS105" s="44">
        <f>IF(SUM(DJ105:DJ$298)=0,DJ$299*DS$8/12,0)</f>
        <v>0</v>
      </c>
      <c r="DT105" s="44">
        <f>IF(SUM(DK105:DK$298)=0,DK$299*DT$8/12,0)</f>
        <v>0</v>
      </c>
      <c r="DU105" s="44">
        <f>IF(SUM(DL105:DL$298)=0,DL$299*DU$8/12,0)</f>
        <v>0</v>
      </c>
      <c r="DV105" s="44">
        <f>IF(SUM(DM105:DM$298)=0,DM$299*DV$8/12,0)</f>
        <v>0</v>
      </c>
      <c r="DW105" s="44">
        <f>IF(SUM(DN105:DN$298)=0,DN$299*DW$8/12,0)</f>
        <v>0</v>
      </c>
      <c r="DX105" s="44">
        <f t="shared" si="175"/>
        <v>0</v>
      </c>
      <c r="DY105" s="44">
        <f t="shared" si="176"/>
        <v>0</v>
      </c>
      <c r="DZ105" s="44">
        <f t="shared" si="177"/>
        <v>0</v>
      </c>
      <c r="EA105" s="44">
        <f t="shared" si="178"/>
        <v>0</v>
      </c>
      <c r="EB105" s="44">
        <f t="shared" si="179"/>
        <v>0</v>
      </c>
      <c r="EC105" s="44">
        <f t="shared" si="180"/>
        <v>0</v>
      </c>
      <c r="ED105" s="16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</row>
    <row r="106" spans="1:240">
      <c r="A106" s="52"/>
      <c r="B106" s="33">
        <f>IF(SUM(J$9:J105)&gt;0.9,MAX(B$9:B105)+1,0)</f>
        <v>0</v>
      </c>
      <c r="C106" s="39">
        <f t="shared" si="150"/>
        <v>0</v>
      </c>
      <c r="D106" s="35">
        <v>46752</v>
      </c>
      <c r="E106" s="38">
        <f t="shared" si="181"/>
        <v>0</v>
      </c>
      <c r="F106" s="38">
        <f t="shared" si="182"/>
        <v>0</v>
      </c>
      <c r="G106" s="40">
        <f>IF(AND(B106=I$6,K105-I$1/(I$7-I$6+1)&gt;=0),ROUND(I$1/(I$7-I$6+1),0),IF(AND(SUM(G$10:G105)&gt;0,K105-G105&gt;=0),G105,IF(AND(SUM(G$10:G105)&gt;0),I$1-SUM(G$10:G105),0)))</f>
        <v>0</v>
      </c>
      <c r="H106" s="40">
        <f t="shared" si="183"/>
        <v>0</v>
      </c>
      <c r="I106" s="40">
        <f t="shared" si="184"/>
        <v>0</v>
      </c>
      <c r="J106" s="40">
        <f t="shared" si="185"/>
        <v>0</v>
      </c>
      <c r="K106" s="40">
        <f t="shared" si="186"/>
        <v>0</v>
      </c>
      <c r="L106" s="40">
        <f>IF(AND(J106&lt;&gt;0,SUM(J$9:J105)=0),ROUND(I$1*I$3,0),0)</f>
        <v>0</v>
      </c>
      <c r="M106" s="13"/>
      <c r="N106" s="33">
        <f>IF(SUM(V$9:V105)&gt;0.9,MAX(N$9:N105)+1,0)</f>
        <v>0</v>
      </c>
      <c r="O106" s="39">
        <f t="shared" si="151"/>
        <v>0</v>
      </c>
      <c r="P106" s="35">
        <f t="shared" si="152"/>
        <v>46752</v>
      </c>
      <c r="Q106" s="38">
        <f t="shared" si="134"/>
        <v>0</v>
      </c>
      <c r="R106" s="38">
        <f t="shared" si="120"/>
        <v>0</v>
      </c>
      <c r="S106" s="40">
        <f>IF(AND(N106=U$6,W105-U$1/(U$7-U$6+1)&gt;=0),ROUND(U$1/(U$7-U$6+1),0),IF(AND(SUM(S$10:S105)&gt;0,W105-S105&gt;=0),S105,IF(AND(SUM(S$10:S105)&gt;0),U$1-SUM(S$10:S105),0)))</f>
        <v>0</v>
      </c>
      <c r="T106" s="40">
        <f t="shared" si="187"/>
        <v>0</v>
      </c>
      <c r="U106" s="40">
        <f t="shared" si="188"/>
        <v>0</v>
      </c>
      <c r="V106" s="40">
        <f t="shared" si="121"/>
        <v>0</v>
      </c>
      <c r="W106" s="40">
        <f t="shared" si="189"/>
        <v>0</v>
      </c>
      <c r="X106" s="40">
        <f>IF(AND(V106&lt;&gt;0,SUM(V$9:V105)=0),ROUND(U$1*U$3,0),0)</f>
        <v>0</v>
      </c>
      <c r="Y106" s="13"/>
      <c r="Z106" s="33">
        <f>IF(SUM(AH$9:AH105)&gt;0.9,MAX(Z$9:Z105)+1,0)</f>
        <v>0</v>
      </c>
      <c r="AA106" s="39">
        <f t="shared" si="153"/>
        <v>0</v>
      </c>
      <c r="AB106" s="35">
        <f t="shared" si="154"/>
        <v>46752</v>
      </c>
      <c r="AC106" s="38">
        <f t="shared" si="135"/>
        <v>0</v>
      </c>
      <c r="AD106" s="38">
        <f t="shared" si="122"/>
        <v>0</v>
      </c>
      <c r="AE106" s="40">
        <f>IF(AND(Z106=AG$6,AI105-AG$1/(AG$7-AG$6+1)&gt;=0),ROUND(AG$1/(AG$7-AG$6+1),0),IF(AND(SUM(AE$10:AE105)&gt;0,AI105-AE105&gt;=0),AE105,IF(AND(SUM(AE$10:AE105)&gt;0),AG$1-SUM(AE$10:AE105),0)))</f>
        <v>0</v>
      </c>
      <c r="AF106" s="40">
        <f t="shared" si="190"/>
        <v>0</v>
      </c>
      <c r="AG106" s="40">
        <f t="shared" si="191"/>
        <v>0</v>
      </c>
      <c r="AH106" s="40">
        <f t="shared" si="123"/>
        <v>0</v>
      </c>
      <c r="AI106" s="40">
        <f t="shared" si="192"/>
        <v>0</v>
      </c>
      <c r="AJ106" s="40">
        <f>IF(AND(AH106&lt;&gt;0,SUM(AH$9:AH105)=0),ROUND(AG$1*AG$3,0),0)</f>
        <v>0</v>
      </c>
      <c r="AK106" s="13"/>
      <c r="AL106" s="33">
        <f>IF(SUM(AT$9:AT105)&gt;0.9,MAX(AL$9:AL105)+1,0)</f>
        <v>0</v>
      </c>
      <c r="AM106" s="39">
        <f t="shared" si="155"/>
        <v>0</v>
      </c>
      <c r="AN106" s="35">
        <f t="shared" si="156"/>
        <v>46752</v>
      </c>
      <c r="AO106" s="38">
        <f t="shared" si="136"/>
        <v>0</v>
      </c>
      <c r="AP106" s="38">
        <f t="shared" si="124"/>
        <v>0</v>
      </c>
      <c r="AQ106" s="40">
        <f>IF(AND(AL106=AS$6,AU105-AS$1/(AS$7-AS$6+1)&gt;=0),ROUND(AS$1/(AS$7-AS$6+1),0),IF(AND(SUM(AQ$10:AQ105)&gt;0,AU105-AQ105&gt;=0),AQ105,IF(AND(SUM(AQ$10:AQ105)&gt;0),AS$1-SUM(AQ$10:AQ105),0)))</f>
        <v>0</v>
      </c>
      <c r="AR106" s="40">
        <f t="shared" si="193"/>
        <v>0</v>
      </c>
      <c r="AS106" s="40">
        <f t="shared" si="194"/>
        <v>0</v>
      </c>
      <c r="AT106" s="40">
        <f t="shared" si="195"/>
        <v>0</v>
      </c>
      <c r="AU106" s="40">
        <f t="shared" si="196"/>
        <v>0</v>
      </c>
      <c r="AV106" s="40">
        <f>IF(AND(AT106&lt;&gt;0,SUM(AT$9:AT105)=0),ROUND(AS$1*AS$3,0),0)</f>
        <v>0</v>
      </c>
      <c r="AW106" s="13"/>
      <c r="AX106" s="33">
        <f>IF(SUM(BF$9:BF105)&gt;0.9,MAX(AX$9:AX105)+1,0)</f>
        <v>0</v>
      </c>
      <c r="AY106" s="39">
        <f t="shared" si="157"/>
        <v>0</v>
      </c>
      <c r="AZ106" s="35">
        <f t="shared" si="158"/>
        <v>46752</v>
      </c>
      <c r="BA106" s="38">
        <f t="shared" si="137"/>
        <v>0</v>
      </c>
      <c r="BB106" s="38">
        <f t="shared" si="126"/>
        <v>0</v>
      </c>
      <c r="BC106" s="40">
        <f>IF(AND(AX106=BE$6,BG105-BE$1/(BE$7-BE$6+1)&gt;=0),ROUND(BE$1/(BE$7-BE$6+1),0),IF(AND(SUM(BC$10:BC105)&gt;0,BG105-BC105&gt;=0),BC105,IF(AND(SUM(BC$10:BC105)&gt;0),BE$1-SUM(BC$10:BC105),0)))</f>
        <v>0</v>
      </c>
      <c r="BD106" s="40">
        <f t="shared" si="197"/>
        <v>0</v>
      </c>
      <c r="BE106" s="40">
        <f t="shared" si="198"/>
        <v>0</v>
      </c>
      <c r="BF106" s="40">
        <f t="shared" si="199"/>
        <v>0</v>
      </c>
      <c r="BG106" s="40">
        <f t="shared" si="200"/>
        <v>0</v>
      </c>
      <c r="BH106" s="40">
        <f>IF(AND(BF106&lt;&gt;0,SUM(BF$9:BF105)=0),ROUND(BE$1*BE$3,0),0)</f>
        <v>0</v>
      </c>
      <c r="BI106" s="13"/>
      <c r="BJ106" s="33">
        <f>IF(SUM(BR$9:BR105)&gt;0.9,MAX(BJ$9:BJ105)+1,0)</f>
        <v>0</v>
      </c>
      <c r="BK106" s="39">
        <f t="shared" si="159"/>
        <v>0</v>
      </c>
      <c r="BL106" s="35">
        <f t="shared" si="160"/>
        <v>46752</v>
      </c>
      <c r="BM106" s="38">
        <f t="shared" si="138"/>
        <v>0</v>
      </c>
      <c r="BN106" s="38">
        <f t="shared" si="128"/>
        <v>0</v>
      </c>
      <c r="BO106" s="40">
        <f>IF(AND(BJ106=BQ$6,BS105-BQ$1/(BQ$7-BQ$6+1)&gt;=0),ROUND(BQ$1/(BQ$7-BQ$6+1),0),IF(AND(SUM(BO$10:BO105)&gt;0,BS105-BO105&gt;=0),BO105,IF(AND(SUM(BO$10:BO105)&gt;0),BQ$1-SUM(BO$10:BO105),0)))</f>
        <v>0</v>
      </c>
      <c r="BP106" s="40">
        <f t="shared" si="201"/>
        <v>0</v>
      </c>
      <c r="BQ106" s="40">
        <f t="shared" si="202"/>
        <v>0</v>
      </c>
      <c r="BR106" s="40">
        <f t="shared" si="203"/>
        <v>0</v>
      </c>
      <c r="BS106" s="40">
        <f t="shared" si="204"/>
        <v>0</v>
      </c>
      <c r="BT106" s="40">
        <f>IF(AND(BR106&lt;&gt;0,SUM(BR$9:BR105)=0),ROUND(BQ$1*BQ$3,0),0)</f>
        <v>0</v>
      </c>
      <c r="BU106" s="13"/>
      <c r="BV106" s="33">
        <f>IF(SUM(CD$9:CD105)&gt;0.9,MAX(BV$9:BV105)+1,0)</f>
        <v>0</v>
      </c>
      <c r="BW106" s="39">
        <f t="shared" si="161"/>
        <v>0</v>
      </c>
      <c r="BX106" s="35">
        <f t="shared" si="162"/>
        <v>46752</v>
      </c>
      <c r="BY106" s="38">
        <f t="shared" si="139"/>
        <v>0</v>
      </c>
      <c r="BZ106" s="38">
        <f t="shared" si="130"/>
        <v>0</v>
      </c>
      <c r="CA106" s="40">
        <f>IF(AND(BV106=CC$6,CE105-CC$1/(CC$7-CC$6+1)&gt;=0),ROUND(CC$1/(CC$7-CC$6+1),0),IF(AND(SUM(CA$10:CA105)&gt;0,CE105-CA105&gt;=0),CA105,IF(AND(SUM(CA$10:CA105)&gt;0),CC$1-SUM(CA$10:CA105),0)))</f>
        <v>0</v>
      </c>
      <c r="CB106" s="40">
        <f t="shared" si="205"/>
        <v>0</v>
      </c>
      <c r="CC106" s="40">
        <f t="shared" si="206"/>
        <v>0</v>
      </c>
      <c r="CD106" s="40">
        <f t="shared" si="207"/>
        <v>0</v>
      </c>
      <c r="CE106" s="40">
        <f t="shared" si="208"/>
        <v>0</v>
      </c>
      <c r="CF106" s="40">
        <f>IF(AND(CD106&lt;&gt;0,SUM(CD$9:CD105)=0),ROUND(CC$1*CC$3,0),0)</f>
        <v>0</v>
      </c>
      <c r="CG106" s="13"/>
      <c r="CH106" s="33">
        <f>IF(SUM(CP$9:CP105)&gt;0.9,MAX(CH$9:CH105)+1,0)</f>
        <v>0</v>
      </c>
      <c r="CI106" s="39">
        <f t="shared" si="163"/>
        <v>0</v>
      </c>
      <c r="CJ106" s="35">
        <f t="shared" si="164"/>
        <v>46752</v>
      </c>
      <c r="CK106" s="38">
        <f t="shared" si="140"/>
        <v>0</v>
      </c>
      <c r="CL106" s="38">
        <f t="shared" si="132"/>
        <v>0</v>
      </c>
      <c r="CM106" s="40">
        <f>IF(AND(CH106=CO$6,CQ105-CO$1/(CO$7-CO$6+1)&gt;=0),ROUND(CO$1/(CO$7-CO$6+1),0),IF(AND(SUM(CM$10:CM105)&gt;0,CQ105-CM105&gt;=0),CM105,IF(AND(SUM(CM$10:CM105)&gt;0),CO$1-SUM(CM$10:CM105),0)))</f>
        <v>0</v>
      </c>
      <c r="CN106" s="40">
        <f t="shared" si="209"/>
        <v>0</v>
      </c>
      <c r="CO106" s="40">
        <f t="shared" si="210"/>
        <v>0</v>
      </c>
      <c r="CP106" s="40">
        <f t="shared" si="211"/>
        <v>0</v>
      </c>
      <c r="CQ106" s="40">
        <f t="shared" si="212"/>
        <v>0</v>
      </c>
      <c r="CR106" s="40">
        <f>IF(AND(CP106&lt;&gt;0,SUM(CP$9:CP105)=0),ROUND(CO$1*CO$3,0),0)</f>
        <v>0</v>
      </c>
      <c r="CS106" s="13"/>
      <c r="CT106" s="16"/>
      <c r="CU106" s="41">
        <f t="shared" si="214"/>
        <v>90</v>
      </c>
      <c r="CV106" s="42">
        <f t="shared" si="213"/>
        <v>46752</v>
      </c>
      <c r="CW106" s="43">
        <f t="shared" si="215"/>
        <v>0</v>
      </c>
      <c r="CX106" s="43">
        <f t="shared" si="216"/>
        <v>0</v>
      </c>
      <c r="CY106" s="43">
        <f t="shared" si="217"/>
        <v>0</v>
      </c>
      <c r="CZ106" s="43">
        <f t="shared" si="218"/>
        <v>0</v>
      </c>
      <c r="DA106" s="43">
        <f t="shared" si="219"/>
        <v>0</v>
      </c>
      <c r="DB106" s="43">
        <f t="shared" si="220"/>
        <v>0</v>
      </c>
      <c r="DC106" s="43">
        <f t="shared" si="221"/>
        <v>0</v>
      </c>
      <c r="DD106" s="43">
        <f t="shared" si="222"/>
        <v>0</v>
      </c>
      <c r="DE106" s="43">
        <f t="shared" si="149"/>
        <v>0</v>
      </c>
      <c r="DF106" s="44">
        <f t="shared" si="165"/>
        <v>0</v>
      </c>
      <c r="DG106" s="44">
        <f t="shared" si="166"/>
        <v>0</v>
      </c>
      <c r="DH106" s="44">
        <f t="shared" si="167"/>
        <v>0</v>
      </c>
      <c r="DI106" s="44">
        <f t="shared" si="168"/>
        <v>0</v>
      </c>
      <c r="DJ106" s="44">
        <f t="shared" si="169"/>
        <v>0</v>
      </c>
      <c r="DK106" s="44">
        <f t="shared" si="170"/>
        <v>0</v>
      </c>
      <c r="DL106" s="44">
        <f t="shared" si="171"/>
        <v>0</v>
      </c>
      <c r="DM106" s="44">
        <f t="shared" si="172"/>
        <v>0</v>
      </c>
      <c r="DN106" s="44">
        <f t="shared" si="173"/>
        <v>0</v>
      </c>
      <c r="DO106" s="44">
        <f t="shared" si="174"/>
        <v>0</v>
      </c>
      <c r="DP106" s="44">
        <f>IF(SUM(DG106:DG$298)=0,DG$299*DP$8/12,0)</f>
        <v>0</v>
      </c>
      <c r="DQ106" s="44">
        <f>IF(SUM(DH106:DH$298)=0,DH$299*DQ$8/12,0)</f>
        <v>0</v>
      </c>
      <c r="DR106" s="44">
        <f>IF(SUM(DI106:DI$298)=0,DI$299*DR$8/12,0)</f>
        <v>0</v>
      </c>
      <c r="DS106" s="44">
        <f>IF(SUM(DJ106:DJ$298)=0,DJ$299*DS$8/12,0)</f>
        <v>0</v>
      </c>
      <c r="DT106" s="44">
        <f>IF(SUM(DK106:DK$298)=0,DK$299*DT$8/12,0)</f>
        <v>0</v>
      </c>
      <c r="DU106" s="44">
        <f>IF(SUM(DL106:DL$298)=0,DL$299*DU$8/12,0)</f>
        <v>0</v>
      </c>
      <c r="DV106" s="44">
        <f>IF(SUM(DM106:DM$298)=0,DM$299*DV$8/12,0)</f>
        <v>0</v>
      </c>
      <c r="DW106" s="44">
        <f>IF(SUM(DN106:DN$298)=0,DN$299*DW$8/12,0)</f>
        <v>0</v>
      </c>
      <c r="DX106" s="44">
        <f t="shared" si="175"/>
        <v>0</v>
      </c>
      <c r="DY106" s="44">
        <f t="shared" si="176"/>
        <v>0</v>
      </c>
      <c r="DZ106" s="44">
        <f t="shared" si="177"/>
        <v>0</v>
      </c>
      <c r="EA106" s="44">
        <f t="shared" si="178"/>
        <v>0</v>
      </c>
      <c r="EB106" s="44">
        <f t="shared" si="179"/>
        <v>0</v>
      </c>
      <c r="EC106" s="44">
        <f t="shared" si="180"/>
        <v>0</v>
      </c>
      <c r="ED106" s="16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</row>
    <row r="107" spans="1:240">
      <c r="A107" s="52"/>
      <c r="B107" s="33">
        <f>IF(SUM(J$9:J106)&gt;0.9,MAX(B$9:B106)+1,0)</f>
        <v>0</v>
      </c>
      <c r="C107" s="39">
        <f t="shared" si="150"/>
        <v>0</v>
      </c>
      <c r="D107" s="35">
        <v>46783</v>
      </c>
      <c r="E107" s="38">
        <f t="shared" si="181"/>
        <v>0</v>
      </c>
      <c r="F107" s="38">
        <f t="shared" si="182"/>
        <v>0</v>
      </c>
      <c r="G107" s="40">
        <f>IF(AND(B107=I$6,K106-I$1/(I$7-I$6+1)&gt;=0),ROUND(I$1/(I$7-I$6+1),0),IF(AND(SUM(G$10:G106)&gt;0,K106-G106&gt;=0),G106,IF(AND(SUM(G$10:G106)&gt;0),I$1-SUM(G$10:G106),0)))</f>
        <v>0</v>
      </c>
      <c r="H107" s="40">
        <f t="shared" si="183"/>
        <v>0</v>
      </c>
      <c r="I107" s="40">
        <f t="shared" si="184"/>
        <v>0</v>
      </c>
      <c r="J107" s="40">
        <f t="shared" si="185"/>
        <v>0</v>
      </c>
      <c r="K107" s="40">
        <f t="shared" si="186"/>
        <v>0</v>
      </c>
      <c r="L107" s="40">
        <f>IF(AND(J107&lt;&gt;0,SUM(J$9:J106)=0),ROUND(I$1*I$3,0),0)</f>
        <v>0</v>
      </c>
      <c r="M107" s="13"/>
      <c r="N107" s="33">
        <f>IF(SUM(V$9:V106)&gt;0.9,MAX(N$9:N106)+1,0)</f>
        <v>0</v>
      </c>
      <c r="O107" s="39">
        <f t="shared" si="151"/>
        <v>0</v>
      </c>
      <c r="P107" s="35">
        <f t="shared" si="152"/>
        <v>46783</v>
      </c>
      <c r="Q107" s="38">
        <f t="shared" si="134"/>
        <v>0</v>
      </c>
      <c r="R107" s="38">
        <f t="shared" si="120"/>
        <v>0</v>
      </c>
      <c r="S107" s="40">
        <f>IF(AND(N107=U$6,W106-U$1/(U$7-U$6+1)&gt;=0),ROUND(U$1/(U$7-U$6+1),0),IF(AND(SUM(S$10:S106)&gt;0,W106-S106&gt;=0),S106,IF(AND(SUM(S$10:S106)&gt;0),U$1-SUM(S$10:S106),0)))</f>
        <v>0</v>
      </c>
      <c r="T107" s="40">
        <f t="shared" si="187"/>
        <v>0</v>
      </c>
      <c r="U107" s="40">
        <f t="shared" si="188"/>
        <v>0</v>
      </c>
      <c r="V107" s="40">
        <f t="shared" si="121"/>
        <v>0</v>
      </c>
      <c r="W107" s="40">
        <f t="shared" si="189"/>
        <v>0</v>
      </c>
      <c r="X107" s="40">
        <f>IF(AND(V107&lt;&gt;0,SUM(V$9:V106)=0),ROUND(U$1*U$3,0),0)</f>
        <v>0</v>
      </c>
      <c r="Y107" s="13"/>
      <c r="Z107" s="33">
        <f>IF(SUM(AH$9:AH106)&gt;0.9,MAX(Z$9:Z106)+1,0)</f>
        <v>0</v>
      </c>
      <c r="AA107" s="39">
        <f t="shared" si="153"/>
        <v>0</v>
      </c>
      <c r="AB107" s="35">
        <f t="shared" si="154"/>
        <v>46783</v>
      </c>
      <c r="AC107" s="38">
        <f t="shared" si="135"/>
        <v>0</v>
      </c>
      <c r="AD107" s="38">
        <f t="shared" si="122"/>
        <v>0</v>
      </c>
      <c r="AE107" s="40">
        <f>IF(AND(Z107=AG$6,AI106-AG$1/(AG$7-AG$6+1)&gt;=0),ROUND(AG$1/(AG$7-AG$6+1),0),IF(AND(SUM(AE$10:AE106)&gt;0,AI106-AE106&gt;=0),AE106,IF(AND(SUM(AE$10:AE106)&gt;0),AG$1-SUM(AE$10:AE106),0)))</f>
        <v>0</v>
      </c>
      <c r="AF107" s="40">
        <f t="shared" si="190"/>
        <v>0</v>
      </c>
      <c r="AG107" s="40">
        <f t="shared" si="191"/>
        <v>0</v>
      </c>
      <c r="AH107" s="40">
        <f t="shared" si="123"/>
        <v>0</v>
      </c>
      <c r="AI107" s="40">
        <f t="shared" si="192"/>
        <v>0</v>
      </c>
      <c r="AJ107" s="40">
        <f>IF(AND(AH107&lt;&gt;0,SUM(AH$9:AH106)=0),ROUND(AG$1*AG$3,0),0)</f>
        <v>0</v>
      </c>
      <c r="AK107" s="13"/>
      <c r="AL107" s="33">
        <f>IF(SUM(AT$9:AT106)&gt;0.9,MAX(AL$9:AL106)+1,0)</f>
        <v>0</v>
      </c>
      <c r="AM107" s="39">
        <f t="shared" si="155"/>
        <v>0</v>
      </c>
      <c r="AN107" s="35">
        <f t="shared" si="156"/>
        <v>46783</v>
      </c>
      <c r="AO107" s="38">
        <f t="shared" si="136"/>
        <v>0</v>
      </c>
      <c r="AP107" s="38">
        <f t="shared" si="124"/>
        <v>0</v>
      </c>
      <c r="AQ107" s="40">
        <f>IF(AND(AL107=AS$6,AU106-AS$1/(AS$7-AS$6+1)&gt;=0),ROUND(AS$1/(AS$7-AS$6+1),0),IF(AND(SUM(AQ$10:AQ106)&gt;0,AU106-AQ106&gt;=0),AQ106,IF(AND(SUM(AQ$10:AQ106)&gt;0),AS$1-SUM(AQ$10:AQ106),0)))</f>
        <v>0</v>
      </c>
      <c r="AR107" s="40">
        <f t="shared" si="193"/>
        <v>0</v>
      </c>
      <c r="AS107" s="40">
        <f t="shared" si="194"/>
        <v>0</v>
      </c>
      <c r="AT107" s="40">
        <f t="shared" si="195"/>
        <v>0</v>
      </c>
      <c r="AU107" s="40">
        <f t="shared" si="196"/>
        <v>0</v>
      </c>
      <c r="AV107" s="40">
        <f>IF(AND(AT107&lt;&gt;0,SUM(AT$9:AT106)=0),ROUND(AS$1*AS$3,0),0)</f>
        <v>0</v>
      </c>
      <c r="AW107" s="13"/>
      <c r="AX107" s="33">
        <f>IF(SUM(BF$9:BF106)&gt;0.9,MAX(AX$9:AX106)+1,0)</f>
        <v>0</v>
      </c>
      <c r="AY107" s="39">
        <f t="shared" si="157"/>
        <v>0</v>
      </c>
      <c r="AZ107" s="35">
        <f t="shared" si="158"/>
        <v>46783</v>
      </c>
      <c r="BA107" s="38">
        <f t="shared" si="137"/>
        <v>0</v>
      </c>
      <c r="BB107" s="38">
        <f t="shared" si="126"/>
        <v>0</v>
      </c>
      <c r="BC107" s="40">
        <f>IF(AND(AX107=BE$6,BG106-BE$1/(BE$7-BE$6+1)&gt;=0),ROUND(BE$1/(BE$7-BE$6+1),0),IF(AND(SUM(BC$10:BC106)&gt;0,BG106-BC106&gt;=0),BC106,IF(AND(SUM(BC$10:BC106)&gt;0),BE$1-SUM(BC$10:BC106),0)))</f>
        <v>0</v>
      </c>
      <c r="BD107" s="40">
        <f t="shared" si="197"/>
        <v>0</v>
      </c>
      <c r="BE107" s="40">
        <f t="shared" si="198"/>
        <v>0</v>
      </c>
      <c r="BF107" s="40">
        <f t="shared" si="199"/>
        <v>0</v>
      </c>
      <c r="BG107" s="40">
        <f t="shared" si="200"/>
        <v>0</v>
      </c>
      <c r="BH107" s="40">
        <f>IF(AND(BF107&lt;&gt;0,SUM(BF$9:BF106)=0),ROUND(BE$1*BE$3,0),0)</f>
        <v>0</v>
      </c>
      <c r="BI107" s="13"/>
      <c r="BJ107" s="33">
        <f>IF(SUM(BR$9:BR106)&gt;0.9,MAX(BJ$9:BJ106)+1,0)</f>
        <v>0</v>
      </c>
      <c r="BK107" s="39">
        <f t="shared" si="159"/>
        <v>0</v>
      </c>
      <c r="BL107" s="35">
        <f t="shared" si="160"/>
        <v>46783</v>
      </c>
      <c r="BM107" s="38">
        <f t="shared" si="138"/>
        <v>0</v>
      </c>
      <c r="BN107" s="38">
        <f t="shared" si="128"/>
        <v>0</v>
      </c>
      <c r="BO107" s="40">
        <f>IF(AND(BJ107=BQ$6,BS106-BQ$1/(BQ$7-BQ$6+1)&gt;=0),ROUND(BQ$1/(BQ$7-BQ$6+1),0),IF(AND(SUM(BO$10:BO106)&gt;0,BS106-BO106&gt;=0),BO106,IF(AND(SUM(BO$10:BO106)&gt;0),BQ$1-SUM(BO$10:BO106),0)))</f>
        <v>0</v>
      </c>
      <c r="BP107" s="40">
        <f t="shared" si="201"/>
        <v>0</v>
      </c>
      <c r="BQ107" s="40">
        <f t="shared" si="202"/>
        <v>0</v>
      </c>
      <c r="BR107" s="40">
        <f t="shared" si="203"/>
        <v>0</v>
      </c>
      <c r="BS107" s="40">
        <f t="shared" si="204"/>
        <v>0</v>
      </c>
      <c r="BT107" s="40">
        <f>IF(AND(BR107&lt;&gt;0,SUM(BR$9:BR106)=0),ROUND(BQ$1*BQ$3,0),0)</f>
        <v>0</v>
      </c>
      <c r="BU107" s="13"/>
      <c r="BV107" s="33">
        <f>IF(SUM(CD$9:CD106)&gt;0.9,MAX(BV$9:BV106)+1,0)</f>
        <v>0</v>
      </c>
      <c r="BW107" s="39">
        <f t="shared" si="161"/>
        <v>0</v>
      </c>
      <c r="BX107" s="35">
        <f t="shared" si="162"/>
        <v>46783</v>
      </c>
      <c r="BY107" s="38">
        <f t="shared" si="139"/>
        <v>0</v>
      </c>
      <c r="BZ107" s="38">
        <f t="shared" si="130"/>
        <v>0</v>
      </c>
      <c r="CA107" s="40">
        <f>IF(AND(BV107=CC$6,CE106-CC$1/(CC$7-CC$6+1)&gt;=0),ROUND(CC$1/(CC$7-CC$6+1),0),IF(AND(SUM(CA$10:CA106)&gt;0,CE106-CA106&gt;=0),CA106,IF(AND(SUM(CA$10:CA106)&gt;0),CC$1-SUM(CA$10:CA106),0)))</f>
        <v>0</v>
      </c>
      <c r="CB107" s="40">
        <f t="shared" si="205"/>
        <v>0</v>
      </c>
      <c r="CC107" s="40">
        <f t="shared" si="206"/>
        <v>0</v>
      </c>
      <c r="CD107" s="40">
        <f t="shared" si="207"/>
        <v>0</v>
      </c>
      <c r="CE107" s="40">
        <f t="shared" si="208"/>
        <v>0</v>
      </c>
      <c r="CF107" s="40">
        <f>IF(AND(CD107&lt;&gt;0,SUM(CD$9:CD106)=0),ROUND(CC$1*CC$3,0),0)</f>
        <v>0</v>
      </c>
      <c r="CG107" s="13"/>
      <c r="CH107" s="33">
        <f>IF(SUM(CP$9:CP106)&gt;0.9,MAX(CH$9:CH106)+1,0)</f>
        <v>0</v>
      </c>
      <c r="CI107" s="39">
        <f t="shared" si="163"/>
        <v>0</v>
      </c>
      <c r="CJ107" s="35">
        <f t="shared" si="164"/>
        <v>46783</v>
      </c>
      <c r="CK107" s="38">
        <f t="shared" si="140"/>
        <v>0</v>
      </c>
      <c r="CL107" s="38">
        <f t="shared" si="132"/>
        <v>0</v>
      </c>
      <c r="CM107" s="40">
        <f>IF(AND(CH107=CO$6,CQ106-CO$1/(CO$7-CO$6+1)&gt;=0),ROUND(CO$1/(CO$7-CO$6+1),0),IF(AND(SUM(CM$10:CM106)&gt;0,CQ106-CM106&gt;=0),CM106,IF(AND(SUM(CM$10:CM106)&gt;0),CO$1-SUM(CM$10:CM106),0)))</f>
        <v>0</v>
      </c>
      <c r="CN107" s="40">
        <f t="shared" si="209"/>
        <v>0</v>
      </c>
      <c r="CO107" s="40">
        <f t="shared" si="210"/>
        <v>0</v>
      </c>
      <c r="CP107" s="40">
        <f t="shared" si="211"/>
        <v>0</v>
      </c>
      <c r="CQ107" s="40">
        <f t="shared" si="212"/>
        <v>0</v>
      </c>
      <c r="CR107" s="40">
        <f>IF(AND(CP107&lt;&gt;0,SUM(CP$9:CP106)=0),ROUND(CO$1*CO$3,0),0)</f>
        <v>0</v>
      </c>
      <c r="CS107" s="13"/>
      <c r="CT107" s="16"/>
      <c r="CU107" s="41">
        <f t="shared" si="214"/>
        <v>91</v>
      </c>
      <c r="CV107" s="42">
        <f t="shared" si="213"/>
        <v>46783</v>
      </c>
      <c r="CW107" s="43">
        <f t="shared" si="215"/>
        <v>0</v>
      </c>
      <c r="CX107" s="43">
        <f t="shared" si="216"/>
        <v>0</v>
      </c>
      <c r="CY107" s="43">
        <f t="shared" si="217"/>
        <v>0</v>
      </c>
      <c r="CZ107" s="43">
        <f t="shared" si="218"/>
        <v>0</v>
      </c>
      <c r="DA107" s="43">
        <f t="shared" si="219"/>
        <v>0</v>
      </c>
      <c r="DB107" s="43">
        <f t="shared" si="220"/>
        <v>0</v>
      </c>
      <c r="DC107" s="43">
        <f t="shared" si="221"/>
        <v>0</v>
      </c>
      <c r="DD107" s="43">
        <f t="shared" si="222"/>
        <v>0</v>
      </c>
      <c r="DE107" s="43">
        <f t="shared" si="149"/>
        <v>0</v>
      </c>
      <c r="DF107" s="44">
        <f t="shared" si="165"/>
        <v>0</v>
      </c>
      <c r="DG107" s="44">
        <f t="shared" si="166"/>
        <v>0</v>
      </c>
      <c r="DH107" s="44">
        <f t="shared" si="167"/>
        <v>0</v>
      </c>
      <c r="DI107" s="44">
        <f t="shared" si="168"/>
        <v>0</v>
      </c>
      <c r="DJ107" s="44">
        <f t="shared" si="169"/>
        <v>0</v>
      </c>
      <c r="DK107" s="44">
        <f t="shared" si="170"/>
        <v>0</v>
      </c>
      <c r="DL107" s="44">
        <f t="shared" si="171"/>
        <v>0</v>
      </c>
      <c r="DM107" s="44">
        <f t="shared" si="172"/>
        <v>0</v>
      </c>
      <c r="DN107" s="44">
        <f t="shared" si="173"/>
        <v>0</v>
      </c>
      <c r="DO107" s="44">
        <f t="shared" si="174"/>
        <v>0</v>
      </c>
      <c r="DP107" s="44">
        <f>IF(SUM(DG107:DG$298)=0,DG$299*DP$8/12,0)</f>
        <v>0</v>
      </c>
      <c r="DQ107" s="44">
        <f>IF(SUM(DH107:DH$298)=0,DH$299*DQ$8/12,0)</f>
        <v>0</v>
      </c>
      <c r="DR107" s="44">
        <f>IF(SUM(DI107:DI$298)=0,DI$299*DR$8/12,0)</f>
        <v>0</v>
      </c>
      <c r="DS107" s="44">
        <f>IF(SUM(DJ107:DJ$298)=0,DJ$299*DS$8/12,0)</f>
        <v>0</v>
      </c>
      <c r="DT107" s="44">
        <f>IF(SUM(DK107:DK$298)=0,DK$299*DT$8/12,0)</f>
        <v>0</v>
      </c>
      <c r="DU107" s="44">
        <f>IF(SUM(DL107:DL$298)=0,DL$299*DU$8/12,0)</f>
        <v>0</v>
      </c>
      <c r="DV107" s="44">
        <f>IF(SUM(DM107:DM$298)=0,DM$299*DV$8/12,0)</f>
        <v>0</v>
      </c>
      <c r="DW107" s="44">
        <f>IF(SUM(DN107:DN$298)=0,DN$299*DW$8/12,0)</f>
        <v>0</v>
      </c>
      <c r="DX107" s="44">
        <f t="shared" si="175"/>
        <v>0</v>
      </c>
      <c r="DY107" s="44">
        <f t="shared" si="176"/>
        <v>0</v>
      </c>
      <c r="DZ107" s="44">
        <f t="shared" si="177"/>
        <v>0</v>
      </c>
      <c r="EA107" s="44">
        <f t="shared" si="178"/>
        <v>0</v>
      </c>
      <c r="EB107" s="44">
        <f t="shared" si="179"/>
        <v>0</v>
      </c>
      <c r="EC107" s="44">
        <f t="shared" si="180"/>
        <v>0</v>
      </c>
      <c r="ED107" s="16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</row>
    <row r="108" spans="1:240">
      <c r="A108" s="52"/>
      <c r="B108" s="33">
        <f>IF(SUM(J$9:J107)&gt;0.9,MAX(B$9:B107)+1,0)</f>
        <v>0</v>
      </c>
      <c r="C108" s="39">
        <f t="shared" si="150"/>
        <v>0</v>
      </c>
      <c r="D108" s="35">
        <v>46812</v>
      </c>
      <c r="E108" s="38">
        <f t="shared" si="181"/>
        <v>0</v>
      </c>
      <c r="F108" s="38">
        <f t="shared" si="182"/>
        <v>0</v>
      </c>
      <c r="G108" s="40">
        <f>IF(AND(B108=I$6,K107-I$1/(I$7-I$6+1)&gt;=0),ROUND(I$1/(I$7-I$6+1),0),IF(AND(SUM(G$10:G107)&gt;0,K107-G107&gt;=0),G107,IF(AND(SUM(G$10:G107)&gt;0),I$1-SUM(G$10:G107),0)))</f>
        <v>0</v>
      </c>
      <c r="H108" s="40">
        <f t="shared" si="183"/>
        <v>0</v>
      </c>
      <c r="I108" s="40">
        <f t="shared" si="184"/>
        <v>0</v>
      </c>
      <c r="J108" s="40">
        <f t="shared" ref="J108:J138" si="223">IF(D108=I$4,I$1,0)</f>
        <v>0</v>
      </c>
      <c r="K108" s="40">
        <f t="shared" si="186"/>
        <v>0</v>
      </c>
      <c r="L108" s="40">
        <f>IF(AND(J108&lt;&gt;0,SUM(J$9:J107)=0),ROUND(I$1*I$3,0),0)</f>
        <v>0</v>
      </c>
      <c r="M108" s="13"/>
      <c r="N108" s="33">
        <f>IF(SUM(V$9:V107)&gt;0.9,MAX(N$9:N107)+1,0)</f>
        <v>0</v>
      </c>
      <c r="O108" s="39">
        <f t="shared" si="151"/>
        <v>0</v>
      </c>
      <c r="P108" s="35">
        <f t="shared" si="152"/>
        <v>46812</v>
      </c>
      <c r="Q108" s="38">
        <f t="shared" si="134"/>
        <v>0</v>
      </c>
      <c r="R108" s="38">
        <f t="shared" ref="R108:R171" si="224">IF(AND(O108&gt;0,O109=0),P108,0)</f>
        <v>0</v>
      </c>
      <c r="S108" s="40">
        <f>IF(AND(N108=U$6,W107-U$1/(U$7-U$6+1)&gt;=0),ROUND(U$1/(U$7-U$6+1),0),IF(AND(SUM(S$10:S107)&gt;0,W107-S107&gt;=0),S107,IF(AND(SUM(S$10:S107)&gt;0),U$1-SUM(S$10:S107),0)))</f>
        <v>0</v>
      </c>
      <c r="T108" s="40">
        <f t="shared" si="187"/>
        <v>0</v>
      </c>
      <c r="U108" s="40">
        <f t="shared" si="188"/>
        <v>0</v>
      </c>
      <c r="V108" s="40">
        <f t="shared" ref="V108:V171" si="225">IF(P108=U$4,U$1,0)</f>
        <v>0</v>
      </c>
      <c r="W108" s="40">
        <f t="shared" si="189"/>
        <v>0</v>
      </c>
      <c r="X108" s="40">
        <f>IF(AND(V108&lt;&gt;0,SUM(V$9:V107)=0),ROUND(U$1*U$3,0),0)</f>
        <v>0</v>
      </c>
      <c r="Y108" s="13"/>
      <c r="Z108" s="33">
        <f>IF(SUM(AH$9:AH107)&gt;0.9,MAX(Z$9:Z107)+1,0)</f>
        <v>0</v>
      </c>
      <c r="AA108" s="39">
        <f t="shared" si="153"/>
        <v>0</v>
      </c>
      <c r="AB108" s="35">
        <f t="shared" si="154"/>
        <v>46812</v>
      </c>
      <c r="AC108" s="38">
        <f t="shared" si="135"/>
        <v>0</v>
      </c>
      <c r="AD108" s="38">
        <f t="shared" ref="AD108:AD171" si="226">IF(AND(AA108&gt;0,AA109=0),AB108,0)</f>
        <v>0</v>
      </c>
      <c r="AE108" s="40">
        <f>IF(AND(Z108=AG$6,AI107-AG$1/(AG$7-AG$6+1)&gt;=0),ROUND(AG$1/(AG$7-AG$6+1),0),IF(AND(SUM(AE$10:AE107)&gt;0,AI107-AE107&gt;=0),AE107,IF(AND(SUM(AE$10:AE107)&gt;0),AG$1-SUM(AE$10:AE107),0)))</f>
        <v>0</v>
      </c>
      <c r="AF108" s="40">
        <f t="shared" si="190"/>
        <v>0</v>
      </c>
      <c r="AG108" s="40">
        <f t="shared" si="191"/>
        <v>0</v>
      </c>
      <c r="AH108" s="40">
        <f t="shared" ref="AH108:AH171" si="227">IF(AB108=AG$4,AG$1,0)</f>
        <v>0</v>
      </c>
      <c r="AI108" s="40">
        <f t="shared" si="192"/>
        <v>0</v>
      </c>
      <c r="AJ108" s="40">
        <f>IF(AND(AH108&lt;&gt;0,SUM(AH$9:AH107)=0),ROUND(AG$1*AG$3,0),0)</f>
        <v>0</v>
      </c>
      <c r="AK108" s="13"/>
      <c r="AL108" s="33">
        <f>IF(SUM(AT$9:AT107)&gt;0.9,MAX(AL$9:AL107)+1,0)</f>
        <v>0</v>
      </c>
      <c r="AM108" s="39">
        <f t="shared" si="155"/>
        <v>0</v>
      </c>
      <c r="AN108" s="35">
        <f t="shared" si="156"/>
        <v>46812</v>
      </c>
      <c r="AO108" s="38">
        <f t="shared" si="136"/>
        <v>0</v>
      </c>
      <c r="AP108" s="38">
        <f t="shared" ref="AP108:AP171" si="228">IF(AND(AM108&gt;0,AM109=0),AN108,0)</f>
        <v>0</v>
      </c>
      <c r="AQ108" s="40">
        <f>IF(AND(AL108=AS$6,AU107-AS$1/(AS$7-AS$6+1)&gt;=0),ROUND(AS$1/(AS$7-AS$6+1),0),IF(AND(SUM(AQ$10:AQ107)&gt;0,AU107-AQ107&gt;=0),AQ107,IF(AND(SUM(AQ$10:AQ107)&gt;0),AS$1-SUM(AQ$10:AQ107),0)))</f>
        <v>0</v>
      </c>
      <c r="AR108" s="40">
        <f t="shared" si="193"/>
        <v>0</v>
      </c>
      <c r="AS108" s="40">
        <f t="shared" si="194"/>
        <v>0</v>
      </c>
      <c r="AT108" s="40">
        <f t="shared" ref="AT108:AT171" si="229">IF(AN108=AS$4,AS$1,0)</f>
        <v>0</v>
      </c>
      <c r="AU108" s="40">
        <f t="shared" si="196"/>
        <v>0</v>
      </c>
      <c r="AV108" s="40">
        <f>IF(AND(AT108&lt;&gt;0,SUM(AT$9:AT107)=0),ROUND(AS$1*AS$3,0),0)</f>
        <v>0</v>
      </c>
      <c r="AW108" s="13"/>
      <c r="AX108" s="33">
        <f>IF(SUM(BF$9:BF107)&gt;0.9,MAX(AX$9:AX107)+1,0)</f>
        <v>0</v>
      </c>
      <c r="AY108" s="39">
        <f t="shared" si="157"/>
        <v>0</v>
      </c>
      <c r="AZ108" s="35">
        <f t="shared" si="158"/>
        <v>46812</v>
      </c>
      <c r="BA108" s="38">
        <f t="shared" si="137"/>
        <v>0</v>
      </c>
      <c r="BB108" s="38">
        <f t="shared" ref="BB108:BB171" si="230">IF(AND(AY108&gt;0,AY109=0),AZ108,0)</f>
        <v>0</v>
      </c>
      <c r="BC108" s="40">
        <f>IF(AND(AX108=BE$6,BG107-BE$1/(BE$7-BE$6+1)&gt;=0),ROUND(BE$1/(BE$7-BE$6+1),0),IF(AND(SUM(BC$10:BC107)&gt;0,BG107-BC107&gt;=0),BC107,IF(AND(SUM(BC$10:BC107)&gt;0),BE$1-SUM(BC$10:BC107),0)))</f>
        <v>0</v>
      </c>
      <c r="BD108" s="40">
        <f t="shared" si="197"/>
        <v>0</v>
      </c>
      <c r="BE108" s="40">
        <f t="shared" si="198"/>
        <v>0</v>
      </c>
      <c r="BF108" s="40">
        <f t="shared" ref="BF108:BF171" si="231">IF(AZ108=BE$4,BE$1,0)</f>
        <v>0</v>
      </c>
      <c r="BG108" s="40">
        <f t="shared" si="200"/>
        <v>0</v>
      </c>
      <c r="BH108" s="40">
        <f>IF(AND(BF108&lt;&gt;0,SUM(BF$9:BF107)=0),ROUND(BE$1*BE$3,0),0)</f>
        <v>0</v>
      </c>
      <c r="BI108" s="13"/>
      <c r="BJ108" s="33">
        <f>IF(SUM(BR$9:BR107)&gt;0.9,MAX(BJ$9:BJ107)+1,0)</f>
        <v>0</v>
      </c>
      <c r="BK108" s="39">
        <f t="shared" si="159"/>
        <v>0</v>
      </c>
      <c r="BL108" s="35">
        <f t="shared" si="160"/>
        <v>46812</v>
      </c>
      <c r="BM108" s="38">
        <f t="shared" si="138"/>
        <v>0</v>
      </c>
      <c r="BN108" s="38">
        <f t="shared" ref="BN108:BN171" si="232">IF(AND(BK108&gt;0,BK109=0),BL108,0)</f>
        <v>0</v>
      </c>
      <c r="BO108" s="40">
        <f>IF(AND(BJ108=BQ$6,BS107-BQ$1/(BQ$7-BQ$6+1)&gt;=0),ROUND(BQ$1/(BQ$7-BQ$6+1),0),IF(AND(SUM(BO$10:BO107)&gt;0,BS107-BO107&gt;=0),BO107,IF(AND(SUM(BO$10:BO107)&gt;0),BQ$1-SUM(BO$10:BO107),0)))</f>
        <v>0</v>
      </c>
      <c r="BP108" s="40">
        <f t="shared" si="201"/>
        <v>0</v>
      </c>
      <c r="BQ108" s="40">
        <f t="shared" si="202"/>
        <v>0</v>
      </c>
      <c r="BR108" s="40">
        <f t="shared" ref="BR108:BR171" si="233">IF(BL108=BQ$4,BQ$1,0)</f>
        <v>0</v>
      </c>
      <c r="BS108" s="40">
        <f t="shared" si="204"/>
        <v>0</v>
      </c>
      <c r="BT108" s="40">
        <f>IF(AND(BR108&lt;&gt;0,SUM(BR$9:BR107)=0),ROUND(BQ$1*BQ$3,0),0)</f>
        <v>0</v>
      </c>
      <c r="BU108" s="13"/>
      <c r="BV108" s="33">
        <f>IF(SUM(CD$9:CD107)&gt;0.9,MAX(BV$9:BV107)+1,0)</f>
        <v>0</v>
      </c>
      <c r="BW108" s="39">
        <f t="shared" si="161"/>
        <v>0</v>
      </c>
      <c r="BX108" s="35">
        <f t="shared" si="162"/>
        <v>46812</v>
      </c>
      <c r="BY108" s="38">
        <f t="shared" si="139"/>
        <v>0</v>
      </c>
      <c r="BZ108" s="38">
        <f t="shared" ref="BZ108:BZ171" si="234">IF(AND(BW108&gt;0,BW109=0),BX108,0)</f>
        <v>0</v>
      </c>
      <c r="CA108" s="40">
        <f>IF(AND(BV108=CC$6,CE107-CC$1/(CC$7-CC$6+1)&gt;=0),ROUND(CC$1/(CC$7-CC$6+1),0),IF(AND(SUM(CA$10:CA107)&gt;0,CE107-CA107&gt;=0),CA107,IF(AND(SUM(CA$10:CA107)&gt;0),CC$1-SUM(CA$10:CA107),0)))</f>
        <v>0</v>
      </c>
      <c r="CB108" s="40">
        <f t="shared" si="205"/>
        <v>0</v>
      </c>
      <c r="CC108" s="40">
        <f t="shared" si="206"/>
        <v>0</v>
      </c>
      <c r="CD108" s="40">
        <f t="shared" ref="CD108:CD171" si="235">IF(BX108=CC$4,CC$1,0)</f>
        <v>0</v>
      </c>
      <c r="CE108" s="40">
        <f t="shared" si="208"/>
        <v>0</v>
      </c>
      <c r="CF108" s="40">
        <f>IF(AND(CD108&lt;&gt;0,SUM(CD$9:CD107)=0),ROUND(CC$1*CC$3,0),0)</f>
        <v>0</v>
      </c>
      <c r="CG108" s="13"/>
      <c r="CH108" s="33">
        <f>IF(SUM(CP$9:CP107)&gt;0.9,MAX(CH$9:CH107)+1,0)</f>
        <v>0</v>
      </c>
      <c r="CI108" s="39">
        <f t="shared" si="163"/>
        <v>0</v>
      </c>
      <c r="CJ108" s="35">
        <f t="shared" si="164"/>
        <v>46812</v>
      </c>
      <c r="CK108" s="38">
        <f t="shared" si="140"/>
        <v>0</v>
      </c>
      <c r="CL108" s="38">
        <f t="shared" ref="CL108:CL171" si="236">IF(AND(CI108&gt;0,CI109=0),CJ108,0)</f>
        <v>0</v>
      </c>
      <c r="CM108" s="40">
        <f>IF(AND(CH108=CO$6,CQ107-CO$1/(CO$7-CO$6+1)&gt;=0),ROUND(CO$1/(CO$7-CO$6+1),0),IF(AND(SUM(CM$10:CM107)&gt;0,CQ107-CM107&gt;=0),CM107,IF(AND(SUM(CM$10:CM107)&gt;0),CO$1-SUM(CM$10:CM107),0)))</f>
        <v>0</v>
      </c>
      <c r="CN108" s="40">
        <f t="shared" si="209"/>
        <v>0</v>
      </c>
      <c r="CO108" s="40">
        <f t="shared" si="210"/>
        <v>0</v>
      </c>
      <c r="CP108" s="40">
        <f t="shared" ref="CP108:CP171" si="237">IF(CJ108=CO$4,CO$1,0)</f>
        <v>0</v>
      </c>
      <c r="CQ108" s="40">
        <f t="shared" si="212"/>
        <v>0</v>
      </c>
      <c r="CR108" s="40">
        <f>IF(AND(CP108&lt;&gt;0,SUM(CP$9:CP107)=0),ROUND(CO$1*CO$3,0),0)</f>
        <v>0</v>
      </c>
      <c r="CS108" s="13"/>
      <c r="CT108" s="16"/>
      <c r="CU108" s="41">
        <f t="shared" si="214"/>
        <v>92</v>
      </c>
      <c r="CV108" s="42">
        <f t="shared" si="213"/>
        <v>46812</v>
      </c>
      <c r="CW108" s="43">
        <f t="shared" si="215"/>
        <v>0</v>
      </c>
      <c r="CX108" s="43">
        <f t="shared" si="216"/>
        <v>0</v>
      </c>
      <c r="CY108" s="43">
        <f t="shared" si="217"/>
        <v>0</v>
      </c>
      <c r="CZ108" s="43">
        <f t="shared" si="218"/>
        <v>0</v>
      </c>
      <c r="DA108" s="43">
        <f t="shared" si="219"/>
        <v>0</v>
      </c>
      <c r="DB108" s="43">
        <f t="shared" si="220"/>
        <v>0</v>
      </c>
      <c r="DC108" s="43">
        <f t="shared" si="221"/>
        <v>0</v>
      </c>
      <c r="DD108" s="43">
        <f t="shared" si="222"/>
        <v>0</v>
      </c>
      <c r="DE108" s="43">
        <f t="shared" si="149"/>
        <v>0</v>
      </c>
      <c r="DF108" s="44">
        <f t="shared" si="165"/>
        <v>0</v>
      </c>
      <c r="DG108" s="44">
        <f t="shared" si="166"/>
        <v>0</v>
      </c>
      <c r="DH108" s="44">
        <f t="shared" si="167"/>
        <v>0</v>
      </c>
      <c r="DI108" s="44">
        <f t="shared" si="168"/>
        <v>0</v>
      </c>
      <c r="DJ108" s="44">
        <f t="shared" si="169"/>
        <v>0</v>
      </c>
      <c r="DK108" s="44">
        <f t="shared" si="170"/>
        <v>0</v>
      </c>
      <c r="DL108" s="44">
        <f t="shared" si="171"/>
        <v>0</v>
      </c>
      <c r="DM108" s="44">
        <f t="shared" si="172"/>
        <v>0</v>
      </c>
      <c r="DN108" s="44">
        <f t="shared" si="173"/>
        <v>0</v>
      </c>
      <c r="DO108" s="44">
        <f t="shared" si="174"/>
        <v>0</v>
      </c>
      <c r="DP108" s="44">
        <f>IF(SUM(DG108:DG$298)=0,DG$299*DP$8/12,0)</f>
        <v>0</v>
      </c>
      <c r="DQ108" s="44">
        <f>IF(SUM(DH108:DH$298)=0,DH$299*DQ$8/12,0)</f>
        <v>0</v>
      </c>
      <c r="DR108" s="44">
        <f>IF(SUM(DI108:DI$298)=0,DI$299*DR$8/12,0)</f>
        <v>0</v>
      </c>
      <c r="DS108" s="44">
        <f>IF(SUM(DJ108:DJ$298)=0,DJ$299*DS$8/12,0)</f>
        <v>0</v>
      </c>
      <c r="DT108" s="44">
        <f>IF(SUM(DK108:DK$298)=0,DK$299*DT$8/12,0)</f>
        <v>0</v>
      </c>
      <c r="DU108" s="44">
        <f>IF(SUM(DL108:DL$298)=0,DL$299*DU$8/12,0)</f>
        <v>0</v>
      </c>
      <c r="DV108" s="44">
        <f>IF(SUM(DM108:DM$298)=0,DM$299*DV$8/12,0)</f>
        <v>0</v>
      </c>
      <c r="DW108" s="44">
        <f>IF(SUM(DN108:DN$298)=0,DN$299*DW$8/12,0)</f>
        <v>0</v>
      </c>
      <c r="DX108" s="44">
        <f t="shared" si="175"/>
        <v>0</v>
      </c>
      <c r="DY108" s="44">
        <f t="shared" si="176"/>
        <v>0</v>
      </c>
      <c r="DZ108" s="44">
        <f t="shared" si="177"/>
        <v>0</v>
      </c>
      <c r="EA108" s="44">
        <f t="shared" si="178"/>
        <v>0</v>
      </c>
      <c r="EB108" s="44">
        <f t="shared" si="179"/>
        <v>0</v>
      </c>
      <c r="EC108" s="44">
        <f t="shared" si="180"/>
        <v>0</v>
      </c>
      <c r="ED108" s="16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</row>
    <row r="109" spans="1:240">
      <c r="A109" s="52"/>
      <c r="B109" s="33">
        <f>IF(SUM(J$9:J108)&gt;0.9,MAX(B$9:B108)+1,0)</f>
        <v>0</v>
      </c>
      <c r="C109" s="39">
        <f t="shared" si="150"/>
        <v>0</v>
      </c>
      <c r="D109" s="35">
        <v>46843</v>
      </c>
      <c r="E109" s="38">
        <f t="shared" si="181"/>
        <v>0</v>
      </c>
      <c r="F109" s="38">
        <f t="shared" si="182"/>
        <v>0</v>
      </c>
      <c r="G109" s="40">
        <f>IF(AND(B109=I$6,K108-I$1/(I$7-I$6+1)&gt;=0),ROUND(I$1/(I$7-I$6+1),0),IF(AND(SUM(G$10:G108)&gt;0,K108-G108&gt;=0),G108,IF(AND(SUM(G$10:G108)&gt;0),I$1-SUM(G$10:G108),0)))</f>
        <v>0</v>
      </c>
      <c r="H109" s="40">
        <f t="shared" si="183"/>
        <v>0</v>
      </c>
      <c r="I109" s="40">
        <f t="shared" si="184"/>
        <v>0</v>
      </c>
      <c r="J109" s="40">
        <f t="shared" si="223"/>
        <v>0</v>
      </c>
      <c r="K109" s="40">
        <f t="shared" si="186"/>
        <v>0</v>
      </c>
      <c r="L109" s="40">
        <f>IF(AND(J109&lt;&gt;0,SUM(J$9:J108)=0),ROUND(I$1*I$3,0),0)</f>
        <v>0</v>
      </c>
      <c r="M109" s="13"/>
      <c r="N109" s="33">
        <f>IF(SUM(V$9:V108)&gt;0.9,MAX(N$9:N108)+1,0)</f>
        <v>0</v>
      </c>
      <c r="O109" s="39">
        <f t="shared" si="151"/>
        <v>0</v>
      </c>
      <c r="P109" s="35">
        <f t="shared" si="152"/>
        <v>46843</v>
      </c>
      <c r="Q109" s="38">
        <f t="shared" ref="Q109:Q172" si="238">IF(AND(O109&gt;0,O108=0),P109,0)</f>
        <v>0</v>
      </c>
      <c r="R109" s="38">
        <f t="shared" si="224"/>
        <v>0</v>
      </c>
      <c r="S109" s="40">
        <f>IF(AND(N109=U$6,W108-U$1/(U$7-U$6+1)&gt;=0),ROUND(U$1/(U$7-U$6+1),0),IF(AND(SUM(S$10:S108)&gt;0,W108-S108&gt;=0),S108,IF(AND(SUM(S$10:S108)&gt;0),U$1-SUM(S$10:S108),0)))</f>
        <v>0</v>
      </c>
      <c r="T109" s="40">
        <f t="shared" si="187"/>
        <v>0</v>
      </c>
      <c r="U109" s="40">
        <f t="shared" si="188"/>
        <v>0</v>
      </c>
      <c r="V109" s="40">
        <f t="shared" si="225"/>
        <v>0</v>
      </c>
      <c r="W109" s="40">
        <f t="shared" si="189"/>
        <v>0</v>
      </c>
      <c r="X109" s="40">
        <f>IF(AND(V109&lt;&gt;0,SUM(V$9:V108)=0),ROUND(U$1*U$3,0),0)</f>
        <v>0</v>
      </c>
      <c r="Y109" s="13"/>
      <c r="Z109" s="33">
        <f>IF(SUM(AH$9:AH108)&gt;0.9,MAX(Z$9:Z108)+1,0)</f>
        <v>0</v>
      </c>
      <c r="AA109" s="39">
        <f t="shared" si="153"/>
        <v>0</v>
      </c>
      <c r="AB109" s="35">
        <f t="shared" si="154"/>
        <v>46843</v>
      </c>
      <c r="AC109" s="38">
        <f t="shared" ref="AC109:AC172" si="239">IF(AND(AA109&gt;0,AA108=0),AB109,0)</f>
        <v>0</v>
      </c>
      <c r="AD109" s="38">
        <f t="shared" si="226"/>
        <v>0</v>
      </c>
      <c r="AE109" s="40">
        <f>IF(AND(Z109=AG$6,AI108-AG$1/(AG$7-AG$6+1)&gt;=0),ROUND(AG$1/(AG$7-AG$6+1),0),IF(AND(SUM(AE$10:AE108)&gt;0,AI108-AE108&gt;=0),AE108,IF(AND(SUM(AE$10:AE108)&gt;0),AG$1-SUM(AE$10:AE108),0)))</f>
        <v>0</v>
      </c>
      <c r="AF109" s="40">
        <f t="shared" si="190"/>
        <v>0</v>
      </c>
      <c r="AG109" s="40">
        <f t="shared" si="191"/>
        <v>0</v>
      </c>
      <c r="AH109" s="40">
        <f t="shared" si="227"/>
        <v>0</v>
      </c>
      <c r="AI109" s="40">
        <f t="shared" si="192"/>
        <v>0</v>
      </c>
      <c r="AJ109" s="40">
        <f>IF(AND(AH109&lt;&gt;0,SUM(AH$9:AH108)=0),ROUND(AG$1*AG$3,0),0)</f>
        <v>0</v>
      </c>
      <c r="AK109" s="13"/>
      <c r="AL109" s="33">
        <f>IF(SUM(AT$9:AT108)&gt;0.9,MAX(AL$9:AL108)+1,0)</f>
        <v>0</v>
      </c>
      <c r="AM109" s="39">
        <f t="shared" si="155"/>
        <v>0</v>
      </c>
      <c r="AN109" s="35">
        <f t="shared" si="156"/>
        <v>46843</v>
      </c>
      <c r="AO109" s="38">
        <f t="shared" ref="AO109:AO172" si="240">IF(AND(AM109&gt;0,AM108=0),AN109,0)</f>
        <v>0</v>
      </c>
      <c r="AP109" s="38">
        <f t="shared" si="228"/>
        <v>0</v>
      </c>
      <c r="AQ109" s="40">
        <f>IF(AND(AL109=AS$6,AU108-AS$1/(AS$7-AS$6+1)&gt;=0),ROUND(AS$1/(AS$7-AS$6+1),0),IF(AND(SUM(AQ$10:AQ108)&gt;0,AU108-AQ108&gt;=0),AQ108,IF(AND(SUM(AQ$10:AQ108)&gt;0),AS$1-SUM(AQ$10:AQ108),0)))</f>
        <v>0</v>
      </c>
      <c r="AR109" s="40">
        <f t="shared" si="193"/>
        <v>0</v>
      </c>
      <c r="AS109" s="40">
        <f t="shared" si="194"/>
        <v>0</v>
      </c>
      <c r="AT109" s="40">
        <f t="shared" si="229"/>
        <v>0</v>
      </c>
      <c r="AU109" s="40">
        <f t="shared" si="196"/>
        <v>0</v>
      </c>
      <c r="AV109" s="40">
        <f>IF(AND(AT109&lt;&gt;0,SUM(AT$9:AT108)=0),ROUND(AS$1*AS$3,0),0)</f>
        <v>0</v>
      </c>
      <c r="AW109" s="13"/>
      <c r="AX109" s="33">
        <f>IF(SUM(BF$9:BF108)&gt;0.9,MAX(AX$9:AX108)+1,0)</f>
        <v>0</v>
      </c>
      <c r="AY109" s="39">
        <f t="shared" si="157"/>
        <v>0</v>
      </c>
      <c r="AZ109" s="35">
        <f t="shared" si="158"/>
        <v>46843</v>
      </c>
      <c r="BA109" s="38">
        <f t="shared" ref="BA109:BA172" si="241">IF(AND(AY109&gt;0,AY108=0),AZ109,0)</f>
        <v>0</v>
      </c>
      <c r="BB109" s="38">
        <f t="shared" si="230"/>
        <v>0</v>
      </c>
      <c r="BC109" s="40">
        <f>IF(AND(AX109=BE$6,BG108-BE$1/(BE$7-BE$6+1)&gt;=0),ROUND(BE$1/(BE$7-BE$6+1),0),IF(AND(SUM(BC$10:BC108)&gt;0,BG108-BC108&gt;=0),BC108,IF(AND(SUM(BC$10:BC108)&gt;0),BE$1-SUM(BC$10:BC108),0)))</f>
        <v>0</v>
      </c>
      <c r="BD109" s="40">
        <f t="shared" si="197"/>
        <v>0</v>
      </c>
      <c r="BE109" s="40">
        <f t="shared" si="198"/>
        <v>0</v>
      </c>
      <c r="BF109" s="40">
        <f t="shared" si="231"/>
        <v>0</v>
      </c>
      <c r="BG109" s="40">
        <f t="shared" si="200"/>
        <v>0</v>
      </c>
      <c r="BH109" s="40">
        <f>IF(AND(BF109&lt;&gt;0,SUM(BF$9:BF108)=0),ROUND(BE$1*BE$3,0),0)</f>
        <v>0</v>
      </c>
      <c r="BI109" s="13"/>
      <c r="BJ109" s="33">
        <f>IF(SUM(BR$9:BR108)&gt;0.9,MAX(BJ$9:BJ108)+1,0)</f>
        <v>0</v>
      </c>
      <c r="BK109" s="39">
        <f t="shared" si="159"/>
        <v>0</v>
      </c>
      <c r="BL109" s="35">
        <f t="shared" si="160"/>
        <v>46843</v>
      </c>
      <c r="BM109" s="38">
        <f t="shared" ref="BM109:BM172" si="242">IF(AND(BK109&gt;0,BK108=0),BL109,0)</f>
        <v>0</v>
      </c>
      <c r="BN109" s="38">
        <f t="shared" si="232"/>
        <v>0</v>
      </c>
      <c r="BO109" s="40">
        <f>IF(AND(BJ109=BQ$6,BS108-BQ$1/(BQ$7-BQ$6+1)&gt;=0),ROUND(BQ$1/(BQ$7-BQ$6+1),0),IF(AND(SUM(BO$10:BO108)&gt;0,BS108-BO108&gt;=0),BO108,IF(AND(SUM(BO$10:BO108)&gt;0),BQ$1-SUM(BO$10:BO108),0)))</f>
        <v>0</v>
      </c>
      <c r="BP109" s="40">
        <f t="shared" si="201"/>
        <v>0</v>
      </c>
      <c r="BQ109" s="40">
        <f t="shared" si="202"/>
        <v>0</v>
      </c>
      <c r="BR109" s="40">
        <f t="shared" si="233"/>
        <v>0</v>
      </c>
      <c r="BS109" s="40">
        <f t="shared" si="204"/>
        <v>0</v>
      </c>
      <c r="BT109" s="40">
        <f>IF(AND(BR109&lt;&gt;0,SUM(BR$9:BR108)=0),ROUND(BQ$1*BQ$3,0),0)</f>
        <v>0</v>
      </c>
      <c r="BU109" s="13"/>
      <c r="BV109" s="33">
        <f>IF(SUM(CD$9:CD108)&gt;0.9,MAX(BV$9:BV108)+1,0)</f>
        <v>0</v>
      </c>
      <c r="BW109" s="39">
        <f t="shared" si="161"/>
        <v>0</v>
      </c>
      <c r="BX109" s="35">
        <f t="shared" si="162"/>
        <v>46843</v>
      </c>
      <c r="BY109" s="38">
        <f t="shared" ref="BY109:BY172" si="243">IF(AND(BW109&gt;0,BW108=0),BX109,0)</f>
        <v>0</v>
      </c>
      <c r="BZ109" s="38">
        <f t="shared" si="234"/>
        <v>0</v>
      </c>
      <c r="CA109" s="40">
        <f>IF(AND(BV109=CC$6,CE108-CC$1/(CC$7-CC$6+1)&gt;=0),ROUND(CC$1/(CC$7-CC$6+1),0),IF(AND(SUM(CA$10:CA108)&gt;0,CE108-CA108&gt;=0),CA108,IF(AND(SUM(CA$10:CA108)&gt;0),CC$1-SUM(CA$10:CA108),0)))</f>
        <v>0</v>
      </c>
      <c r="CB109" s="40">
        <f t="shared" si="205"/>
        <v>0</v>
      </c>
      <c r="CC109" s="40">
        <f t="shared" si="206"/>
        <v>0</v>
      </c>
      <c r="CD109" s="40">
        <f t="shared" si="235"/>
        <v>0</v>
      </c>
      <c r="CE109" s="40">
        <f t="shared" si="208"/>
        <v>0</v>
      </c>
      <c r="CF109" s="40">
        <f>IF(AND(CD109&lt;&gt;0,SUM(CD$9:CD108)=0),ROUND(CC$1*CC$3,0),0)</f>
        <v>0</v>
      </c>
      <c r="CG109" s="13"/>
      <c r="CH109" s="33">
        <f>IF(SUM(CP$9:CP108)&gt;0.9,MAX(CH$9:CH108)+1,0)</f>
        <v>0</v>
      </c>
      <c r="CI109" s="39">
        <f t="shared" si="163"/>
        <v>0</v>
      </c>
      <c r="CJ109" s="35">
        <f t="shared" si="164"/>
        <v>46843</v>
      </c>
      <c r="CK109" s="38">
        <f t="shared" ref="CK109:CK172" si="244">IF(AND(CI109&gt;0,CI108=0),CJ109,0)</f>
        <v>0</v>
      </c>
      <c r="CL109" s="38">
        <f t="shared" si="236"/>
        <v>0</v>
      </c>
      <c r="CM109" s="40">
        <f>IF(AND(CH109=CO$6,CQ108-CO$1/(CO$7-CO$6+1)&gt;=0),ROUND(CO$1/(CO$7-CO$6+1),0),IF(AND(SUM(CM$10:CM108)&gt;0,CQ108-CM108&gt;=0),CM108,IF(AND(SUM(CM$10:CM108)&gt;0),CO$1-SUM(CM$10:CM108),0)))</f>
        <v>0</v>
      </c>
      <c r="CN109" s="40">
        <f t="shared" si="209"/>
        <v>0</v>
      </c>
      <c r="CO109" s="40">
        <f t="shared" si="210"/>
        <v>0</v>
      </c>
      <c r="CP109" s="40">
        <f t="shared" si="237"/>
        <v>0</v>
      </c>
      <c r="CQ109" s="40">
        <f t="shared" si="212"/>
        <v>0</v>
      </c>
      <c r="CR109" s="40">
        <f>IF(AND(CP109&lt;&gt;0,SUM(CP$9:CP108)=0),ROUND(CO$1*CO$3,0),0)</f>
        <v>0</v>
      </c>
      <c r="CS109" s="13"/>
      <c r="CT109" s="16"/>
      <c r="CU109" s="41">
        <f t="shared" si="214"/>
        <v>93</v>
      </c>
      <c r="CV109" s="42">
        <f t="shared" si="213"/>
        <v>46843</v>
      </c>
      <c r="CW109" s="43">
        <f t="shared" si="215"/>
        <v>0</v>
      </c>
      <c r="CX109" s="43">
        <f t="shared" si="216"/>
        <v>0</v>
      </c>
      <c r="CY109" s="43">
        <f t="shared" si="217"/>
        <v>0</v>
      </c>
      <c r="CZ109" s="43">
        <f t="shared" si="218"/>
        <v>0</v>
      </c>
      <c r="DA109" s="43">
        <f t="shared" si="219"/>
        <v>0</v>
      </c>
      <c r="DB109" s="43">
        <f t="shared" si="220"/>
        <v>0</v>
      </c>
      <c r="DC109" s="43">
        <f t="shared" si="221"/>
        <v>0</v>
      </c>
      <c r="DD109" s="43">
        <f t="shared" si="222"/>
        <v>0</v>
      </c>
      <c r="DE109" s="43">
        <f t="shared" si="149"/>
        <v>0</v>
      </c>
      <c r="DF109" s="44">
        <f t="shared" si="165"/>
        <v>0</v>
      </c>
      <c r="DG109" s="44">
        <f t="shared" si="166"/>
        <v>0</v>
      </c>
      <c r="DH109" s="44">
        <f t="shared" si="167"/>
        <v>0</v>
      </c>
      <c r="DI109" s="44">
        <f t="shared" si="168"/>
        <v>0</v>
      </c>
      <c r="DJ109" s="44">
        <f t="shared" si="169"/>
        <v>0</v>
      </c>
      <c r="DK109" s="44">
        <f t="shared" si="170"/>
        <v>0</v>
      </c>
      <c r="DL109" s="44">
        <f t="shared" si="171"/>
        <v>0</v>
      </c>
      <c r="DM109" s="44">
        <f t="shared" si="172"/>
        <v>0</v>
      </c>
      <c r="DN109" s="44">
        <f t="shared" si="173"/>
        <v>0</v>
      </c>
      <c r="DO109" s="44">
        <f t="shared" si="174"/>
        <v>0</v>
      </c>
      <c r="DP109" s="44">
        <f>IF(SUM(DG109:DG$298)=0,DG$299*DP$8/12,0)</f>
        <v>0</v>
      </c>
      <c r="DQ109" s="44">
        <f>IF(SUM(DH109:DH$298)=0,DH$299*DQ$8/12,0)</f>
        <v>0</v>
      </c>
      <c r="DR109" s="44">
        <f>IF(SUM(DI109:DI$298)=0,DI$299*DR$8/12,0)</f>
        <v>0</v>
      </c>
      <c r="DS109" s="44">
        <f>IF(SUM(DJ109:DJ$298)=0,DJ$299*DS$8/12,0)</f>
        <v>0</v>
      </c>
      <c r="DT109" s="44">
        <f>IF(SUM(DK109:DK$298)=0,DK$299*DT$8/12,0)</f>
        <v>0</v>
      </c>
      <c r="DU109" s="44">
        <f>IF(SUM(DL109:DL$298)=0,DL$299*DU$8/12,0)</f>
        <v>0</v>
      </c>
      <c r="DV109" s="44">
        <f>IF(SUM(DM109:DM$298)=0,DM$299*DV$8/12,0)</f>
        <v>0</v>
      </c>
      <c r="DW109" s="44">
        <f>IF(SUM(DN109:DN$298)=0,DN$299*DW$8/12,0)</f>
        <v>0</v>
      </c>
      <c r="DX109" s="44">
        <f t="shared" si="175"/>
        <v>0</v>
      </c>
      <c r="DY109" s="44">
        <f t="shared" si="176"/>
        <v>0</v>
      </c>
      <c r="DZ109" s="44">
        <f t="shared" si="177"/>
        <v>0</v>
      </c>
      <c r="EA109" s="44">
        <f t="shared" si="178"/>
        <v>0</v>
      </c>
      <c r="EB109" s="44">
        <f t="shared" si="179"/>
        <v>0</v>
      </c>
      <c r="EC109" s="44">
        <f t="shared" si="180"/>
        <v>0</v>
      </c>
      <c r="ED109" s="16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</row>
    <row r="110" spans="1:240">
      <c r="A110" s="52"/>
      <c r="B110" s="33">
        <f>IF(SUM(J$9:J109)&gt;0.9,MAX(B$9:B109)+1,0)</f>
        <v>0</v>
      </c>
      <c r="C110" s="39">
        <f t="shared" si="150"/>
        <v>0</v>
      </c>
      <c r="D110" s="35">
        <v>46873</v>
      </c>
      <c r="E110" s="38">
        <f t="shared" si="181"/>
        <v>0</v>
      </c>
      <c r="F110" s="38">
        <f t="shared" si="182"/>
        <v>0</v>
      </c>
      <c r="G110" s="40">
        <f>IF(AND(B110=I$6,K109-I$1/(I$7-I$6+1)&gt;=0),ROUND(I$1/(I$7-I$6+1),0),IF(AND(SUM(G$10:G109)&gt;0,K109-G109&gt;=0),G109,IF(AND(SUM(G$10:G109)&gt;0),I$1-SUM(G$10:G109),0)))</f>
        <v>0</v>
      </c>
      <c r="H110" s="40">
        <f t="shared" si="183"/>
        <v>0</v>
      </c>
      <c r="I110" s="40">
        <f t="shared" si="184"/>
        <v>0</v>
      </c>
      <c r="J110" s="40">
        <f t="shared" si="223"/>
        <v>0</v>
      </c>
      <c r="K110" s="40">
        <f t="shared" si="186"/>
        <v>0</v>
      </c>
      <c r="L110" s="40">
        <f>IF(AND(J110&lt;&gt;0,SUM(J$9:J109)=0),ROUND(I$1*I$3,0),0)</f>
        <v>0</v>
      </c>
      <c r="M110" s="13"/>
      <c r="N110" s="33">
        <f>IF(SUM(V$9:V109)&gt;0.9,MAX(N$9:N109)+1,0)</f>
        <v>0</v>
      </c>
      <c r="O110" s="39">
        <f t="shared" si="151"/>
        <v>0</v>
      </c>
      <c r="P110" s="35">
        <f t="shared" si="152"/>
        <v>46873</v>
      </c>
      <c r="Q110" s="38">
        <f t="shared" si="238"/>
        <v>0</v>
      </c>
      <c r="R110" s="38">
        <f t="shared" si="224"/>
        <v>0</v>
      </c>
      <c r="S110" s="40">
        <f>IF(AND(N110=U$6,W109-U$1/(U$7-U$6+1)&gt;=0),ROUND(U$1/(U$7-U$6+1),0),IF(AND(SUM(S$10:S109)&gt;0,W109-S109&gt;=0),S109,IF(AND(SUM(S$10:S109)&gt;0),U$1-SUM(S$10:S109),0)))</f>
        <v>0</v>
      </c>
      <c r="T110" s="40">
        <f t="shared" si="187"/>
        <v>0</v>
      </c>
      <c r="U110" s="40">
        <f t="shared" si="188"/>
        <v>0</v>
      </c>
      <c r="V110" s="40">
        <f t="shared" si="225"/>
        <v>0</v>
      </c>
      <c r="W110" s="40">
        <f t="shared" si="189"/>
        <v>0</v>
      </c>
      <c r="X110" s="40">
        <f>IF(AND(V110&lt;&gt;0,SUM(V$9:V109)=0),ROUND(U$1*U$3,0),0)</f>
        <v>0</v>
      </c>
      <c r="Y110" s="13"/>
      <c r="Z110" s="33">
        <f>IF(SUM(AH$9:AH109)&gt;0.9,MAX(Z$9:Z109)+1,0)</f>
        <v>0</v>
      </c>
      <c r="AA110" s="39">
        <f t="shared" si="153"/>
        <v>0</v>
      </c>
      <c r="AB110" s="35">
        <f t="shared" si="154"/>
        <v>46873</v>
      </c>
      <c r="AC110" s="38">
        <f t="shared" si="239"/>
        <v>0</v>
      </c>
      <c r="AD110" s="38">
        <f t="shared" si="226"/>
        <v>0</v>
      </c>
      <c r="AE110" s="40">
        <f>IF(AND(Z110=AG$6,AI109-AG$1/(AG$7-AG$6+1)&gt;=0),ROUND(AG$1/(AG$7-AG$6+1),0),IF(AND(SUM(AE$10:AE109)&gt;0,AI109-AE109&gt;=0),AE109,IF(AND(SUM(AE$10:AE109)&gt;0),AG$1-SUM(AE$10:AE109),0)))</f>
        <v>0</v>
      </c>
      <c r="AF110" s="40">
        <f t="shared" si="190"/>
        <v>0</v>
      </c>
      <c r="AG110" s="40">
        <f t="shared" si="191"/>
        <v>0</v>
      </c>
      <c r="AH110" s="40">
        <f t="shared" si="227"/>
        <v>0</v>
      </c>
      <c r="AI110" s="40">
        <f t="shared" si="192"/>
        <v>0</v>
      </c>
      <c r="AJ110" s="40">
        <f>IF(AND(AH110&lt;&gt;0,SUM(AH$9:AH109)=0),ROUND(AG$1*AG$3,0),0)</f>
        <v>0</v>
      </c>
      <c r="AK110" s="13"/>
      <c r="AL110" s="33">
        <f>IF(SUM(AT$9:AT109)&gt;0.9,MAX(AL$9:AL109)+1,0)</f>
        <v>0</v>
      </c>
      <c r="AM110" s="39">
        <f t="shared" si="155"/>
        <v>0</v>
      </c>
      <c r="AN110" s="35">
        <f t="shared" si="156"/>
        <v>46873</v>
      </c>
      <c r="AO110" s="38">
        <f t="shared" si="240"/>
        <v>0</v>
      </c>
      <c r="AP110" s="38">
        <f t="shared" si="228"/>
        <v>0</v>
      </c>
      <c r="AQ110" s="40">
        <f>IF(AND(AL110=AS$6,AU109-AS$1/(AS$7-AS$6+1)&gt;=0),ROUND(AS$1/(AS$7-AS$6+1),0),IF(AND(SUM(AQ$10:AQ109)&gt;0,AU109-AQ109&gt;=0),AQ109,IF(AND(SUM(AQ$10:AQ109)&gt;0),AS$1-SUM(AQ$10:AQ109),0)))</f>
        <v>0</v>
      </c>
      <c r="AR110" s="40">
        <f t="shared" si="193"/>
        <v>0</v>
      </c>
      <c r="AS110" s="40">
        <f t="shared" si="194"/>
        <v>0</v>
      </c>
      <c r="AT110" s="40">
        <f t="shared" si="229"/>
        <v>0</v>
      </c>
      <c r="AU110" s="40">
        <f t="shared" si="196"/>
        <v>0</v>
      </c>
      <c r="AV110" s="40">
        <f>IF(AND(AT110&lt;&gt;0,SUM(AT$9:AT109)=0),ROUND(AS$1*AS$3,0),0)</f>
        <v>0</v>
      </c>
      <c r="AW110" s="13"/>
      <c r="AX110" s="33">
        <f>IF(SUM(BF$9:BF109)&gt;0.9,MAX(AX$9:AX109)+1,0)</f>
        <v>0</v>
      </c>
      <c r="AY110" s="39">
        <f t="shared" si="157"/>
        <v>0</v>
      </c>
      <c r="AZ110" s="35">
        <f t="shared" si="158"/>
        <v>46873</v>
      </c>
      <c r="BA110" s="38">
        <f t="shared" si="241"/>
        <v>0</v>
      </c>
      <c r="BB110" s="38">
        <f t="shared" si="230"/>
        <v>0</v>
      </c>
      <c r="BC110" s="40">
        <f>IF(AND(AX110=BE$6,BG109-BE$1/(BE$7-BE$6+1)&gt;=0),ROUND(BE$1/(BE$7-BE$6+1),0),IF(AND(SUM(BC$10:BC109)&gt;0,BG109-BC109&gt;=0),BC109,IF(AND(SUM(BC$10:BC109)&gt;0),BE$1-SUM(BC$10:BC109),0)))</f>
        <v>0</v>
      </c>
      <c r="BD110" s="40">
        <f t="shared" si="197"/>
        <v>0</v>
      </c>
      <c r="BE110" s="40">
        <f t="shared" si="198"/>
        <v>0</v>
      </c>
      <c r="BF110" s="40">
        <f t="shared" si="231"/>
        <v>0</v>
      </c>
      <c r="BG110" s="40">
        <f t="shared" si="200"/>
        <v>0</v>
      </c>
      <c r="BH110" s="40">
        <f>IF(AND(BF110&lt;&gt;0,SUM(BF$9:BF109)=0),ROUND(BE$1*BE$3,0),0)</f>
        <v>0</v>
      </c>
      <c r="BI110" s="13"/>
      <c r="BJ110" s="33">
        <f>IF(SUM(BR$9:BR109)&gt;0.9,MAX(BJ$9:BJ109)+1,0)</f>
        <v>0</v>
      </c>
      <c r="BK110" s="39">
        <f t="shared" si="159"/>
        <v>0</v>
      </c>
      <c r="BL110" s="35">
        <f t="shared" si="160"/>
        <v>46873</v>
      </c>
      <c r="BM110" s="38">
        <f t="shared" si="242"/>
        <v>0</v>
      </c>
      <c r="BN110" s="38">
        <f t="shared" si="232"/>
        <v>0</v>
      </c>
      <c r="BO110" s="40">
        <f>IF(AND(BJ110=BQ$6,BS109-BQ$1/(BQ$7-BQ$6+1)&gt;=0),ROUND(BQ$1/(BQ$7-BQ$6+1),0),IF(AND(SUM(BO$10:BO109)&gt;0,BS109-BO109&gt;=0),BO109,IF(AND(SUM(BO$10:BO109)&gt;0),BQ$1-SUM(BO$10:BO109),0)))</f>
        <v>0</v>
      </c>
      <c r="BP110" s="40">
        <f t="shared" si="201"/>
        <v>0</v>
      </c>
      <c r="BQ110" s="40">
        <f t="shared" si="202"/>
        <v>0</v>
      </c>
      <c r="BR110" s="40">
        <f t="shared" si="233"/>
        <v>0</v>
      </c>
      <c r="BS110" s="40">
        <f t="shared" si="204"/>
        <v>0</v>
      </c>
      <c r="BT110" s="40">
        <f>IF(AND(BR110&lt;&gt;0,SUM(BR$9:BR109)=0),ROUND(BQ$1*BQ$3,0),0)</f>
        <v>0</v>
      </c>
      <c r="BU110" s="13"/>
      <c r="BV110" s="33">
        <f>IF(SUM(CD$9:CD109)&gt;0.9,MAX(BV$9:BV109)+1,0)</f>
        <v>0</v>
      </c>
      <c r="BW110" s="39">
        <f t="shared" si="161"/>
        <v>0</v>
      </c>
      <c r="BX110" s="35">
        <f t="shared" si="162"/>
        <v>46873</v>
      </c>
      <c r="BY110" s="38">
        <f t="shared" si="243"/>
        <v>0</v>
      </c>
      <c r="BZ110" s="38">
        <f t="shared" si="234"/>
        <v>0</v>
      </c>
      <c r="CA110" s="40">
        <f>IF(AND(BV110=CC$6,CE109-CC$1/(CC$7-CC$6+1)&gt;=0),ROUND(CC$1/(CC$7-CC$6+1),0),IF(AND(SUM(CA$10:CA109)&gt;0,CE109-CA109&gt;=0),CA109,IF(AND(SUM(CA$10:CA109)&gt;0),CC$1-SUM(CA$10:CA109),0)))</f>
        <v>0</v>
      </c>
      <c r="CB110" s="40">
        <f t="shared" si="205"/>
        <v>0</v>
      </c>
      <c r="CC110" s="40">
        <f t="shared" si="206"/>
        <v>0</v>
      </c>
      <c r="CD110" s="40">
        <f t="shared" si="235"/>
        <v>0</v>
      </c>
      <c r="CE110" s="40">
        <f t="shared" si="208"/>
        <v>0</v>
      </c>
      <c r="CF110" s="40">
        <f>IF(AND(CD110&lt;&gt;0,SUM(CD$9:CD109)=0),ROUND(CC$1*CC$3,0),0)</f>
        <v>0</v>
      </c>
      <c r="CG110" s="13"/>
      <c r="CH110" s="33">
        <f>IF(SUM(CP$9:CP109)&gt;0.9,MAX(CH$9:CH109)+1,0)</f>
        <v>0</v>
      </c>
      <c r="CI110" s="39">
        <f t="shared" si="163"/>
        <v>0</v>
      </c>
      <c r="CJ110" s="35">
        <f t="shared" si="164"/>
        <v>46873</v>
      </c>
      <c r="CK110" s="38">
        <f t="shared" si="244"/>
        <v>0</v>
      </c>
      <c r="CL110" s="38">
        <f t="shared" si="236"/>
        <v>0</v>
      </c>
      <c r="CM110" s="40">
        <f>IF(AND(CH110=CO$6,CQ109-CO$1/(CO$7-CO$6+1)&gt;=0),ROUND(CO$1/(CO$7-CO$6+1),0),IF(AND(SUM(CM$10:CM109)&gt;0,CQ109-CM109&gt;=0),CM109,IF(AND(SUM(CM$10:CM109)&gt;0),CO$1-SUM(CM$10:CM109),0)))</f>
        <v>0</v>
      </c>
      <c r="CN110" s="40">
        <f t="shared" si="209"/>
        <v>0</v>
      </c>
      <c r="CO110" s="40">
        <f t="shared" si="210"/>
        <v>0</v>
      </c>
      <c r="CP110" s="40">
        <f t="shared" si="237"/>
        <v>0</v>
      </c>
      <c r="CQ110" s="40">
        <f t="shared" si="212"/>
        <v>0</v>
      </c>
      <c r="CR110" s="40">
        <f>IF(AND(CP110&lt;&gt;0,SUM(CP$9:CP109)=0),ROUND(CO$1*CO$3,0),0)</f>
        <v>0</v>
      </c>
      <c r="CS110" s="13"/>
      <c r="CT110" s="16"/>
      <c r="CU110" s="41">
        <f t="shared" si="214"/>
        <v>94</v>
      </c>
      <c r="CV110" s="42">
        <f t="shared" si="213"/>
        <v>46873</v>
      </c>
      <c r="CW110" s="43">
        <f t="shared" si="215"/>
        <v>0</v>
      </c>
      <c r="CX110" s="43">
        <f t="shared" si="216"/>
        <v>0</v>
      </c>
      <c r="CY110" s="43">
        <f t="shared" si="217"/>
        <v>0</v>
      </c>
      <c r="CZ110" s="43">
        <f t="shared" si="218"/>
        <v>0</v>
      </c>
      <c r="DA110" s="43">
        <f t="shared" si="219"/>
        <v>0</v>
      </c>
      <c r="DB110" s="43">
        <f t="shared" si="220"/>
        <v>0</v>
      </c>
      <c r="DC110" s="43">
        <f t="shared" si="221"/>
        <v>0</v>
      </c>
      <c r="DD110" s="43">
        <f t="shared" si="222"/>
        <v>0</v>
      </c>
      <c r="DE110" s="43">
        <f t="shared" si="149"/>
        <v>0</v>
      </c>
      <c r="DF110" s="44">
        <f t="shared" si="165"/>
        <v>0</v>
      </c>
      <c r="DG110" s="44">
        <f t="shared" si="166"/>
        <v>0</v>
      </c>
      <c r="DH110" s="44">
        <f t="shared" si="167"/>
        <v>0</v>
      </c>
      <c r="DI110" s="44">
        <f t="shared" si="168"/>
        <v>0</v>
      </c>
      <c r="DJ110" s="44">
        <f t="shared" si="169"/>
        <v>0</v>
      </c>
      <c r="DK110" s="44">
        <f t="shared" si="170"/>
        <v>0</v>
      </c>
      <c r="DL110" s="44">
        <f t="shared" si="171"/>
        <v>0</v>
      </c>
      <c r="DM110" s="44">
        <f t="shared" si="172"/>
        <v>0</v>
      </c>
      <c r="DN110" s="44">
        <f t="shared" si="173"/>
        <v>0</v>
      </c>
      <c r="DO110" s="44">
        <f t="shared" si="174"/>
        <v>0</v>
      </c>
      <c r="DP110" s="44">
        <f>IF(SUM(DG110:DG$298)=0,DG$299*DP$8/12,0)</f>
        <v>0</v>
      </c>
      <c r="DQ110" s="44">
        <f>IF(SUM(DH110:DH$298)=0,DH$299*DQ$8/12,0)</f>
        <v>0</v>
      </c>
      <c r="DR110" s="44">
        <f>IF(SUM(DI110:DI$298)=0,DI$299*DR$8/12,0)</f>
        <v>0</v>
      </c>
      <c r="DS110" s="44">
        <f>IF(SUM(DJ110:DJ$298)=0,DJ$299*DS$8/12,0)</f>
        <v>0</v>
      </c>
      <c r="DT110" s="44">
        <f>IF(SUM(DK110:DK$298)=0,DK$299*DT$8/12,0)</f>
        <v>0</v>
      </c>
      <c r="DU110" s="44">
        <f>IF(SUM(DL110:DL$298)=0,DL$299*DU$8/12,0)</f>
        <v>0</v>
      </c>
      <c r="DV110" s="44">
        <f>IF(SUM(DM110:DM$298)=0,DM$299*DV$8/12,0)</f>
        <v>0</v>
      </c>
      <c r="DW110" s="44">
        <f>IF(SUM(DN110:DN$298)=0,DN$299*DW$8/12,0)</f>
        <v>0</v>
      </c>
      <c r="DX110" s="44">
        <f t="shared" si="175"/>
        <v>0</v>
      </c>
      <c r="DY110" s="44">
        <f t="shared" si="176"/>
        <v>0</v>
      </c>
      <c r="DZ110" s="44">
        <f t="shared" si="177"/>
        <v>0</v>
      </c>
      <c r="EA110" s="44">
        <f t="shared" si="178"/>
        <v>0</v>
      </c>
      <c r="EB110" s="44">
        <f t="shared" si="179"/>
        <v>0</v>
      </c>
      <c r="EC110" s="44">
        <f t="shared" si="180"/>
        <v>0</v>
      </c>
      <c r="ED110" s="16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</row>
    <row r="111" spans="1:240">
      <c r="A111" s="52"/>
      <c r="B111" s="33">
        <f>IF(SUM(J$9:J110)&gt;0.9,MAX(B$9:B110)+1,0)</f>
        <v>0</v>
      </c>
      <c r="C111" s="39">
        <f t="shared" si="150"/>
        <v>0</v>
      </c>
      <c r="D111" s="35">
        <v>46904</v>
      </c>
      <c r="E111" s="38">
        <f t="shared" si="181"/>
        <v>0</v>
      </c>
      <c r="F111" s="38">
        <f t="shared" si="182"/>
        <v>0</v>
      </c>
      <c r="G111" s="40">
        <f>IF(AND(B111=I$6,K110-I$1/(I$7-I$6+1)&gt;=0),ROUND(I$1/(I$7-I$6+1),0),IF(AND(SUM(G$10:G110)&gt;0,K110-G110&gt;=0),G110,IF(AND(SUM(G$10:G110)&gt;0),I$1-SUM(G$10:G110),0)))</f>
        <v>0</v>
      </c>
      <c r="H111" s="40">
        <f t="shared" si="183"/>
        <v>0</v>
      </c>
      <c r="I111" s="40">
        <f t="shared" si="184"/>
        <v>0</v>
      </c>
      <c r="J111" s="40">
        <f t="shared" si="223"/>
        <v>0</v>
      </c>
      <c r="K111" s="40">
        <f t="shared" si="186"/>
        <v>0</v>
      </c>
      <c r="L111" s="40">
        <f>IF(AND(J111&lt;&gt;0,SUM(J$9:J110)=0),ROUND(I$1*I$3,0),0)</f>
        <v>0</v>
      </c>
      <c r="M111" s="13"/>
      <c r="N111" s="33">
        <f>IF(SUM(V$9:V110)&gt;0.9,MAX(N$9:N110)+1,0)</f>
        <v>0</v>
      </c>
      <c r="O111" s="39">
        <f t="shared" si="151"/>
        <v>0</v>
      </c>
      <c r="P111" s="35">
        <f t="shared" si="152"/>
        <v>46904</v>
      </c>
      <c r="Q111" s="38">
        <f t="shared" si="238"/>
        <v>0</v>
      </c>
      <c r="R111" s="38">
        <f t="shared" si="224"/>
        <v>0</v>
      </c>
      <c r="S111" s="40">
        <f>IF(AND(N111=U$6,W110-U$1/(U$7-U$6+1)&gt;=0),ROUND(U$1/(U$7-U$6+1),0),IF(AND(SUM(S$10:S110)&gt;0,W110-S110&gt;=0),S110,IF(AND(SUM(S$10:S110)&gt;0),U$1-SUM(S$10:S110),0)))</f>
        <v>0</v>
      </c>
      <c r="T111" s="40">
        <f t="shared" si="187"/>
        <v>0</v>
      </c>
      <c r="U111" s="40">
        <f t="shared" si="188"/>
        <v>0</v>
      </c>
      <c r="V111" s="40">
        <f t="shared" si="225"/>
        <v>0</v>
      </c>
      <c r="W111" s="40">
        <f t="shared" si="189"/>
        <v>0</v>
      </c>
      <c r="X111" s="40">
        <f>IF(AND(V111&lt;&gt;0,SUM(V$9:V110)=0),ROUND(U$1*U$3,0),0)</f>
        <v>0</v>
      </c>
      <c r="Y111" s="13"/>
      <c r="Z111" s="33">
        <f>IF(SUM(AH$9:AH110)&gt;0.9,MAX(Z$9:Z110)+1,0)</f>
        <v>0</v>
      </c>
      <c r="AA111" s="39">
        <f t="shared" si="153"/>
        <v>0</v>
      </c>
      <c r="AB111" s="35">
        <f t="shared" si="154"/>
        <v>46904</v>
      </c>
      <c r="AC111" s="38">
        <f t="shared" si="239"/>
        <v>0</v>
      </c>
      <c r="AD111" s="38">
        <f t="shared" si="226"/>
        <v>0</v>
      </c>
      <c r="AE111" s="40">
        <f>IF(AND(Z111=AG$6,AI110-AG$1/(AG$7-AG$6+1)&gt;=0),ROUND(AG$1/(AG$7-AG$6+1),0),IF(AND(SUM(AE$10:AE110)&gt;0,AI110-AE110&gt;=0),AE110,IF(AND(SUM(AE$10:AE110)&gt;0),AG$1-SUM(AE$10:AE110),0)))</f>
        <v>0</v>
      </c>
      <c r="AF111" s="40">
        <f t="shared" si="190"/>
        <v>0</v>
      </c>
      <c r="AG111" s="40">
        <f t="shared" si="191"/>
        <v>0</v>
      </c>
      <c r="AH111" s="40">
        <f t="shared" si="227"/>
        <v>0</v>
      </c>
      <c r="AI111" s="40">
        <f t="shared" si="192"/>
        <v>0</v>
      </c>
      <c r="AJ111" s="40">
        <f>IF(AND(AH111&lt;&gt;0,SUM(AH$9:AH110)=0),ROUND(AG$1*AG$3,0),0)</f>
        <v>0</v>
      </c>
      <c r="AK111" s="13"/>
      <c r="AL111" s="33">
        <f>IF(SUM(AT$9:AT110)&gt;0.9,MAX(AL$9:AL110)+1,0)</f>
        <v>0</v>
      </c>
      <c r="AM111" s="39">
        <f t="shared" si="155"/>
        <v>0</v>
      </c>
      <c r="AN111" s="35">
        <f t="shared" si="156"/>
        <v>46904</v>
      </c>
      <c r="AO111" s="38">
        <f t="shared" si="240"/>
        <v>0</v>
      </c>
      <c r="AP111" s="38">
        <f t="shared" si="228"/>
        <v>0</v>
      </c>
      <c r="AQ111" s="40">
        <f>IF(AND(AL111=AS$6,AU110-AS$1/(AS$7-AS$6+1)&gt;=0),ROUND(AS$1/(AS$7-AS$6+1),0),IF(AND(SUM(AQ$10:AQ110)&gt;0,AU110-AQ110&gt;=0),AQ110,IF(AND(SUM(AQ$10:AQ110)&gt;0),AS$1-SUM(AQ$10:AQ110),0)))</f>
        <v>0</v>
      </c>
      <c r="AR111" s="40">
        <f t="shared" si="193"/>
        <v>0</v>
      </c>
      <c r="AS111" s="40">
        <f t="shared" si="194"/>
        <v>0</v>
      </c>
      <c r="AT111" s="40">
        <f t="shared" si="229"/>
        <v>0</v>
      </c>
      <c r="AU111" s="40">
        <f t="shared" si="196"/>
        <v>0</v>
      </c>
      <c r="AV111" s="40">
        <f>IF(AND(AT111&lt;&gt;0,SUM(AT$9:AT110)=0),ROUND(AS$1*AS$3,0),0)</f>
        <v>0</v>
      </c>
      <c r="AW111" s="13"/>
      <c r="AX111" s="33">
        <f>IF(SUM(BF$9:BF110)&gt;0.9,MAX(AX$9:AX110)+1,0)</f>
        <v>0</v>
      </c>
      <c r="AY111" s="39">
        <f t="shared" si="157"/>
        <v>0</v>
      </c>
      <c r="AZ111" s="35">
        <f t="shared" si="158"/>
        <v>46904</v>
      </c>
      <c r="BA111" s="38">
        <f t="shared" si="241"/>
        <v>0</v>
      </c>
      <c r="BB111" s="38">
        <f t="shared" si="230"/>
        <v>0</v>
      </c>
      <c r="BC111" s="40">
        <f>IF(AND(AX111=BE$6,BG110-BE$1/(BE$7-BE$6+1)&gt;=0),ROUND(BE$1/(BE$7-BE$6+1),0),IF(AND(SUM(BC$10:BC110)&gt;0,BG110-BC110&gt;=0),BC110,IF(AND(SUM(BC$10:BC110)&gt;0),BE$1-SUM(BC$10:BC110),0)))</f>
        <v>0</v>
      </c>
      <c r="BD111" s="40">
        <f t="shared" si="197"/>
        <v>0</v>
      </c>
      <c r="BE111" s="40">
        <f t="shared" si="198"/>
        <v>0</v>
      </c>
      <c r="BF111" s="40">
        <f t="shared" si="231"/>
        <v>0</v>
      </c>
      <c r="BG111" s="40">
        <f t="shared" si="200"/>
        <v>0</v>
      </c>
      <c r="BH111" s="40">
        <f>IF(AND(BF111&lt;&gt;0,SUM(BF$9:BF110)=0),ROUND(BE$1*BE$3,0),0)</f>
        <v>0</v>
      </c>
      <c r="BI111" s="13"/>
      <c r="BJ111" s="33">
        <f>IF(SUM(BR$9:BR110)&gt;0.9,MAX(BJ$9:BJ110)+1,0)</f>
        <v>0</v>
      </c>
      <c r="BK111" s="39">
        <f t="shared" si="159"/>
        <v>0</v>
      </c>
      <c r="BL111" s="35">
        <f t="shared" si="160"/>
        <v>46904</v>
      </c>
      <c r="BM111" s="38">
        <f t="shared" si="242"/>
        <v>0</v>
      </c>
      <c r="BN111" s="38">
        <f t="shared" si="232"/>
        <v>0</v>
      </c>
      <c r="BO111" s="40">
        <f>IF(AND(BJ111=BQ$6,BS110-BQ$1/(BQ$7-BQ$6+1)&gt;=0),ROUND(BQ$1/(BQ$7-BQ$6+1),0),IF(AND(SUM(BO$10:BO110)&gt;0,BS110-BO110&gt;=0),BO110,IF(AND(SUM(BO$10:BO110)&gt;0),BQ$1-SUM(BO$10:BO110),0)))</f>
        <v>0</v>
      </c>
      <c r="BP111" s="40">
        <f t="shared" si="201"/>
        <v>0</v>
      </c>
      <c r="BQ111" s="40">
        <f t="shared" si="202"/>
        <v>0</v>
      </c>
      <c r="BR111" s="40">
        <f t="shared" si="233"/>
        <v>0</v>
      </c>
      <c r="BS111" s="40">
        <f t="shared" si="204"/>
        <v>0</v>
      </c>
      <c r="BT111" s="40">
        <f>IF(AND(BR111&lt;&gt;0,SUM(BR$9:BR110)=0),ROUND(BQ$1*BQ$3,0),0)</f>
        <v>0</v>
      </c>
      <c r="BU111" s="13"/>
      <c r="BV111" s="33">
        <f>IF(SUM(CD$9:CD110)&gt;0.9,MAX(BV$9:BV110)+1,0)</f>
        <v>0</v>
      </c>
      <c r="BW111" s="39">
        <f t="shared" si="161"/>
        <v>0</v>
      </c>
      <c r="BX111" s="35">
        <f t="shared" si="162"/>
        <v>46904</v>
      </c>
      <c r="BY111" s="38">
        <f t="shared" si="243"/>
        <v>0</v>
      </c>
      <c r="BZ111" s="38">
        <f t="shared" si="234"/>
        <v>0</v>
      </c>
      <c r="CA111" s="40">
        <f>IF(AND(BV111=CC$6,CE110-CC$1/(CC$7-CC$6+1)&gt;=0),ROUND(CC$1/(CC$7-CC$6+1),0),IF(AND(SUM(CA$10:CA110)&gt;0,CE110-CA110&gt;=0),CA110,IF(AND(SUM(CA$10:CA110)&gt;0),CC$1-SUM(CA$10:CA110),0)))</f>
        <v>0</v>
      </c>
      <c r="CB111" s="40">
        <f t="shared" si="205"/>
        <v>0</v>
      </c>
      <c r="CC111" s="40">
        <f t="shared" si="206"/>
        <v>0</v>
      </c>
      <c r="CD111" s="40">
        <f t="shared" si="235"/>
        <v>0</v>
      </c>
      <c r="CE111" s="40">
        <f t="shared" si="208"/>
        <v>0</v>
      </c>
      <c r="CF111" s="40">
        <f>IF(AND(CD111&lt;&gt;0,SUM(CD$9:CD110)=0),ROUND(CC$1*CC$3,0),0)</f>
        <v>0</v>
      </c>
      <c r="CG111" s="13"/>
      <c r="CH111" s="33">
        <f>IF(SUM(CP$9:CP110)&gt;0.9,MAX(CH$9:CH110)+1,0)</f>
        <v>0</v>
      </c>
      <c r="CI111" s="39">
        <f t="shared" si="163"/>
        <v>0</v>
      </c>
      <c r="CJ111" s="35">
        <f t="shared" si="164"/>
        <v>46904</v>
      </c>
      <c r="CK111" s="38">
        <f t="shared" si="244"/>
        <v>0</v>
      </c>
      <c r="CL111" s="38">
        <f t="shared" si="236"/>
        <v>0</v>
      </c>
      <c r="CM111" s="40">
        <f>IF(AND(CH111=CO$6,CQ110-CO$1/(CO$7-CO$6+1)&gt;=0),ROUND(CO$1/(CO$7-CO$6+1),0),IF(AND(SUM(CM$10:CM110)&gt;0,CQ110-CM110&gt;=0),CM110,IF(AND(SUM(CM$10:CM110)&gt;0),CO$1-SUM(CM$10:CM110),0)))</f>
        <v>0</v>
      </c>
      <c r="CN111" s="40">
        <f t="shared" si="209"/>
        <v>0</v>
      </c>
      <c r="CO111" s="40">
        <f t="shared" si="210"/>
        <v>0</v>
      </c>
      <c r="CP111" s="40">
        <f t="shared" si="237"/>
        <v>0</v>
      </c>
      <c r="CQ111" s="40">
        <f t="shared" si="212"/>
        <v>0</v>
      </c>
      <c r="CR111" s="40">
        <f>IF(AND(CP111&lt;&gt;0,SUM(CP$9:CP110)=0),ROUND(CO$1*CO$3,0),0)</f>
        <v>0</v>
      </c>
      <c r="CS111" s="13"/>
      <c r="CT111" s="16"/>
      <c r="CU111" s="41">
        <f t="shared" si="214"/>
        <v>95</v>
      </c>
      <c r="CV111" s="42">
        <f t="shared" si="213"/>
        <v>46904</v>
      </c>
      <c r="CW111" s="43">
        <f t="shared" si="215"/>
        <v>0</v>
      </c>
      <c r="CX111" s="43">
        <f t="shared" si="216"/>
        <v>0</v>
      </c>
      <c r="CY111" s="43">
        <f t="shared" si="217"/>
        <v>0</v>
      </c>
      <c r="CZ111" s="43">
        <f t="shared" si="218"/>
        <v>0</v>
      </c>
      <c r="DA111" s="43">
        <f t="shared" si="219"/>
        <v>0</v>
      </c>
      <c r="DB111" s="43">
        <f t="shared" si="220"/>
        <v>0</v>
      </c>
      <c r="DC111" s="43">
        <f t="shared" si="221"/>
        <v>0</v>
      </c>
      <c r="DD111" s="43">
        <f t="shared" si="222"/>
        <v>0</v>
      </c>
      <c r="DE111" s="43">
        <f t="shared" si="149"/>
        <v>0</v>
      </c>
      <c r="DF111" s="44">
        <f t="shared" si="165"/>
        <v>0</v>
      </c>
      <c r="DG111" s="44">
        <f t="shared" si="166"/>
        <v>0</v>
      </c>
      <c r="DH111" s="44">
        <f t="shared" si="167"/>
        <v>0</v>
      </c>
      <c r="DI111" s="44">
        <f t="shared" si="168"/>
        <v>0</v>
      </c>
      <c r="DJ111" s="44">
        <f t="shared" si="169"/>
        <v>0</v>
      </c>
      <c r="DK111" s="44">
        <f t="shared" si="170"/>
        <v>0</v>
      </c>
      <c r="DL111" s="44">
        <f t="shared" si="171"/>
        <v>0</v>
      </c>
      <c r="DM111" s="44">
        <f t="shared" si="172"/>
        <v>0</v>
      </c>
      <c r="DN111" s="44">
        <f t="shared" si="173"/>
        <v>0</v>
      </c>
      <c r="DO111" s="44">
        <f t="shared" si="174"/>
        <v>0</v>
      </c>
      <c r="DP111" s="44">
        <f>IF(SUM(DG111:DG$298)=0,DG$299*DP$8/12,0)</f>
        <v>0</v>
      </c>
      <c r="DQ111" s="44">
        <f>IF(SUM(DH111:DH$298)=0,DH$299*DQ$8/12,0)</f>
        <v>0</v>
      </c>
      <c r="DR111" s="44">
        <f>IF(SUM(DI111:DI$298)=0,DI$299*DR$8/12,0)</f>
        <v>0</v>
      </c>
      <c r="DS111" s="44">
        <f>IF(SUM(DJ111:DJ$298)=0,DJ$299*DS$8/12,0)</f>
        <v>0</v>
      </c>
      <c r="DT111" s="44">
        <f>IF(SUM(DK111:DK$298)=0,DK$299*DT$8/12,0)</f>
        <v>0</v>
      </c>
      <c r="DU111" s="44">
        <f>IF(SUM(DL111:DL$298)=0,DL$299*DU$8/12,0)</f>
        <v>0</v>
      </c>
      <c r="DV111" s="44">
        <f>IF(SUM(DM111:DM$298)=0,DM$299*DV$8/12,0)</f>
        <v>0</v>
      </c>
      <c r="DW111" s="44">
        <f>IF(SUM(DN111:DN$298)=0,DN$299*DW$8/12,0)</f>
        <v>0</v>
      </c>
      <c r="DX111" s="44">
        <f t="shared" si="175"/>
        <v>0</v>
      </c>
      <c r="DY111" s="44">
        <f t="shared" si="176"/>
        <v>0</v>
      </c>
      <c r="DZ111" s="44">
        <f t="shared" si="177"/>
        <v>0</v>
      </c>
      <c r="EA111" s="44">
        <f t="shared" si="178"/>
        <v>0</v>
      </c>
      <c r="EB111" s="44">
        <f t="shared" si="179"/>
        <v>0</v>
      </c>
      <c r="EC111" s="44">
        <f t="shared" si="180"/>
        <v>0</v>
      </c>
      <c r="ED111" s="16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</row>
    <row r="112" spans="1:240">
      <c r="A112" s="52"/>
      <c r="B112" s="33">
        <f>IF(SUM(J$9:J111)&gt;0.9,MAX(B$9:B111)+1,0)</f>
        <v>0</v>
      </c>
      <c r="C112" s="39">
        <f t="shared" si="150"/>
        <v>0</v>
      </c>
      <c r="D112" s="35">
        <v>46934</v>
      </c>
      <c r="E112" s="38">
        <f t="shared" si="181"/>
        <v>0</v>
      </c>
      <c r="F112" s="38">
        <f t="shared" si="182"/>
        <v>0</v>
      </c>
      <c r="G112" s="40">
        <f>IF(AND(B112=I$6,K111-I$1/(I$7-I$6+1)&gt;=0),ROUND(I$1/(I$7-I$6+1),0),IF(AND(SUM(G$10:G111)&gt;0,K111-G111&gt;=0),G111,IF(AND(SUM(G$10:G111)&gt;0),I$1-SUM(G$10:G111),0)))</f>
        <v>0</v>
      </c>
      <c r="H112" s="40">
        <f t="shared" si="183"/>
        <v>0</v>
      </c>
      <c r="I112" s="40">
        <f t="shared" si="184"/>
        <v>0</v>
      </c>
      <c r="J112" s="40">
        <f t="shared" si="223"/>
        <v>0</v>
      </c>
      <c r="K112" s="40">
        <f t="shared" si="186"/>
        <v>0</v>
      </c>
      <c r="L112" s="40">
        <f>IF(AND(J112&lt;&gt;0,SUM(J$9:J111)=0),ROUND(I$1*I$3,0),0)</f>
        <v>0</v>
      </c>
      <c r="M112" s="13"/>
      <c r="N112" s="33">
        <f>IF(SUM(V$9:V111)&gt;0.9,MAX(N$9:N111)+1,0)</f>
        <v>0</v>
      </c>
      <c r="O112" s="39">
        <f t="shared" si="151"/>
        <v>0</v>
      </c>
      <c r="P112" s="35">
        <f t="shared" si="152"/>
        <v>46934</v>
      </c>
      <c r="Q112" s="38">
        <f t="shared" si="238"/>
        <v>0</v>
      </c>
      <c r="R112" s="38">
        <f t="shared" si="224"/>
        <v>0</v>
      </c>
      <c r="S112" s="40">
        <f>IF(AND(N112=U$6,W111-U$1/(U$7-U$6+1)&gt;=0),ROUND(U$1/(U$7-U$6+1),0),IF(AND(SUM(S$10:S111)&gt;0,W111-S111&gt;=0),S111,IF(AND(SUM(S$10:S111)&gt;0),U$1-SUM(S$10:S111),0)))</f>
        <v>0</v>
      </c>
      <c r="T112" s="40">
        <f t="shared" si="187"/>
        <v>0</v>
      </c>
      <c r="U112" s="40">
        <f t="shared" si="188"/>
        <v>0</v>
      </c>
      <c r="V112" s="40">
        <f t="shared" si="225"/>
        <v>0</v>
      </c>
      <c r="W112" s="40">
        <f t="shared" si="189"/>
        <v>0</v>
      </c>
      <c r="X112" s="40">
        <f>IF(AND(V112&lt;&gt;0,SUM(V$9:V111)=0),ROUND(U$1*U$3,0),0)</f>
        <v>0</v>
      </c>
      <c r="Y112" s="13"/>
      <c r="Z112" s="33">
        <f>IF(SUM(AH$9:AH111)&gt;0.9,MAX(Z$9:Z111)+1,0)</f>
        <v>0</v>
      </c>
      <c r="AA112" s="39">
        <f t="shared" si="153"/>
        <v>0</v>
      </c>
      <c r="AB112" s="35">
        <f t="shared" si="154"/>
        <v>46934</v>
      </c>
      <c r="AC112" s="38">
        <f t="shared" si="239"/>
        <v>0</v>
      </c>
      <c r="AD112" s="38">
        <f t="shared" si="226"/>
        <v>0</v>
      </c>
      <c r="AE112" s="40">
        <f>IF(AND(Z112=AG$6,AI111-AG$1/(AG$7-AG$6+1)&gt;=0),ROUND(AG$1/(AG$7-AG$6+1),0),IF(AND(SUM(AE$10:AE111)&gt;0,AI111-AE111&gt;=0),AE111,IF(AND(SUM(AE$10:AE111)&gt;0),AG$1-SUM(AE$10:AE111),0)))</f>
        <v>0</v>
      </c>
      <c r="AF112" s="40">
        <f t="shared" si="190"/>
        <v>0</v>
      </c>
      <c r="AG112" s="40">
        <f t="shared" si="191"/>
        <v>0</v>
      </c>
      <c r="AH112" s="40">
        <f t="shared" si="227"/>
        <v>0</v>
      </c>
      <c r="AI112" s="40">
        <f t="shared" si="192"/>
        <v>0</v>
      </c>
      <c r="AJ112" s="40">
        <f>IF(AND(AH112&lt;&gt;0,SUM(AH$9:AH111)=0),ROUND(AG$1*AG$3,0),0)</f>
        <v>0</v>
      </c>
      <c r="AK112" s="13"/>
      <c r="AL112" s="33">
        <f>IF(SUM(AT$9:AT111)&gt;0.9,MAX(AL$9:AL111)+1,0)</f>
        <v>0</v>
      </c>
      <c r="AM112" s="39">
        <f t="shared" si="155"/>
        <v>0</v>
      </c>
      <c r="AN112" s="35">
        <f t="shared" si="156"/>
        <v>46934</v>
      </c>
      <c r="AO112" s="38">
        <f t="shared" si="240"/>
        <v>0</v>
      </c>
      <c r="AP112" s="38">
        <f t="shared" si="228"/>
        <v>0</v>
      </c>
      <c r="AQ112" s="40">
        <f>IF(AND(AL112=AS$6,AU111-AS$1/(AS$7-AS$6+1)&gt;=0),ROUND(AS$1/(AS$7-AS$6+1),0),IF(AND(SUM(AQ$10:AQ111)&gt;0,AU111-AQ111&gt;=0),AQ111,IF(AND(SUM(AQ$10:AQ111)&gt;0),AS$1-SUM(AQ$10:AQ111),0)))</f>
        <v>0</v>
      </c>
      <c r="AR112" s="40">
        <f t="shared" si="193"/>
        <v>0</v>
      </c>
      <c r="AS112" s="40">
        <f t="shared" si="194"/>
        <v>0</v>
      </c>
      <c r="AT112" s="40">
        <f t="shared" si="229"/>
        <v>0</v>
      </c>
      <c r="AU112" s="40">
        <f t="shared" si="196"/>
        <v>0</v>
      </c>
      <c r="AV112" s="40">
        <f>IF(AND(AT112&lt;&gt;0,SUM(AT$9:AT111)=0),ROUND(AS$1*AS$3,0),0)</f>
        <v>0</v>
      </c>
      <c r="AW112" s="13"/>
      <c r="AX112" s="33">
        <f>IF(SUM(BF$9:BF111)&gt;0.9,MAX(AX$9:AX111)+1,0)</f>
        <v>0</v>
      </c>
      <c r="AY112" s="39">
        <f t="shared" si="157"/>
        <v>0</v>
      </c>
      <c r="AZ112" s="35">
        <f t="shared" si="158"/>
        <v>46934</v>
      </c>
      <c r="BA112" s="38">
        <f t="shared" si="241"/>
        <v>0</v>
      </c>
      <c r="BB112" s="38">
        <f t="shared" si="230"/>
        <v>0</v>
      </c>
      <c r="BC112" s="40">
        <f>IF(AND(AX112=BE$6,BG111-BE$1/(BE$7-BE$6+1)&gt;=0),ROUND(BE$1/(BE$7-BE$6+1),0),IF(AND(SUM(BC$10:BC111)&gt;0,BG111-BC111&gt;=0),BC111,IF(AND(SUM(BC$10:BC111)&gt;0),BE$1-SUM(BC$10:BC111),0)))</f>
        <v>0</v>
      </c>
      <c r="BD112" s="40">
        <f t="shared" si="197"/>
        <v>0</v>
      </c>
      <c r="BE112" s="40">
        <f t="shared" si="198"/>
        <v>0</v>
      </c>
      <c r="BF112" s="40">
        <f t="shared" si="231"/>
        <v>0</v>
      </c>
      <c r="BG112" s="40">
        <f t="shared" si="200"/>
        <v>0</v>
      </c>
      <c r="BH112" s="40">
        <f>IF(AND(BF112&lt;&gt;0,SUM(BF$9:BF111)=0),ROUND(BE$1*BE$3,0),0)</f>
        <v>0</v>
      </c>
      <c r="BI112" s="13"/>
      <c r="BJ112" s="33">
        <f>IF(SUM(BR$9:BR111)&gt;0.9,MAX(BJ$9:BJ111)+1,0)</f>
        <v>0</v>
      </c>
      <c r="BK112" s="39">
        <f t="shared" si="159"/>
        <v>0</v>
      </c>
      <c r="BL112" s="35">
        <f t="shared" si="160"/>
        <v>46934</v>
      </c>
      <c r="BM112" s="38">
        <f t="shared" si="242"/>
        <v>0</v>
      </c>
      <c r="BN112" s="38">
        <f t="shared" si="232"/>
        <v>0</v>
      </c>
      <c r="BO112" s="40">
        <f>IF(AND(BJ112=BQ$6,BS111-BQ$1/(BQ$7-BQ$6+1)&gt;=0),ROUND(BQ$1/(BQ$7-BQ$6+1),0),IF(AND(SUM(BO$10:BO111)&gt;0,BS111-BO111&gt;=0),BO111,IF(AND(SUM(BO$10:BO111)&gt;0),BQ$1-SUM(BO$10:BO111),0)))</f>
        <v>0</v>
      </c>
      <c r="BP112" s="40">
        <f t="shared" si="201"/>
        <v>0</v>
      </c>
      <c r="BQ112" s="40">
        <f t="shared" si="202"/>
        <v>0</v>
      </c>
      <c r="BR112" s="40">
        <f t="shared" si="233"/>
        <v>0</v>
      </c>
      <c r="BS112" s="40">
        <f t="shared" si="204"/>
        <v>0</v>
      </c>
      <c r="BT112" s="40">
        <f>IF(AND(BR112&lt;&gt;0,SUM(BR$9:BR111)=0),ROUND(BQ$1*BQ$3,0),0)</f>
        <v>0</v>
      </c>
      <c r="BU112" s="13"/>
      <c r="BV112" s="33">
        <f>IF(SUM(CD$9:CD111)&gt;0.9,MAX(BV$9:BV111)+1,0)</f>
        <v>0</v>
      </c>
      <c r="BW112" s="39">
        <f t="shared" si="161"/>
        <v>0</v>
      </c>
      <c r="BX112" s="35">
        <f t="shared" si="162"/>
        <v>46934</v>
      </c>
      <c r="BY112" s="38">
        <f t="shared" si="243"/>
        <v>0</v>
      </c>
      <c r="BZ112" s="38">
        <f t="shared" si="234"/>
        <v>0</v>
      </c>
      <c r="CA112" s="40">
        <f>IF(AND(BV112=CC$6,CE111-CC$1/(CC$7-CC$6+1)&gt;=0),ROUND(CC$1/(CC$7-CC$6+1),0),IF(AND(SUM(CA$10:CA111)&gt;0,CE111-CA111&gt;=0),CA111,IF(AND(SUM(CA$10:CA111)&gt;0),CC$1-SUM(CA$10:CA111),0)))</f>
        <v>0</v>
      </c>
      <c r="CB112" s="40">
        <f t="shared" si="205"/>
        <v>0</v>
      </c>
      <c r="CC112" s="40">
        <f t="shared" si="206"/>
        <v>0</v>
      </c>
      <c r="CD112" s="40">
        <f t="shared" si="235"/>
        <v>0</v>
      </c>
      <c r="CE112" s="40">
        <f t="shared" si="208"/>
        <v>0</v>
      </c>
      <c r="CF112" s="40">
        <f>IF(AND(CD112&lt;&gt;0,SUM(CD$9:CD111)=0),ROUND(CC$1*CC$3,0),0)</f>
        <v>0</v>
      </c>
      <c r="CG112" s="13"/>
      <c r="CH112" s="33">
        <f>IF(SUM(CP$9:CP111)&gt;0.9,MAX(CH$9:CH111)+1,0)</f>
        <v>0</v>
      </c>
      <c r="CI112" s="39">
        <f t="shared" si="163"/>
        <v>0</v>
      </c>
      <c r="CJ112" s="35">
        <f t="shared" si="164"/>
        <v>46934</v>
      </c>
      <c r="CK112" s="38">
        <f t="shared" si="244"/>
        <v>0</v>
      </c>
      <c r="CL112" s="38">
        <f t="shared" si="236"/>
        <v>0</v>
      </c>
      <c r="CM112" s="40">
        <f>IF(AND(CH112=CO$6,CQ111-CO$1/(CO$7-CO$6+1)&gt;=0),ROUND(CO$1/(CO$7-CO$6+1),0),IF(AND(SUM(CM$10:CM111)&gt;0,CQ111-CM111&gt;=0),CM111,IF(AND(SUM(CM$10:CM111)&gt;0),CO$1-SUM(CM$10:CM111),0)))</f>
        <v>0</v>
      </c>
      <c r="CN112" s="40">
        <f t="shared" si="209"/>
        <v>0</v>
      </c>
      <c r="CO112" s="40">
        <f t="shared" si="210"/>
        <v>0</v>
      </c>
      <c r="CP112" s="40">
        <f t="shared" si="237"/>
        <v>0</v>
      </c>
      <c r="CQ112" s="40">
        <f t="shared" si="212"/>
        <v>0</v>
      </c>
      <c r="CR112" s="40">
        <f>IF(AND(CP112&lt;&gt;0,SUM(CP$9:CP111)=0),ROUND(CO$1*CO$3,0),0)</f>
        <v>0</v>
      </c>
      <c r="CS112" s="13"/>
      <c r="CT112" s="16"/>
      <c r="CU112" s="41">
        <f t="shared" si="214"/>
        <v>96</v>
      </c>
      <c r="CV112" s="42">
        <f t="shared" si="213"/>
        <v>46934</v>
      </c>
      <c r="CW112" s="43">
        <f t="shared" si="215"/>
        <v>0</v>
      </c>
      <c r="CX112" s="43">
        <f t="shared" si="216"/>
        <v>0</v>
      </c>
      <c r="CY112" s="43">
        <f t="shared" si="217"/>
        <v>0</v>
      </c>
      <c r="CZ112" s="43">
        <f t="shared" si="218"/>
        <v>0</v>
      </c>
      <c r="DA112" s="43">
        <f t="shared" si="219"/>
        <v>0</v>
      </c>
      <c r="DB112" s="43">
        <f t="shared" si="220"/>
        <v>0</v>
      </c>
      <c r="DC112" s="43">
        <f t="shared" si="221"/>
        <v>0</v>
      </c>
      <c r="DD112" s="43">
        <f t="shared" si="222"/>
        <v>0</v>
      </c>
      <c r="DE112" s="43">
        <f t="shared" si="149"/>
        <v>0</v>
      </c>
      <c r="DF112" s="44">
        <f t="shared" si="165"/>
        <v>0</v>
      </c>
      <c r="DG112" s="44">
        <f t="shared" si="166"/>
        <v>0</v>
      </c>
      <c r="DH112" s="44">
        <f t="shared" si="167"/>
        <v>0</v>
      </c>
      <c r="DI112" s="44">
        <f t="shared" si="168"/>
        <v>0</v>
      </c>
      <c r="DJ112" s="44">
        <f t="shared" si="169"/>
        <v>0</v>
      </c>
      <c r="DK112" s="44">
        <f t="shared" si="170"/>
        <v>0</v>
      </c>
      <c r="DL112" s="44">
        <f t="shared" si="171"/>
        <v>0</v>
      </c>
      <c r="DM112" s="44">
        <f t="shared" si="172"/>
        <v>0</v>
      </c>
      <c r="DN112" s="44">
        <f t="shared" si="173"/>
        <v>0</v>
      </c>
      <c r="DO112" s="44">
        <f t="shared" si="174"/>
        <v>0</v>
      </c>
      <c r="DP112" s="44">
        <f>IF(SUM(DG112:DG$298)=0,DG$299*DP$8/12,0)</f>
        <v>0</v>
      </c>
      <c r="DQ112" s="44">
        <f>IF(SUM(DH112:DH$298)=0,DH$299*DQ$8/12,0)</f>
        <v>0</v>
      </c>
      <c r="DR112" s="44">
        <f>IF(SUM(DI112:DI$298)=0,DI$299*DR$8/12,0)</f>
        <v>0</v>
      </c>
      <c r="DS112" s="44">
        <f>IF(SUM(DJ112:DJ$298)=0,DJ$299*DS$8/12,0)</f>
        <v>0</v>
      </c>
      <c r="DT112" s="44">
        <f>IF(SUM(DK112:DK$298)=0,DK$299*DT$8/12,0)</f>
        <v>0</v>
      </c>
      <c r="DU112" s="44">
        <f>IF(SUM(DL112:DL$298)=0,DL$299*DU$8/12,0)</f>
        <v>0</v>
      </c>
      <c r="DV112" s="44">
        <f>IF(SUM(DM112:DM$298)=0,DM$299*DV$8/12,0)</f>
        <v>0</v>
      </c>
      <c r="DW112" s="44">
        <f>IF(SUM(DN112:DN$298)=0,DN$299*DW$8/12,0)</f>
        <v>0</v>
      </c>
      <c r="DX112" s="44">
        <f t="shared" si="175"/>
        <v>0</v>
      </c>
      <c r="DY112" s="44">
        <f t="shared" si="176"/>
        <v>0</v>
      </c>
      <c r="DZ112" s="44">
        <f t="shared" si="177"/>
        <v>0</v>
      </c>
      <c r="EA112" s="44">
        <f t="shared" si="178"/>
        <v>0</v>
      </c>
      <c r="EB112" s="44">
        <f t="shared" si="179"/>
        <v>0</v>
      </c>
      <c r="EC112" s="44">
        <f t="shared" si="180"/>
        <v>0</v>
      </c>
      <c r="ED112" s="16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</row>
    <row r="113" spans="1:240">
      <c r="A113" s="52"/>
      <c r="B113" s="33">
        <f>IF(SUM(J$9:J112)&gt;0.9,MAX(B$9:B112)+1,0)</f>
        <v>0</v>
      </c>
      <c r="C113" s="39">
        <f t="shared" si="150"/>
        <v>0</v>
      </c>
      <c r="D113" s="35">
        <v>46965</v>
      </c>
      <c r="E113" s="38">
        <f t="shared" si="181"/>
        <v>0</v>
      </c>
      <c r="F113" s="38">
        <f t="shared" si="182"/>
        <v>0</v>
      </c>
      <c r="G113" s="40">
        <f>IF(AND(B113=I$6,K112-I$1/(I$7-I$6+1)&gt;=0),ROUND(I$1/(I$7-I$6+1),0),IF(AND(SUM(G$10:G112)&gt;0,K112-G112&gt;=0),G112,IF(AND(SUM(G$10:G112)&gt;0),I$1-SUM(G$10:G112),0)))</f>
        <v>0</v>
      </c>
      <c r="H113" s="40">
        <f t="shared" si="183"/>
        <v>0</v>
      </c>
      <c r="I113" s="40">
        <f t="shared" si="184"/>
        <v>0</v>
      </c>
      <c r="J113" s="40">
        <f t="shared" si="223"/>
        <v>0</v>
      </c>
      <c r="K113" s="40">
        <f t="shared" si="186"/>
        <v>0</v>
      </c>
      <c r="L113" s="40">
        <f>IF(AND(J113&lt;&gt;0,SUM(J$9:J112)=0),ROUND(I$1*I$3,0),0)</f>
        <v>0</v>
      </c>
      <c r="M113" s="13"/>
      <c r="N113" s="33">
        <f>IF(SUM(V$9:V112)&gt;0.9,MAX(N$9:N112)+1,0)</f>
        <v>0</v>
      </c>
      <c r="O113" s="39">
        <f t="shared" si="151"/>
        <v>0</v>
      </c>
      <c r="P113" s="35">
        <f t="shared" si="152"/>
        <v>46965</v>
      </c>
      <c r="Q113" s="38">
        <f t="shared" si="238"/>
        <v>0</v>
      </c>
      <c r="R113" s="38">
        <f t="shared" si="224"/>
        <v>0</v>
      </c>
      <c r="S113" s="40">
        <f>IF(AND(N113=U$6,W112-U$1/(U$7-U$6+1)&gt;=0),ROUND(U$1/(U$7-U$6+1),0),IF(AND(SUM(S$10:S112)&gt;0,W112-S112&gt;=0),S112,IF(AND(SUM(S$10:S112)&gt;0),U$1-SUM(S$10:S112),0)))</f>
        <v>0</v>
      </c>
      <c r="T113" s="40">
        <f t="shared" si="187"/>
        <v>0</v>
      </c>
      <c r="U113" s="40">
        <f t="shared" si="188"/>
        <v>0</v>
      </c>
      <c r="V113" s="40">
        <f t="shared" si="225"/>
        <v>0</v>
      </c>
      <c r="W113" s="40">
        <f t="shared" si="189"/>
        <v>0</v>
      </c>
      <c r="X113" s="40">
        <f>IF(AND(V113&lt;&gt;0,SUM(V$9:V112)=0),ROUND(U$1*U$3,0),0)</f>
        <v>0</v>
      </c>
      <c r="Y113" s="13"/>
      <c r="Z113" s="33">
        <f>IF(SUM(AH$9:AH112)&gt;0.9,MAX(Z$9:Z112)+1,0)</f>
        <v>0</v>
      </c>
      <c r="AA113" s="39">
        <f t="shared" si="153"/>
        <v>0</v>
      </c>
      <c r="AB113" s="35">
        <f t="shared" si="154"/>
        <v>46965</v>
      </c>
      <c r="AC113" s="38">
        <f t="shared" si="239"/>
        <v>0</v>
      </c>
      <c r="AD113" s="38">
        <f t="shared" si="226"/>
        <v>0</v>
      </c>
      <c r="AE113" s="40">
        <f>IF(AND(Z113=AG$6,AI112-AG$1/(AG$7-AG$6+1)&gt;=0),ROUND(AG$1/(AG$7-AG$6+1),0),IF(AND(SUM(AE$10:AE112)&gt;0,AI112-AE112&gt;=0),AE112,IF(AND(SUM(AE$10:AE112)&gt;0),AG$1-SUM(AE$10:AE112),0)))</f>
        <v>0</v>
      </c>
      <c r="AF113" s="40">
        <f t="shared" si="190"/>
        <v>0</v>
      </c>
      <c r="AG113" s="40">
        <f t="shared" si="191"/>
        <v>0</v>
      </c>
      <c r="AH113" s="40">
        <f t="shared" si="227"/>
        <v>0</v>
      </c>
      <c r="AI113" s="40">
        <f t="shared" si="192"/>
        <v>0</v>
      </c>
      <c r="AJ113" s="40">
        <f>IF(AND(AH113&lt;&gt;0,SUM(AH$9:AH112)=0),ROUND(AG$1*AG$3,0),0)</f>
        <v>0</v>
      </c>
      <c r="AK113" s="13"/>
      <c r="AL113" s="33">
        <f>IF(SUM(AT$9:AT112)&gt;0.9,MAX(AL$9:AL112)+1,0)</f>
        <v>0</v>
      </c>
      <c r="AM113" s="39">
        <f t="shared" si="155"/>
        <v>0</v>
      </c>
      <c r="AN113" s="35">
        <f t="shared" si="156"/>
        <v>46965</v>
      </c>
      <c r="AO113" s="38">
        <f t="shared" si="240"/>
        <v>0</v>
      </c>
      <c r="AP113" s="38">
        <f t="shared" si="228"/>
        <v>0</v>
      </c>
      <c r="AQ113" s="40">
        <f>IF(AND(AL113=AS$6,AU112-AS$1/(AS$7-AS$6+1)&gt;=0),ROUND(AS$1/(AS$7-AS$6+1),0),IF(AND(SUM(AQ$10:AQ112)&gt;0,AU112-AQ112&gt;=0),AQ112,IF(AND(SUM(AQ$10:AQ112)&gt;0),AS$1-SUM(AQ$10:AQ112),0)))</f>
        <v>0</v>
      </c>
      <c r="AR113" s="40">
        <f t="shared" si="193"/>
        <v>0</v>
      </c>
      <c r="AS113" s="40">
        <f t="shared" si="194"/>
        <v>0</v>
      </c>
      <c r="AT113" s="40">
        <f t="shared" si="229"/>
        <v>0</v>
      </c>
      <c r="AU113" s="40">
        <f t="shared" si="196"/>
        <v>0</v>
      </c>
      <c r="AV113" s="40">
        <f>IF(AND(AT113&lt;&gt;0,SUM(AT$9:AT112)=0),ROUND(AS$1*AS$3,0),0)</f>
        <v>0</v>
      </c>
      <c r="AW113" s="13"/>
      <c r="AX113" s="33">
        <f>IF(SUM(BF$9:BF112)&gt;0.9,MAX(AX$9:AX112)+1,0)</f>
        <v>0</v>
      </c>
      <c r="AY113" s="39">
        <f t="shared" si="157"/>
        <v>0</v>
      </c>
      <c r="AZ113" s="35">
        <f t="shared" si="158"/>
        <v>46965</v>
      </c>
      <c r="BA113" s="38">
        <f t="shared" si="241"/>
        <v>0</v>
      </c>
      <c r="BB113" s="38">
        <f t="shared" si="230"/>
        <v>0</v>
      </c>
      <c r="BC113" s="40">
        <f>IF(AND(AX113=BE$6,BG112-BE$1/(BE$7-BE$6+1)&gt;=0),ROUND(BE$1/(BE$7-BE$6+1),0),IF(AND(SUM(BC$10:BC112)&gt;0,BG112-BC112&gt;=0),BC112,IF(AND(SUM(BC$10:BC112)&gt;0),BE$1-SUM(BC$10:BC112),0)))</f>
        <v>0</v>
      </c>
      <c r="BD113" s="40">
        <f t="shared" si="197"/>
        <v>0</v>
      </c>
      <c r="BE113" s="40">
        <f t="shared" si="198"/>
        <v>0</v>
      </c>
      <c r="BF113" s="40">
        <f t="shared" si="231"/>
        <v>0</v>
      </c>
      <c r="BG113" s="40">
        <f t="shared" si="200"/>
        <v>0</v>
      </c>
      <c r="BH113" s="40">
        <f>IF(AND(BF113&lt;&gt;0,SUM(BF$9:BF112)=0),ROUND(BE$1*BE$3,0),0)</f>
        <v>0</v>
      </c>
      <c r="BI113" s="13"/>
      <c r="BJ113" s="33">
        <f>IF(SUM(BR$9:BR112)&gt;0.9,MAX(BJ$9:BJ112)+1,0)</f>
        <v>0</v>
      </c>
      <c r="BK113" s="39">
        <f t="shared" si="159"/>
        <v>0</v>
      </c>
      <c r="BL113" s="35">
        <f t="shared" si="160"/>
        <v>46965</v>
      </c>
      <c r="BM113" s="38">
        <f t="shared" si="242"/>
        <v>0</v>
      </c>
      <c r="BN113" s="38">
        <f t="shared" si="232"/>
        <v>0</v>
      </c>
      <c r="BO113" s="40">
        <f>IF(AND(BJ113=BQ$6,BS112-BQ$1/(BQ$7-BQ$6+1)&gt;=0),ROUND(BQ$1/(BQ$7-BQ$6+1),0),IF(AND(SUM(BO$10:BO112)&gt;0,BS112-BO112&gt;=0),BO112,IF(AND(SUM(BO$10:BO112)&gt;0),BQ$1-SUM(BO$10:BO112),0)))</f>
        <v>0</v>
      </c>
      <c r="BP113" s="40">
        <f t="shared" si="201"/>
        <v>0</v>
      </c>
      <c r="BQ113" s="40">
        <f t="shared" si="202"/>
        <v>0</v>
      </c>
      <c r="BR113" s="40">
        <f t="shared" si="233"/>
        <v>0</v>
      </c>
      <c r="BS113" s="40">
        <f t="shared" si="204"/>
        <v>0</v>
      </c>
      <c r="BT113" s="40">
        <f>IF(AND(BR113&lt;&gt;0,SUM(BR$9:BR112)=0),ROUND(BQ$1*BQ$3,0),0)</f>
        <v>0</v>
      </c>
      <c r="BU113" s="13"/>
      <c r="BV113" s="33">
        <f>IF(SUM(CD$9:CD112)&gt;0.9,MAX(BV$9:BV112)+1,0)</f>
        <v>0</v>
      </c>
      <c r="BW113" s="39">
        <f t="shared" si="161"/>
        <v>0</v>
      </c>
      <c r="BX113" s="35">
        <f t="shared" si="162"/>
        <v>46965</v>
      </c>
      <c r="BY113" s="38">
        <f t="shared" si="243"/>
        <v>0</v>
      </c>
      <c r="BZ113" s="38">
        <f t="shared" si="234"/>
        <v>0</v>
      </c>
      <c r="CA113" s="40">
        <f>IF(AND(BV113=CC$6,CE112-CC$1/(CC$7-CC$6+1)&gt;=0),ROUND(CC$1/(CC$7-CC$6+1),0),IF(AND(SUM(CA$10:CA112)&gt;0,CE112-CA112&gt;=0),CA112,IF(AND(SUM(CA$10:CA112)&gt;0),CC$1-SUM(CA$10:CA112),0)))</f>
        <v>0</v>
      </c>
      <c r="CB113" s="40">
        <f t="shared" si="205"/>
        <v>0</v>
      </c>
      <c r="CC113" s="40">
        <f t="shared" si="206"/>
        <v>0</v>
      </c>
      <c r="CD113" s="40">
        <f t="shared" si="235"/>
        <v>0</v>
      </c>
      <c r="CE113" s="40">
        <f t="shared" si="208"/>
        <v>0</v>
      </c>
      <c r="CF113" s="40">
        <f>IF(AND(CD113&lt;&gt;0,SUM(CD$9:CD112)=0),ROUND(CC$1*CC$3,0),0)</f>
        <v>0</v>
      </c>
      <c r="CG113" s="13"/>
      <c r="CH113" s="33">
        <f>IF(SUM(CP$9:CP112)&gt;0.9,MAX(CH$9:CH112)+1,0)</f>
        <v>0</v>
      </c>
      <c r="CI113" s="39">
        <f t="shared" si="163"/>
        <v>0</v>
      </c>
      <c r="CJ113" s="35">
        <f t="shared" si="164"/>
        <v>46965</v>
      </c>
      <c r="CK113" s="38">
        <f t="shared" si="244"/>
        <v>0</v>
      </c>
      <c r="CL113" s="38">
        <f t="shared" si="236"/>
        <v>0</v>
      </c>
      <c r="CM113" s="40">
        <f>IF(AND(CH113=CO$6,CQ112-CO$1/(CO$7-CO$6+1)&gt;=0),ROUND(CO$1/(CO$7-CO$6+1),0),IF(AND(SUM(CM$10:CM112)&gt;0,CQ112-CM112&gt;=0),CM112,IF(AND(SUM(CM$10:CM112)&gt;0),CO$1-SUM(CM$10:CM112),0)))</f>
        <v>0</v>
      </c>
      <c r="CN113" s="40">
        <f t="shared" si="209"/>
        <v>0</v>
      </c>
      <c r="CO113" s="40">
        <f t="shared" si="210"/>
        <v>0</v>
      </c>
      <c r="CP113" s="40">
        <f t="shared" si="237"/>
        <v>0</v>
      </c>
      <c r="CQ113" s="40">
        <f t="shared" si="212"/>
        <v>0</v>
      </c>
      <c r="CR113" s="40">
        <f>IF(AND(CP113&lt;&gt;0,SUM(CP$9:CP112)=0),ROUND(CO$1*CO$3,0),0)</f>
        <v>0</v>
      </c>
      <c r="CS113" s="13"/>
      <c r="CT113" s="16"/>
      <c r="CU113" s="41">
        <f t="shared" si="214"/>
        <v>97</v>
      </c>
      <c r="CV113" s="42">
        <f t="shared" si="213"/>
        <v>46965</v>
      </c>
      <c r="CW113" s="43">
        <f t="shared" si="215"/>
        <v>0</v>
      </c>
      <c r="CX113" s="43">
        <f t="shared" si="216"/>
        <v>0</v>
      </c>
      <c r="CY113" s="43">
        <f t="shared" si="217"/>
        <v>0</v>
      </c>
      <c r="CZ113" s="43">
        <f t="shared" si="218"/>
        <v>0</v>
      </c>
      <c r="DA113" s="43">
        <f t="shared" si="219"/>
        <v>0</v>
      </c>
      <c r="DB113" s="43">
        <f t="shared" si="220"/>
        <v>0</v>
      </c>
      <c r="DC113" s="43">
        <f t="shared" si="221"/>
        <v>0</v>
      </c>
      <c r="DD113" s="43">
        <f t="shared" si="222"/>
        <v>0</v>
      </c>
      <c r="DE113" s="43">
        <f t="shared" si="149"/>
        <v>0</v>
      </c>
      <c r="DF113" s="44">
        <f t="shared" si="165"/>
        <v>0</v>
      </c>
      <c r="DG113" s="44">
        <f t="shared" si="166"/>
        <v>0</v>
      </c>
      <c r="DH113" s="44">
        <f t="shared" si="167"/>
        <v>0</v>
      </c>
      <c r="DI113" s="44">
        <f t="shared" si="168"/>
        <v>0</v>
      </c>
      <c r="DJ113" s="44">
        <f t="shared" si="169"/>
        <v>0</v>
      </c>
      <c r="DK113" s="44">
        <f t="shared" si="170"/>
        <v>0</v>
      </c>
      <c r="DL113" s="44">
        <f t="shared" si="171"/>
        <v>0</v>
      </c>
      <c r="DM113" s="44">
        <f t="shared" si="172"/>
        <v>0</v>
      </c>
      <c r="DN113" s="44">
        <f t="shared" si="173"/>
        <v>0</v>
      </c>
      <c r="DO113" s="44">
        <f t="shared" si="174"/>
        <v>0</v>
      </c>
      <c r="DP113" s="44">
        <f>IF(SUM(DG113:DG$298)=0,DG$299*DP$8/12,0)</f>
        <v>0</v>
      </c>
      <c r="DQ113" s="44">
        <f>IF(SUM(DH113:DH$298)=0,DH$299*DQ$8/12,0)</f>
        <v>0</v>
      </c>
      <c r="DR113" s="44">
        <f>IF(SUM(DI113:DI$298)=0,DI$299*DR$8/12,0)</f>
        <v>0</v>
      </c>
      <c r="DS113" s="44">
        <f>IF(SUM(DJ113:DJ$298)=0,DJ$299*DS$8/12,0)</f>
        <v>0</v>
      </c>
      <c r="DT113" s="44">
        <f>IF(SUM(DK113:DK$298)=0,DK$299*DT$8/12,0)</f>
        <v>0</v>
      </c>
      <c r="DU113" s="44">
        <f>IF(SUM(DL113:DL$298)=0,DL$299*DU$8/12,0)</f>
        <v>0</v>
      </c>
      <c r="DV113" s="44">
        <f>IF(SUM(DM113:DM$298)=0,DM$299*DV$8/12,0)</f>
        <v>0</v>
      </c>
      <c r="DW113" s="44">
        <f>IF(SUM(DN113:DN$298)=0,DN$299*DW$8/12,0)</f>
        <v>0</v>
      </c>
      <c r="DX113" s="44">
        <f t="shared" si="175"/>
        <v>0</v>
      </c>
      <c r="DY113" s="44">
        <f t="shared" si="176"/>
        <v>0</v>
      </c>
      <c r="DZ113" s="44">
        <f t="shared" si="177"/>
        <v>0</v>
      </c>
      <c r="EA113" s="44">
        <f t="shared" si="178"/>
        <v>0</v>
      </c>
      <c r="EB113" s="44">
        <f t="shared" si="179"/>
        <v>0</v>
      </c>
      <c r="EC113" s="44">
        <f t="shared" si="180"/>
        <v>0</v>
      </c>
      <c r="ED113" s="16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</row>
    <row r="114" spans="1:240">
      <c r="A114" s="52"/>
      <c r="B114" s="33">
        <f>IF(SUM(J$9:J113)&gt;0.9,MAX(B$9:B113)+1,0)</f>
        <v>0</v>
      </c>
      <c r="C114" s="39">
        <f t="shared" si="150"/>
        <v>0</v>
      </c>
      <c r="D114" s="35">
        <v>46996</v>
      </c>
      <c r="E114" s="38">
        <f t="shared" si="181"/>
        <v>0</v>
      </c>
      <c r="F114" s="38">
        <f t="shared" si="182"/>
        <v>0</v>
      </c>
      <c r="G114" s="40">
        <f>IF(AND(B114=I$6,K113-I$1/(I$7-I$6+1)&gt;=0),ROUND(I$1/(I$7-I$6+1),0),IF(AND(SUM(G$10:G113)&gt;0,K113-G113&gt;=0),G113,IF(AND(SUM(G$10:G113)&gt;0),I$1-SUM(G$10:G113),0)))</f>
        <v>0</v>
      </c>
      <c r="H114" s="40">
        <f t="shared" si="183"/>
        <v>0</v>
      </c>
      <c r="I114" s="40">
        <f t="shared" si="184"/>
        <v>0</v>
      </c>
      <c r="J114" s="40">
        <f t="shared" si="223"/>
        <v>0</v>
      </c>
      <c r="K114" s="40">
        <f t="shared" si="186"/>
        <v>0</v>
      </c>
      <c r="L114" s="40">
        <f>IF(AND(J114&lt;&gt;0,SUM(J$9:J113)=0),ROUND(I$1*I$3,0),0)</f>
        <v>0</v>
      </c>
      <c r="M114" s="13"/>
      <c r="N114" s="33">
        <f>IF(SUM(V$9:V113)&gt;0.9,MAX(N$9:N113)+1,0)</f>
        <v>0</v>
      </c>
      <c r="O114" s="39">
        <f t="shared" si="151"/>
        <v>0</v>
      </c>
      <c r="P114" s="35">
        <f t="shared" si="152"/>
        <v>46996</v>
      </c>
      <c r="Q114" s="38">
        <f t="shared" si="238"/>
        <v>0</v>
      </c>
      <c r="R114" s="38">
        <f t="shared" si="224"/>
        <v>0</v>
      </c>
      <c r="S114" s="40">
        <f>IF(AND(N114=U$6,W113-U$1/(U$7-U$6+1)&gt;=0),ROUND(U$1/(U$7-U$6+1),0),IF(AND(SUM(S$10:S113)&gt;0,W113-S113&gt;=0),S113,IF(AND(SUM(S$10:S113)&gt;0),U$1-SUM(S$10:S113),0)))</f>
        <v>0</v>
      </c>
      <c r="T114" s="40">
        <f t="shared" si="187"/>
        <v>0</v>
      </c>
      <c r="U114" s="40">
        <f t="shared" si="188"/>
        <v>0</v>
      </c>
      <c r="V114" s="40">
        <f t="shared" si="225"/>
        <v>0</v>
      </c>
      <c r="W114" s="40">
        <f t="shared" si="189"/>
        <v>0</v>
      </c>
      <c r="X114" s="40">
        <f>IF(AND(V114&lt;&gt;0,SUM(V$9:V113)=0),ROUND(U$1*U$3,0),0)</f>
        <v>0</v>
      </c>
      <c r="Y114" s="13"/>
      <c r="Z114" s="33">
        <f>IF(SUM(AH$9:AH113)&gt;0.9,MAX(Z$9:Z113)+1,0)</f>
        <v>0</v>
      </c>
      <c r="AA114" s="39">
        <f t="shared" si="153"/>
        <v>0</v>
      </c>
      <c r="AB114" s="35">
        <f t="shared" si="154"/>
        <v>46996</v>
      </c>
      <c r="AC114" s="38">
        <f t="shared" si="239"/>
        <v>0</v>
      </c>
      <c r="AD114" s="38">
        <f t="shared" si="226"/>
        <v>0</v>
      </c>
      <c r="AE114" s="40">
        <f>IF(AND(Z114=AG$6,AI113-AG$1/(AG$7-AG$6+1)&gt;=0),ROUND(AG$1/(AG$7-AG$6+1),0),IF(AND(SUM(AE$10:AE113)&gt;0,AI113-AE113&gt;=0),AE113,IF(AND(SUM(AE$10:AE113)&gt;0),AG$1-SUM(AE$10:AE113),0)))</f>
        <v>0</v>
      </c>
      <c r="AF114" s="40">
        <f t="shared" si="190"/>
        <v>0</v>
      </c>
      <c r="AG114" s="40">
        <f t="shared" si="191"/>
        <v>0</v>
      </c>
      <c r="AH114" s="40">
        <f t="shared" si="227"/>
        <v>0</v>
      </c>
      <c r="AI114" s="40">
        <f t="shared" si="192"/>
        <v>0</v>
      </c>
      <c r="AJ114" s="40">
        <f>IF(AND(AH114&lt;&gt;0,SUM(AH$9:AH113)=0),ROUND(AG$1*AG$3,0),0)</f>
        <v>0</v>
      </c>
      <c r="AK114" s="13"/>
      <c r="AL114" s="33">
        <f>IF(SUM(AT$9:AT113)&gt;0.9,MAX(AL$9:AL113)+1,0)</f>
        <v>0</v>
      </c>
      <c r="AM114" s="39">
        <f t="shared" si="155"/>
        <v>0</v>
      </c>
      <c r="AN114" s="35">
        <f t="shared" si="156"/>
        <v>46996</v>
      </c>
      <c r="AO114" s="38">
        <f t="shared" si="240"/>
        <v>0</v>
      </c>
      <c r="AP114" s="38">
        <f t="shared" si="228"/>
        <v>0</v>
      </c>
      <c r="AQ114" s="40">
        <f>IF(AND(AL114=AS$6,AU113-AS$1/(AS$7-AS$6+1)&gt;=0),ROUND(AS$1/(AS$7-AS$6+1),0),IF(AND(SUM(AQ$10:AQ113)&gt;0,AU113-AQ113&gt;=0),AQ113,IF(AND(SUM(AQ$10:AQ113)&gt;0),AS$1-SUM(AQ$10:AQ113),0)))</f>
        <v>0</v>
      </c>
      <c r="AR114" s="40">
        <f t="shared" si="193"/>
        <v>0</v>
      </c>
      <c r="AS114" s="40">
        <f t="shared" si="194"/>
        <v>0</v>
      </c>
      <c r="AT114" s="40">
        <f t="shared" si="229"/>
        <v>0</v>
      </c>
      <c r="AU114" s="40">
        <f t="shared" si="196"/>
        <v>0</v>
      </c>
      <c r="AV114" s="40">
        <f>IF(AND(AT114&lt;&gt;0,SUM(AT$9:AT113)=0),ROUND(AS$1*AS$3,0),0)</f>
        <v>0</v>
      </c>
      <c r="AW114" s="13"/>
      <c r="AX114" s="33">
        <f>IF(SUM(BF$9:BF113)&gt;0.9,MAX(AX$9:AX113)+1,0)</f>
        <v>0</v>
      </c>
      <c r="AY114" s="39">
        <f t="shared" si="157"/>
        <v>0</v>
      </c>
      <c r="AZ114" s="35">
        <f t="shared" si="158"/>
        <v>46996</v>
      </c>
      <c r="BA114" s="38">
        <f t="shared" si="241"/>
        <v>0</v>
      </c>
      <c r="BB114" s="38">
        <f t="shared" si="230"/>
        <v>0</v>
      </c>
      <c r="BC114" s="40">
        <f>IF(AND(AX114=BE$6,BG113-BE$1/(BE$7-BE$6+1)&gt;=0),ROUND(BE$1/(BE$7-BE$6+1),0),IF(AND(SUM(BC$10:BC113)&gt;0,BG113-BC113&gt;=0),BC113,IF(AND(SUM(BC$10:BC113)&gt;0),BE$1-SUM(BC$10:BC113),0)))</f>
        <v>0</v>
      </c>
      <c r="BD114" s="40">
        <f t="shared" si="197"/>
        <v>0</v>
      </c>
      <c r="BE114" s="40">
        <f t="shared" si="198"/>
        <v>0</v>
      </c>
      <c r="BF114" s="40">
        <f t="shared" si="231"/>
        <v>0</v>
      </c>
      <c r="BG114" s="40">
        <f t="shared" si="200"/>
        <v>0</v>
      </c>
      <c r="BH114" s="40">
        <f>IF(AND(BF114&lt;&gt;0,SUM(BF$9:BF113)=0),ROUND(BE$1*BE$3,0),0)</f>
        <v>0</v>
      </c>
      <c r="BI114" s="13"/>
      <c r="BJ114" s="33">
        <f>IF(SUM(BR$9:BR113)&gt;0.9,MAX(BJ$9:BJ113)+1,0)</f>
        <v>0</v>
      </c>
      <c r="BK114" s="39">
        <f t="shared" si="159"/>
        <v>0</v>
      </c>
      <c r="BL114" s="35">
        <f t="shared" si="160"/>
        <v>46996</v>
      </c>
      <c r="BM114" s="38">
        <f t="shared" si="242"/>
        <v>0</v>
      </c>
      <c r="BN114" s="38">
        <f t="shared" si="232"/>
        <v>0</v>
      </c>
      <c r="BO114" s="40">
        <f>IF(AND(BJ114=BQ$6,BS113-BQ$1/(BQ$7-BQ$6+1)&gt;=0),ROUND(BQ$1/(BQ$7-BQ$6+1),0),IF(AND(SUM(BO$10:BO113)&gt;0,BS113-BO113&gt;=0),BO113,IF(AND(SUM(BO$10:BO113)&gt;0),BQ$1-SUM(BO$10:BO113),0)))</f>
        <v>0</v>
      </c>
      <c r="BP114" s="40">
        <f t="shared" si="201"/>
        <v>0</v>
      </c>
      <c r="BQ114" s="40">
        <f t="shared" si="202"/>
        <v>0</v>
      </c>
      <c r="BR114" s="40">
        <f t="shared" si="233"/>
        <v>0</v>
      </c>
      <c r="BS114" s="40">
        <f t="shared" si="204"/>
        <v>0</v>
      </c>
      <c r="BT114" s="40">
        <f>IF(AND(BR114&lt;&gt;0,SUM(BR$9:BR113)=0),ROUND(BQ$1*BQ$3,0),0)</f>
        <v>0</v>
      </c>
      <c r="BU114" s="13"/>
      <c r="BV114" s="33">
        <f>IF(SUM(CD$9:CD113)&gt;0.9,MAX(BV$9:BV113)+1,0)</f>
        <v>0</v>
      </c>
      <c r="BW114" s="39">
        <f t="shared" si="161"/>
        <v>0</v>
      </c>
      <c r="BX114" s="35">
        <f t="shared" si="162"/>
        <v>46996</v>
      </c>
      <c r="BY114" s="38">
        <f t="shared" si="243"/>
        <v>0</v>
      </c>
      <c r="BZ114" s="38">
        <f t="shared" si="234"/>
        <v>0</v>
      </c>
      <c r="CA114" s="40">
        <f>IF(AND(BV114=CC$6,CE113-CC$1/(CC$7-CC$6+1)&gt;=0),ROUND(CC$1/(CC$7-CC$6+1),0),IF(AND(SUM(CA$10:CA113)&gt;0,CE113-CA113&gt;=0),CA113,IF(AND(SUM(CA$10:CA113)&gt;0),CC$1-SUM(CA$10:CA113),0)))</f>
        <v>0</v>
      </c>
      <c r="CB114" s="40">
        <f t="shared" si="205"/>
        <v>0</v>
      </c>
      <c r="CC114" s="40">
        <f t="shared" si="206"/>
        <v>0</v>
      </c>
      <c r="CD114" s="40">
        <f t="shared" si="235"/>
        <v>0</v>
      </c>
      <c r="CE114" s="40">
        <f t="shared" si="208"/>
        <v>0</v>
      </c>
      <c r="CF114" s="40">
        <f>IF(AND(CD114&lt;&gt;0,SUM(CD$9:CD113)=0),ROUND(CC$1*CC$3,0),0)</f>
        <v>0</v>
      </c>
      <c r="CG114" s="13"/>
      <c r="CH114" s="33">
        <f>IF(SUM(CP$9:CP113)&gt;0.9,MAX(CH$9:CH113)+1,0)</f>
        <v>0</v>
      </c>
      <c r="CI114" s="39">
        <f t="shared" si="163"/>
        <v>0</v>
      </c>
      <c r="CJ114" s="35">
        <f t="shared" si="164"/>
        <v>46996</v>
      </c>
      <c r="CK114" s="38">
        <f t="shared" si="244"/>
        <v>0</v>
      </c>
      <c r="CL114" s="38">
        <f t="shared" si="236"/>
        <v>0</v>
      </c>
      <c r="CM114" s="40">
        <f>IF(AND(CH114=CO$6,CQ113-CO$1/(CO$7-CO$6+1)&gt;=0),ROUND(CO$1/(CO$7-CO$6+1),0),IF(AND(SUM(CM$10:CM113)&gt;0,CQ113-CM113&gt;=0),CM113,IF(AND(SUM(CM$10:CM113)&gt;0),CO$1-SUM(CM$10:CM113),0)))</f>
        <v>0</v>
      </c>
      <c r="CN114" s="40">
        <f t="shared" si="209"/>
        <v>0</v>
      </c>
      <c r="CO114" s="40">
        <f t="shared" si="210"/>
        <v>0</v>
      </c>
      <c r="CP114" s="40">
        <f t="shared" si="237"/>
        <v>0</v>
      </c>
      <c r="CQ114" s="40">
        <f t="shared" si="212"/>
        <v>0</v>
      </c>
      <c r="CR114" s="40">
        <f>IF(AND(CP114&lt;&gt;0,SUM(CP$9:CP113)=0),ROUND(CO$1*CO$3,0),0)</f>
        <v>0</v>
      </c>
      <c r="CS114" s="13"/>
      <c r="CT114" s="16"/>
      <c r="CU114" s="41">
        <f t="shared" si="214"/>
        <v>98</v>
      </c>
      <c r="CV114" s="42">
        <f t="shared" si="213"/>
        <v>46996</v>
      </c>
      <c r="CW114" s="43">
        <f t="shared" si="215"/>
        <v>0</v>
      </c>
      <c r="CX114" s="43">
        <f t="shared" si="216"/>
        <v>0</v>
      </c>
      <c r="CY114" s="43">
        <f t="shared" si="217"/>
        <v>0</v>
      </c>
      <c r="CZ114" s="43">
        <f t="shared" si="218"/>
        <v>0</v>
      </c>
      <c r="DA114" s="43">
        <f t="shared" si="219"/>
        <v>0</v>
      </c>
      <c r="DB114" s="43">
        <f t="shared" si="220"/>
        <v>0</v>
      </c>
      <c r="DC114" s="43">
        <f t="shared" si="221"/>
        <v>0</v>
      </c>
      <c r="DD114" s="43">
        <f t="shared" si="222"/>
        <v>0</v>
      </c>
      <c r="DE114" s="43">
        <f t="shared" si="149"/>
        <v>0</v>
      </c>
      <c r="DF114" s="44">
        <f t="shared" si="165"/>
        <v>0</v>
      </c>
      <c r="DG114" s="44">
        <f t="shared" si="166"/>
        <v>0</v>
      </c>
      <c r="DH114" s="44">
        <f t="shared" si="167"/>
        <v>0</v>
      </c>
      <c r="DI114" s="44">
        <f t="shared" si="168"/>
        <v>0</v>
      </c>
      <c r="DJ114" s="44">
        <f t="shared" si="169"/>
        <v>0</v>
      </c>
      <c r="DK114" s="44">
        <f t="shared" si="170"/>
        <v>0</v>
      </c>
      <c r="DL114" s="44">
        <f t="shared" si="171"/>
        <v>0</v>
      </c>
      <c r="DM114" s="44">
        <f t="shared" si="172"/>
        <v>0</v>
      </c>
      <c r="DN114" s="44">
        <f t="shared" si="173"/>
        <v>0</v>
      </c>
      <c r="DO114" s="44">
        <f t="shared" si="174"/>
        <v>0</v>
      </c>
      <c r="DP114" s="44">
        <f>IF(SUM(DG114:DG$298)=0,DG$299*DP$8/12,0)</f>
        <v>0</v>
      </c>
      <c r="DQ114" s="44">
        <f>IF(SUM(DH114:DH$298)=0,DH$299*DQ$8/12,0)</f>
        <v>0</v>
      </c>
      <c r="DR114" s="44">
        <f>IF(SUM(DI114:DI$298)=0,DI$299*DR$8/12,0)</f>
        <v>0</v>
      </c>
      <c r="DS114" s="44">
        <f>IF(SUM(DJ114:DJ$298)=0,DJ$299*DS$8/12,0)</f>
        <v>0</v>
      </c>
      <c r="DT114" s="44">
        <f>IF(SUM(DK114:DK$298)=0,DK$299*DT$8/12,0)</f>
        <v>0</v>
      </c>
      <c r="DU114" s="44">
        <f>IF(SUM(DL114:DL$298)=0,DL$299*DU$8/12,0)</f>
        <v>0</v>
      </c>
      <c r="DV114" s="44">
        <f>IF(SUM(DM114:DM$298)=0,DM$299*DV$8/12,0)</f>
        <v>0</v>
      </c>
      <c r="DW114" s="44">
        <f>IF(SUM(DN114:DN$298)=0,DN$299*DW$8/12,0)</f>
        <v>0</v>
      </c>
      <c r="DX114" s="44">
        <f t="shared" si="175"/>
        <v>0</v>
      </c>
      <c r="DY114" s="44">
        <f t="shared" si="176"/>
        <v>0</v>
      </c>
      <c r="DZ114" s="44">
        <f t="shared" si="177"/>
        <v>0</v>
      </c>
      <c r="EA114" s="44">
        <f t="shared" si="178"/>
        <v>0</v>
      </c>
      <c r="EB114" s="44">
        <f t="shared" si="179"/>
        <v>0</v>
      </c>
      <c r="EC114" s="44">
        <f t="shared" si="180"/>
        <v>0</v>
      </c>
      <c r="ED114" s="16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</row>
    <row r="115" spans="1:240">
      <c r="A115" s="52"/>
      <c r="B115" s="33">
        <f>IF(SUM(J$9:J114)&gt;0.9,MAX(B$9:B114)+1,0)</f>
        <v>0</v>
      </c>
      <c r="C115" s="39">
        <f t="shared" si="150"/>
        <v>0</v>
      </c>
      <c r="D115" s="35">
        <v>47026</v>
      </c>
      <c r="E115" s="38">
        <f t="shared" si="181"/>
        <v>0</v>
      </c>
      <c r="F115" s="38">
        <f t="shared" si="182"/>
        <v>0</v>
      </c>
      <c r="G115" s="40">
        <f>IF(AND(B115=I$6,K114-I$1/(I$7-I$6+1)&gt;=0),ROUND(I$1/(I$7-I$6+1),0),IF(AND(SUM(G$10:G114)&gt;0,K114-G114&gt;=0),G114,IF(AND(SUM(G$10:G114)&gt;0),I$1-SUM(G$10:G114),0)))</f>
        <v>0</v>
      </c>
      <c r="H115" s="40">
        <f t="shared" si="183"/>
        <v>0</v>
      </c>
      <c r="I115" s="40">
        <f t="shared" si="184"/>
        <v>0</v>
      </c>
      <c r="J115" s="40">
        <f t="shared" si="223"/>
        <v>0</v>
      </c>
      <c r="K115" s="40">
        <f t="shared" si="186"/>
        <v>0</v>
      </c>
      <c r="L115" s="40">
        <f>IF(AND(J115&lt;&gt;0,SUM(J$9:J114)=0),ROUND(I$1*I$3,0),0)</f>
        <v>0</v>
      </c>
      <c r="M115" s="13"/>
      <c r="N115" s="33">
        <f>IF(SUM(V$9:V114)&gt;0.9,MAX(N$9:N114)+1,0)</f>
        <v>0</v>
      </c>
      <c r="O115" s="39">
        <f t="shared" si="151"/>
        <v>0</v>
      </c>
      <c r="P115" s="35">
        <f t="shared" si="152"/>
        <v>47026</v>
      </c>
      <c r="Q115" s="38">
        <f t="shared" si="238"/>
        <v>0</v>
      </c>
      <c r="R115" s="38">
        <f t="shared" si="224"/>
        <v>0</v>
      </c>
      <c r="S115" s="40">
        <f>IF(AND(N115=U$6,W114-U$1/(U$7-U$6+1)&gt;=0),ROUND(U$1/(U$7-U$6+1),0),IF(AND(SUM(S$10:S114)&gt;0,W114-S114&gt;=0),S114,IF(AND(SUM(S$10:S114)&gt;0),U$1-SUM(S$10:S114),0)))</f>
        <v>0</v>
      </c>
      <c r="T115" s="40">
        <f t="shared" si="187"/>
        <v>0</v>
      </c>
      <c r="U115" s="40">
        <f t="shared" si="188"/>
        <v>0</v>
      </c>
      <c r="V115" s="40">
        <f t="shared" si="225"/>
        <v>0</v>
      </c>
      <c r="W115" s="40">
        <f t="shared" si="189"/>
        <v>0</v>
      </c>
      <c r="X115" s="40">
        <f>IF(AND(V115&lt;&gt;0,SUM(V$9:V114)=0),ROUND(U$1*U$3,0),0)</f>
        <v>0</v>
      </c>
      <c r="Y115" s="13"/>
      <c r="Z115" s="33">
        <f>IF(SUM(AH$9:AH114)&gt;0.9,MAX(Z$9:Z114)+1,0)</f>
        <v>0</v>
      </c>
      <c r="AA115" s="39">
        <f t="shared" si="153"/>
        <v>0</v>
      </c>
      <c r="AB115" s="35">
        <f t="shared" si="154"/>
        <v>47026</v>
      </c>
      <c r="AC115" s="38">
        <f t="shared" si="239"/>
        <v>0</v>
      </c>
      <c r="AD115" s="38">
        <f t="shared" si="226"/>
        <v>0</v>
      </c>
      <c r="AE115" s="40">
        <f>IF(AND(Z115=AG$6,AI114-AG$1/(AG$7-AG$6+1)&gt;=0),ROUND(AG$1/(AG$7-AG$6+1),0),IF(AND(SUM(AE$10:AE114)&gt;0,AI114-AE114&gt;=0),AE114,IF(AND(SUM(AE$10:AE114)&gt;0),AG$1-SUM(AE$10:AE114),0)))</f>
        <v>0</v>
      </c>
      <c r="AF115" s="40">
        <f t="shared" si="190"/>
        <v>0</v>
      </c>
      <c r="AG115" s="40">
        <f t="shared" si="191"/>
        <v>0</v>
      </c>
      <c r="AH115" s="40">
        <f t="shared" si="227"/>
        <v>0</v>
      </c>
      <c r="AI115" s="40">
        <f t="shared" si="192"/>
        <v>0</v>
      </c>
      <c r="AJ115" s="40">
        <f>IF(AND(AH115&lt;&gt;0,SUM(AH$9:AH114)=0),ROUND(AG$1*AG$3,0),0)</f>
        <v>0</v>
      </c>
      <c r="AK115" s="13"/>
      <c r="AL115" s="33">
        <f>IF(SUM(AT$9:AT114)&gt;0.9,MAX(AL$9:AL114)+1,0)</f>
        <v>0</v>
      </c>
      <c r="AM115" s="39">
        <f t="shared" si="155"/>
        <v>0</v>
      </c>
      <c r="AN115" s="35">
        <f t="shared" si="156"/>
        <v>47026</v>
      </c>
      <c r="AO115" s="38">
        <f t="shared" si="240"/>
        <v>0</v>
      </c>
      <c r="AP115" s="38">
        <f t="shared" si="228"/>
        <v>0</v>
      </c>
      <c r="AQ115" s="40">
        <f>IF(AND(AL115=AS$6,AU114-AS$1/(AS$7-AS$6+1)&gt;=0),ROUND(AS$1/(AS$7-AS$6+1),0),IF(AND(SUM(AQ$10:AQ114)&gt;0,AU114-AQ114&gt;=0),AQ114,IF(AND(SUM(AQ$10:AQ114)&gt;0),AS$1-SUM(AQ$10:AQ114),0)))</f>
        <v>0</v>
      </c>
      <c r="AR115" s="40">
        <f t="shared" si="193"/>
        <v>0</v>
      </c>
      <c r="AS115" s="40">
        <f t="shared" si="194"/>
        <v>0</v>
      </c>
      <c r="AT115" s="40">
        <f t="shared" si="229"/>
        <v>0</v>
      </c>
      <c r="AU115" s="40">
        <f t="shared" si="196"/>
        <v>0</v>
      </c>
      <c r="AV115" s="40">
        <f>IF(AND(AT115&lt;&gt;0,SUM(AT$9:AT114)=0),ROUND(AS$1*AS$3,0),0)</f>
        <v>0</v>
      </c>
      <c r="AW115" s="13"/>
      <c r="AX115" s="33">
        <f>IF(SUM(BF$9:BF114)&gt;0.9,MAX(AX$9:AX114)+1,0)</f>
        <v>0</v>
      </c>
      <c r="AY115" s="39">
        <f t="shared" si="157"/>
        <v>0</v>
      </c>
      <c r="AZ115" s="35">
        <f t="shared" si="158"/>
        <v>47026</v>
      </c>
      <c r="BA115" s="38">
        <f t="shared" si="241"/>
        <v>0</v>
      </c>
      <c r="BB115" s="38">
        <f t="shared" si="230"/>
        <v>0</v>
      </c>
      <c r="BC115" s="40">
        <f>IF(AND(AX115=BE$6,BG114-BE$1/(BE$7-BE$6+1)&gt;=0),ROUND(BE$1/(BE$7-BE$6+1),0),IF(AND(SUM(BC$10:BC114)&gt;0,BG114-BC114&gt;=0),BC114,IF(AND(SUM(BC$10:BC114)&gt;0),BE$1-SUM(BC$10:BC114),0)))</f>
        <v>0</v>
      </c>
      <c r="BD115" s="40">
        <f t="shared" si="197"/>
        <v>0</v>
      </c>
      <c r="BE115" s="40">
        <f t="shared" si="198"/>
        <v>0</v>
      </c>
      <c r="BF115" s="40">
        <f t="shared" si="231"/>
        <v>0</v>
      </c>
      <c r="BG115" s="40">
        <f t="shared" si="200"/>
        <v>0</v>
      </c>
      <c r="BH115" s="40">
        <f>IF(AND(BF115&lt;&gt;0,SUM(BF$9:BF114)=0),ROUND(BE$1*BE$3,0),0)</f>
        <v>0</v>
      </c>
      <c r="BI115" s="13"/>
      <c r="BJ115" s="33">
        <f>IF(SUM(BR$9:BR114)&gt;0.9,MAX(BJ$9:BJ114)+1,0)</f>
        <v>0</v>
      </c>
      <c r="BK115" s="39">
        <f t="shared" si="159"/>
        <v>0</v>
      </c>
      <c r="BL115" s="35">
        <f t="shared" si="160"/>
        <v>47026</v>
      </c>
      <c r="BM115" s="38">
        <f t="shared" si="242"/>
        <v>0</v>
      </c>
      <c r="BN115" s="38">
        <f t="shared" si="232"/>
        <v>0</v>
      </c>
      <c r="BO115" s="40">
        <f>IF(AND(BJ115=BQ$6,BS114-BQ$1/(BQ$7-BQ$6+1)&gt;=0),ROUND(BQ$1/(BQ$7-BQ$6+1),0),IF(AND(SUM(BO$10:BO114)&gt;0,BS114-BO114&gt;=0),BO114,IF(AND(SUM(BO$10:BO114)&gt;0),BQ$1-SUM(BO$10:BO114),0)))</f>
        <v>0</v>
      </c>
      <c r="BP115" s="40">
        <f t="shared" si="201"/>
        <v>0</v>
      </c>
      <c r="BQ115" s="40">
        <f t="shared" si="202"/>
        <v>0</v>
      </c>
      <c r="BR115" s="40">
        <f t="shared" si="233"/>
        <v>0</v>
      </c>
      <c r="BS115" s="40">
        <f t="shared" si="204"/>
        <v>0</v>
      </c>
      <c r="BT115" s="40">
        <f>IF(AND(BR115&lt;&gt;0,SUM(BR$9:BR114)=0),ROUND(BQ$1*BQ$3,0),0)</f>
        <v>0</v>
      </c>
      <c r="BU115" s="13"/>
      <c r="BV115" s="33">
        <f>IF(SUM(CD$9:CD114)&gt;0.9,MAX(BV$9:BV114)+1,0)</f>
        <v>0</v>
      </c>
      <c r="BW115" s="39">
        <f t="shared" si="161"/>
        <v>0</v>
      </c>
      <c r="BX115" s="35">
        <f t="shared" si="162"/>
        <v>47026</v>
      </c>
      <c r="BY115" s="38">
        <f t="shared" si="243"/>
        <v>0</v>
      </c>
      <c r="BZ115" s="38">
        <f t="shared" si="234"/>
        <v>0</v>
      </c>
      <c r="CA115" s="40">
        <f>IF(AND(BV115=CC$6,CE114-CC$1/(CC$7-CC$6+1)&gt;=0),ROUND(CC$1/(CC$7-CC$6+1),0),IF(AND(SUM(CA$10:CA114)&gt;0,CE114-CA114&gt;=0),CA114,IF(AND(SUM(CA$10:CA114)&gt;0),CC$1-SUM(CA$10:CA114),0)))</f>
        <v>0</v>
      </c>
      <c r="CB115" s="40">
        <f t="shared" si="205"/>
        <v>0</v>
      </c>
      <c r="CC115" s="40">
        <f t="shared" si="206"/>
        <v>0</v>
      </c>
      <c r="CD115" s="40">
        <f t="shared" si="235"/>
        <v>0</v>
      </c>
      <c r="CE115" s="40">
        <f t="shared" si="208"/>
        <v>0</v>
      </c>
      <c r="CF115" s="40">
        <f>IF(AND(CD115&lt;&gt;0,SUM(CD$9:CD114)=0),ROUND(CC$1*CC$3,0),0)</f>
        <v>0</v>
      </c>
      <c r="CG115" s="13"/>
      <c r="CH115" s="33">
        <f>IF(SUM(CP$9:CP114)&gt;0.9,MAX(CH$9:CH114)+1,0)</f>
        <v>0</v>
      </c>
      <c r="CI115" s="39">
        <f t="shared" si="163"/>
        <v>0</v>
      </c>
      <c r="CJ115" s="35">
        <f t="shared" si="164"/>
        <v>47026</v>
      </c>
      <c r="CK115" s="38">
        <f t="shared" si="244"/>
        <v>0</v>
      </c>
      <c r="CL115" s="38">
        <f t="shared" si="236"/>
        <v>0</v>
      </c>
      <c r="CM115" s="40">
        <f>IF(AND(CH115=CO$6,CQ114-CO$1/(CO$7-CO$6+1)&gt;=0),ROUND(CO$1/(CO$7-CO$6+1),0),IF(AND(SUM(CM$10:CM114)&gt;0,CQ114-CM114&gt;=0),CM114,IF(AND(SUM(CM$10:CM114)&gt;0),CO$1-SUM(CM$10:CM114),0)))</f>
        <v>0</v>
      </c>
      <c r="CN115" s="40">
        <f t="shared" si="209"/>
        <v>0</v>
      </c>
      <c r="CO115" s="40">
        <f t="shared" si="210"/>
        <v>0</v>
      </c>
      <c r="CP115" s="40">
        <f t="shared" si="237"/>
        <v>0</v>
      </c>
      <c r="CQ115" s="40">
        <f t="shared" si="212"/>
        <v>0</v>
      </c>
      <c r="CR115" s="40">
        <f>IF(AND(CP115&lt;&gt;0,SUM(CP$9:CP114)=0),ROUND(CO$1*CO$3,0),0)</f>
        <v>0</v>
      </c>
      <c r="CS115" s="13"/>
      <c r="CT115" s="16"/>
      <c r="CU115" s="41">
        <f t="shared" si="214"/>
        <v>99</v>
      </c>
      <c r="CV115" s="42">
        <f t="shared" si="213"/>
        <v>47026</v>
      </c>
      <c r="CW115" s="43">
        <f t="shared" si="215"/>
        <v>0</v>
      </c>
      <c r="CX115" s="43">
        <f t="shared" si="216"/>
        <v>0</v>
      </c>
      <c r="CY115" s="43">
        <f t="shared" si="217"/>
        <v>0</v>
      </c>
      <c r="CZ115" s="43">
        <f t="shared" si="218"/>
        <v>0</v>
      </c>
      <c r="DA115" s="43">
        <f t="shared" si="219"/>
        <v>0</v>
      </c>
      <c r="DB115" s="43">
        <f t="shared" si="220"/>
        <v>0</v>
      </c>
      <c r="DC115" s="43">
        <f t="shared" si="221"/>
        <v>0</v>
      </c>
      <c r="DD115" s="43">
        <f t="shared" si="222"/>
        <v>0</v>
      </c>
      <c r="DE115" s="43">
        <f t="shared" si="149"/>
        <v>0</v>
      </c>
      <c r="DF115" s="44">
        <f t="shared" si="165"/>
        <v>0</v>
      </c>
      <c r="DG115" s="44">
        <f t="shared" si="166"/>
        <v>0</v>
      </c>
      <c r="DH115" s="44">
        <f t="shared" si="167"/>
        <v>0</v>
      </c>
      <c r="DI115" s="44">
        <f t="shared" si="168"/>
        <v>0</v>
      </c>
      <c r="DJ115" s="44">
        <f t="shared" si="169"/>
        <v>0</v>
      </c>
      <c r="DK115" s="44">
        <f t="shared" si="170"/>
        <v>0</v>
      </c>
      <c r="DL115" s="44">
        <f t="shared" si="171"/>
        <v>0</v>
      </c>
      <c r="DM115" s="44">
        <f t="shared" si="172"/>
        <v>0</v>
      </c>
      <c r="DN115" s="44">
        <f t="shared" si="173"/>
        <v>0</v>
      </c>
      <c r="DO115" s="44">
        <f t="shared" si="174"/>
        <v>0</v>
      </c>
      <c r="DP115" s="44">
        <f>IF(SUM(DG115:DG$298)=0,DG$299*DP$8/12,0)</f>
        <v>0</v>
      </c>
      <c r="DQ115" s="44">
        <f>IF(SUM(DH115:DH$298)=0,DH$299*DQ$8/12,0)</f>
        <v>0</v>
      </c>
      <c r="DR115" s="44">
        <f>IF(SUM(DI115:DI$298)=0,DI$299*DR$8/12,0)</f>
        <v>0</v>
      </c>
      <c r="DS115" s="44">
        <f>IF(SUM(DJ115:DJ$298)=0,DJ$299*DS$8/12,0)</f>
        <v>0</v>
      </c>
      <c r="DT115" s="44">
        <f>IF(SUM(DK115:DK$298)=0,DK$299*DT$8/12,0)</f>
        <v>0</v>
      </c>
      <c r="DU115" s="44">
        <f>IF(SUM(DL115:DL$298)=0,DL$299*DU$8/12,0)</f>
        <v>0</v>
      </c>
      <c r="DV115" s="44">
        <f>IF(SUM(DM115:DM$298)=0,DM$299*DV$8/12,0)</f>
        <v>0</v>
      </c>
      <c r="DW115" s="44">
        <f>IF(SUM(DN115:DN$298)=0,DN$299*DW$8/12,0)</f>
        <v>0</v>
      </c>
      <c r="DX115" s="44">
        <f t="shared" si="175"/>
        <v>0</v>
      </c>
      <c r="DY115" s="44">
        <f t="shared" si="176"/>
        <v>0</v>
      </c>
      <c r="DZ115" s="44">
        <f t="shared" si="177"/>
        <v>0</v>
      </c>
      <c r="EA115" s="44">
        <f t="shared" si="178"/>
        <v>0</v>
      </c>
      <c r="EB115" s="44">
        <f t="shared" si="179"/>
        <v>0</v>
      </c>
      <c r="EC115" s="44">
        <f t="shared" si="180"/>
        <v>0</v>
      </c>
      <c r="ED115" s="16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</row>
    <row r="116" spans="1:240">
      <c r="A116" s="52"/>
      <c r="B116" s="33">
        <f>IF(SUM(J$9:J115)&gt;0.9,MAX(B$9:B115)+1,0)</f>
        <v>0</v>
      </c>
      <c r="C116" s="39">
        <f t="shared" si="150"/>
        <v>0</v>
      </c>
      <c r="D116" s="35">
        <v>47057</v>
      </c>
      <c r="E116" s="38">
        <f t="shared" si="181"/>
        <v>0</v>
      </c>
      <c r="F116" s="38">
        <f t="shared" si="182"/>
        <v>0</v>
      </c>
      <c r="G116" s="40">
        <f>IF(AND(B116=I$6,K115-I$1/(I$7-I$6+1)&gt;=0),ROUND(I$1/(I$7-I$6+1),0),IF(AND(SUM(G$10:G115)&gt;0,K115-G115&gt;=0),G115,IF(AND(SUM(G$10:G115)&gt;0),I$1-SUM(G$10:G115),0)))</f>
        <v>0</v>
      </c>
      <c r="H116" s="40">
        <f t="shared" si="183"/>
        <v>0</v>
      </c>
      <c r="I116" s="40">
        <f t="shared" si="184"/>
        <v>0</v>
      </c>
      <c r="J116" s="40">
        <f t="shared" si="223"/>
        <v>0</v>
      </c>
      <c r="K116" s="40">
        <f t="shared" si="186"/>
        <v>0</v>
      </c>
      <c r="L116" s="40">
        <f>IF(AND(J116&lt;&gt;0,SUM(J$9:J115)=0),ROUND(I$1*I$3,0),0)</f>
        <v>0</v>
      </c>
      <c r="M116" s="13"/>
      <c r="N116" s="33">
        <f>IF(SUM(V$9:V115)&gt;0.9,MAX(N$9:N115)+1,0)</f>
        <v>0</v>
      </c>
      <c r="O116" s="39">
        <f t="shared" si="151"/>
        <v>0</v>
      </c>
      <c r="P116" s="35">
        <f t="shared" si="152"/>
        <v>47057</v>
      </c>
      <c r="Q116" s="38">
        <f t="shared" si="238"/>
        <v>0</v>
      </c>
      <c r="R116" s="38">
        <f t="shared" si="224"/>
        <v>0</v>
      </c>
      <c r="S116" s="40">
        <f>IF(AND(N116=U$6,W115-U$1/(U$7-U$6+1)&gt;=0),ROUND(U$1/(U$7-U$6+1),0),IF(AND(SUM(S$10:S115)&gt;0,W115-S115&gt;=0),S115,IF(AND(SUM(S$10:S115)&gt;0),U$1-SUM(S$10:S115),0)))</f>
        <v>0</v>
      </c>
      <c r="T116" s="40">
        <f t="shared" si="187"/>
        <v>0</v>
      </c>
      <c r="U116" s="40">
        <f t="shared" si="188"/>
        <v>0</v>
      </c>
      <c r="V116" s="40">
        <f t="shared" si="225"/>
        <v>0</v>
      </c>
      <c r="W116" s="40">
        <f t="shared" si="189"/>
        <v>0</v>
      </c>
      <c r="X116" s="40">
        <f>IF(AND(V116&lt;&gt;0,SUM(V$9:V115)=0),ROUND(U$1*U$3,0),0)</f>
        <v>0</v>
      </c>
      <c r="Y116" s="13"/>
      <c r="Z116" s="33">
        <f>IF(SUM(AH$9:AH115)&gt;0.9,MAX(Z$9:Z115)+1,0)</f>
        <v>0</v>
      </c>
      <c r="AA116" s="39">
        <f t="shared" si="153"/>
        <v>0</v>
      </c>
      <c r="AB116" s="35">
        <f t="shared" si="154"/>
        <v>47057</v>
      </c>
      <c r="AC116" s="38">
        <f t="shared" si="239"/>
        <v>0</v>
      </c>
      <c r="AD116" s="38">
        <f t="shared" si="226"/>
        <v>0</v>
      </c>
      <c r="AE116" s="40">
        <f>IF(AND(Z116=AG$6,AI115-AG$1/(AG$7-AG$6+1)&gt;=0),ROUND(AG$1/(AG$7-AG$6+1),0),IF(AND(SUM(AE$10:AE115)&gt;0,AI115-AE115&gt;=0),AE115,IF(AND(SUM(AE$10:AE115)&gt;0),AG$1-SUM(AE$10:AE115),0)))</f>
        <v>0</v>
      </c>
      <c r="AF116" s="40">
        <f t="shared" si="190"/>
        <v>0</v>
      </c>
      <c r="AG116" s="40">
        <f t="shared" si="191"/>
        <v>0</v>
      </c>
      <c r="AH116" s="40">
        <f t="shared" si="227"/>
        <v>0</v>
      </c>
      <c r="AI116" s="40">
        <f t="shared" si="192"/>
        <v>0</v>
      </c>
      <c r="AJ116" s="40">
        <f>IF(AND(AH116&lt;&gt;0,SUM(AH$9:AH115)=0),ROUND(AG$1*AG$3,0),0)</f>
        <v>0</v>
      </c>
      <c r="AK116" s="13"/>
      <c r="AL116" s="33">
        <f>IF(SUM(AT$9:AT115)&gt;0.9,MAX(AL$9:AL115)+1,0)</f>
        <v>0</v>
      </c>
      <c r="AM116" s="39">
        <f t="shared" si="155"/>
        <v>0</v>
      </c>
      <c r="AN116" s="35">
        <f t="shared" si="156"/>
        <v>47057</v>
      </c>
      <c r="AO116" s="38">
        <f t="shared" si="240"/>
        <v>0</v>
      </c>
      <c r="AP116" s="38">
        <f t="shared" si="228"/>
        <v>0</v>
      </c>
      <c r="AQ116" s="40">
        <f>IF(AND(AL116=AS$6,AU115-AS$1/(AS$7-AS$6+1)&gt;=0),ROUND(AS$1/(AS$7-AS$6+1),0),IF(AND(SUM(AQ$10:AQ115)&gt;0,AU115-AQ115&gt;=0),AQ115,IF(AND(SUM(AQ$10:AQ115)&gt;0),AS$1-SUM(AQ$10:AQ115),0)))</f>
        <v>0</v>
      </c>
      <c r="AR116" s="40">
        <f t="shared" si="193"/>
        <v>0</v>
      </c>
      <c r="AS116" s="40">
        <f t="shared" si="194"/>
        <v>0</v>
      </c>
      <c r="AT116" s="40">
        <f t="shared" si="229"/>
        <v>0</v>
      </c>
      <c r="AU116" s="40">
        <f t="shared" si="196"/>
        <v>0</v>
      </c>
      <c r="AV116" s="40">
        <f>IF(AND(AT116&lt;&gt;0,SUM(AT$9:AT115)=0),ROUND(AS$1*AS$3,0),0)</f>
        <v>0</v>
      </c>
      <c r="AW116" s="13"/>
      <c r="AX116" s="33">
        <f>IF(SUM(BF$9:BF115)&gt;0.9,MAX(AX$9:AX115)+1,0)</f>
        <v>0</v>
      </c>
      <c r="AY116" s="39">
        <f t="shared" si="157"/>
        <v>0</v>
      </c>
      <c r="AZ116" s="35">
        <f t="shared" si="158"/>
        <v>47057</v>
      </c>
      <c r="BA116" s="38">
        <f t="shared" si="241"/>
        <v>0</v>
      </c>
      <c r="BB116" s="38">
        <f t="shared" si="230"/>
        <v>0</v>
      </c>
      <c r="BC116" s="40">
        <f>IF(AND(AX116=BE$6,BG115-BE$1/(BE$7-BE$6+1)&gt;=0),ROUND(BE$1/(BE$7-BE$6+1),0),IF(AND(SUM(BC$10:BC115)&gt;0,BG115-BC115&gt;=0),BC115,IF(AND(SUM(BC$10:BC115)&gt;0),BE$1-SUM(BC$10:BC115),0)))</f>
        <v>0</v>
      </c>
      <c r="BD116" s="40">
        <f t="shared" si="197"/>
        <v>0</v>
      </c>
      <c r="BE116" s="40">
        <f t="shared" si="198"/>
        <v>0</v>
      </c>
      <c r="BF116" s="40">
        <f t="shared" si="231"/>
        <v>0</v>
      </c>
      <c r="BG116" s="40">
        <f t="shared" si="200"/>
        <v>0</v>
      </c>
      <c r="BH116" s="40">
        <f>IF(AND(BF116&lt;&gt;0,SUM(BF$9:BF115)=0),ROUND(BE$1*BE$3,0),0)</f>
        <v>0</v>
      </c>
      <c r="BI116" s="13"/>
      <c r="BJ116" s="33">
        <f>IF(SUM(BR$9:BR115)&gt;0.9,MAX(BJ$9:BJ115)+1,0)</f>
        <v>0</v>
      </c>
      <c r="BK116" s="39">
        <f t="shared" si="159"/>
        <v>0</v>
      </c>
      <c r="BL116" s="35">
        <f t="shared" si="160"/>
        <v>47057</v>
      </c>
      <c r="BM116" s="38">
        <f t="shared" si="242"/>
        <v>0</v>
      </c>
      <c r="BN116" s="38">
        <f t="shared" si="232"/>
        <v>0</v>
      </c>
      <c r="BO116" s="40">
        <f>IF(AND(BJ116=BQ$6,BS115-BQ$1/(BQ$7-BQ$6+1)&gt;=0),ROUND(BQ$1/(BQ$7-BQ$6+1),0),IF(AND(SUM(BO$10:BO115)&gt;0,BS115-BO115&gt;=0),BO115,IF(AND(SUM(BO$10:BO115)&gt;0),BQ$1-SUM(BO$10:BO115),0)))</f>
        <v>0</v>
      </c>
      <c r="BP116" s="40">
        <f t="shared" si="201"/>
        <v>0</v>
      </c>
      <c r="BQ116" s="40">
        <f t="shared" si="202"/>
        <v>0</v>
      </c>
      <c r="BR116" s="40">
        <f t="shared" si="233"/>
        <v>0</v>
      </c>
      <c r="BS116" s="40">
        <f t="shared" si="204"/>
        <v>0</v>
      </c>
      <c r="BT116" s="40">
        <f>IF(AND(BR116&lt;&gt;0,SUM(BR$9:BR115)=0),ROUND(BQ$1*BQ$3,0),0)</f>
        <v>0</v>
      </c>
      <c r="BU116" s="13"/>
      <c r="BV116" s="33">
        <f>IF(SUM(CD$9:CD115)&gt;0.9,MAX(BV$9:BV115)+1,0)</f>
        <v>0</v>
      </c>
      <c r="BW116" s="39">
        <f t="shared" si="161"/>
        <v>0</v>
      </c>
      <c r="BX116" s="35">
        <f t="shared" si="162"/>
        <v>47057</v>
      </c>
      <c r="BY116" s="38">
        <f t="shared" si="243"/>
        <v>0</v>
      </c>
      <c r="BZ116" s="38">
        <f t="shared" si="234"/>
        <v>0</v>
      </c>
      <c r="CA116" s="40">
        <f>IF(AND(BV116=CC$6,CE115-CC$1/(CC$7-CC$6+1)&gt;=0),ROUND(CC$1/(CC$7-CC$6+1),0),IF(AND(SUM(CA$10:CA115)&gt;0,CE115-CA115&gt;=0),CA115,IF(AND(SUM(CA$10:CA115)&gt;0),CC$1-SUM(CA$10:CA115),0)))</f>
        <v>0</v>
      </c>
      <c r="CB116" s="40">
        <f t="shared" si="205"/>
        <v>0</v>
      </c>
      <c r="CC116" s="40">
        <f t="shared" si="206"/>
        <v>0</v>
      </c>
      <c r="CD116" s="40">
        <f t="shared" si="235"/>
        <v>0</v>
      </c>
      <c r="CE116" s="40">
        <f t="shared" si="208"/>
        <v>0</v>
      </c>
      <c r="CF116" s="40">
        <f>IF(AND(CD116&lt;&gt;0,SUM(CD$9:CD115)=0),ROUND(CC$1*CC$3,0),0)</f>
        <v>0</v>
      </c>
      <c r="CG116" s="13"/>
      <c r="CH116" s="33">
        <f>IF(SUM(CP$9:CP115)&gt;0.9,MAX(CH$9:CH115)+1,0)</f>
        <v>0</v>
      </c>
      <c r="CI116" s="39">
        <f t="shared" si="163"/>
        <v>0</v>
      </c>
      <c r="CJ116" s="35">
        <f t="shared" si="164"/>
        <v>47057</v>
      </c>
      <c r="CK116" s="38">
        <f t="shared" si="244"/>
        <v>0</v>
      </c>
      <c r="CL116" s="38">
        <f t="shared" si="236"/>
        <v>0</v>
      </c>
      <c r="CM116" s="40">
        <f>IF(AND(CH116=CO$6,CQ115-CO$1/(CO$7-CO$6+1)&gt;=0),ROUND(CO$1/(CO$7-CO$6+1),0),IF(AND(SUM(CM$10:CM115)&gt;0,CQ115-CM115&gt;=0),CM115,IF(AND(SUM(CM$10:CM115)&gt;0),CO$1-SUM(CM$10:CM115),0)))</f>
        <v>0</v>
      </c>
      <c r="CN116" s="40">
        <f t="shared" si="209"/>
        <v>0</v>
      </c>
      <c r="CO116" s="40">
        <f t="shared" si="210"/>
        <v>0</v>
      </c>
      <c r="CP116" s="40">
        <f t="shared" si="237"/>
        <v>0</v>
      </c>
      <c r="CQ116" s="40">
        <f t="shared" si="212"/>
        <v>0</v>
      </c>
      <c r="CR116" s="40">
        <f>IF(AND(CP116&lt;&gt;0,SUM(CP$9:CP115)=0),ROUND(CO$1*CO$3,0),0)</f>
        <v>0</v>
      </c>
      <c r="CS116" s="13"/>
      <c r="CT116" s="16"/>
      <c r="CU116" s="41">
        <f t="shared" si="214"/>
        <v>100</v>
      </c>
      <c r="CV116" s="42">
        <f t="shared" si="213"/>
        <v>47057</v>
      </c>
      <c r="CW116" s="43">
        <f t="shared" si="215"/>
        <v>0</v>
      </c>
      <c r="CX116" s="43">
        <f t="shared" si="216"/>
        <v>0</v>
      </c>
      <c r="CY116" s="43">
        <f t="shared" si="217"/>
        <v>0</v>
      </c>
      <c r="CZ116" s="43">
        <f t="shared" si="218"/>
        <v>0</v>
      </c>
      <c r="DA116" s="43">
        <f t="shared" si="219"/>
        <v>0</v>
      </c>
      <c r="DB116" s="43">
        <f t="shared" si="220"/>
        <v>0</v>
      </c>
      <c r="DC116" s="43">
        <f t="shared" si="221"/>
        <v>0</v>
      </c>
      <c r="DD116" s="43">
        <f t="shared" si="222"/>
        <v>0</v>
      </c>
      <c r="DE116" s="43">
        <f t="shared" si="149"/>
        <v>0</v>
      </c>
      <c r="DF116" s="44">
        <f t="shared" si="165"/>
        <v>0</v>
      </c>
      <c r="DG116" s="44">
        <f t="shared" si="166"/>
        <v>0</v>
      </c>
      <c r="DH116" s="44">
        <f t="shared" si="167"/>
        <v>0</v>
      </c>
      <c r="DI116" s="44">
        <f t="shared" si="168"/>
        <v>0</v>
      </c>
      <c r="DJ116" s="44">
        <f t="shared" si="169"/>
        <v>0</v>
      </c>
      <c r="DK116" s="44">
        <f t="shared" si="170"/>
        <v>0</v>
      </c>
      <c r="DL116" s="44">
        <f t="shared" si="171"/>
        <v>0</v>
      </c>
      <c r="DM116" s="44">
        <f t="shared" si="172"/>
        <v>0</v>
      </c>
      <c r="DN116" s="44">
        <f t="shared" si="173"/>
        <v>0</v>
      </c>
      <c r="DO116" s="44">
        <f t="shared" si="174"/>
        <v>0</v>
      </c>
      <c r="DP116" s="44">
        <f>IF(SUM(DG116:DG$298)=0,DG$299*DP$8/12,0)</f>
        <v>0</v>
      </c>
      <c r="DQ116" s="44">
        <f>IF(SUM(DH116:DH$298)=0,DH$299*DQ$8/12,0)</f>
        <v>0</v>
      </c>
      <c r="DR116" s="44">
        <f>IF(SUM(DI116:DI$298)=0,DI$299*DR$8/12,0)</f>
        <v>0</v>
      </c>
      <c r="DS116" s="44">
        <f>IF(SUM(DJ116:DJ$298)=0,DJ$299*DS$8/12,0)</f>
        <v>0</v>
      </c>
      <c r="DT116" s="44">
        <f>IF(SUM(DK116:DK$298)=0,DK$299*DT$8/12,0)</f>
        <v>0</v>
      </c>
      <c r="DU116" s="44">
        <f>IF(SUM(DL116:DL$298)=0,DL$299*DU$8/12,0)</f>
        <v>0</v>
      </c>
      <c r="DV116" s="44">
        <f>IF(SUM(DM116:DM$298)=0,DM$299*DV$8/12,0)</f>
        <v>0</v>
      </c>
      <c r="DW116" s="44">
        <f>IF(SUM(DN116:DN$298)=0,DN$299*DW$8/12,0)</f>
        <v>0</v>
      </c>
      <c r="DX116" s="44">
        <f t="shared" si="175"/>
        <v>0</v>
      </c>
      <c r="DY116" s="44">
        <f t="shared" si="176"/>
        <v>0</v>
      </c>
      <c r="DZ116" s="44">
        <f t="shared" si="177"/>
        <v>0</v>
      </c>
      <c r="EA116" s="44">
        <f t="shared" si="178"/>
        <v>0</v>
      </c>
      <c r="EB116" s="44">
        <f t="shared" si="179"/>
        <v>0</v>
      </c>
      <c r="EC116" s="44">
        <f t="shared" si="180"/>
        <v>0</v>
      </c>
      <c r="ED116" s="16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</row>
    <row r="117" spans="1:240">
      <c r="A117" s="52"/>
      <c r="B117" s="33">
        <f>IF(SUM(J$9:J116)&gt;0.9,MAX(B$9:B116)+1,0)</f>
        <v>0</v>
      </c>
      <c r="C117" s="39">
        <f t="shared" si="150"/>
        <v>0</v>
      </c>
      <c r="D117" s="35">
        <v>47087</v>
      </c>
      <c r="E117" s="38">
        <f t="shared" si="181"/>
        <v>0</v>
      </c>
      <c r="F117" s="38">
        <f t="shared" si="182"/>
        <v>0</v>
      </c>
      <c r="G117" s="40">
        <f>IF(AND(B117=I$6,K116-I$1/(I$7-I$6+1)&gt;=0),ROUND(I$1/(I$7-I$6+1),0),IF(AND(SUM(G$10:G116)&gt;0,K116-G116&gt;=0),G116,IF(AND(SUM(G$10:G116)&gt;0),I$1-SUM(G$10:G116),0)))</f>
        <v>0</v>
      </c>
      <c r="H117" s="40">
        <f t="shared" si="183"/>
        <v>0</v>
      </c>
      <c r="I117" s="40">
        <f t="shared" si="184"/>
        <v>0</v>
      </c>
      <c r="J117" s="40">
        <f t="shared" si="223"/>
        <v>0</v>
      </c>
      <c r="K117" s="40">
        <f t="shared" si="186"/>
        <v>0</v>
      </c>
      <c r="L117" s="40">
        <f>IF(AND(J117&lt;&gt;0,SUM(J$9:J116)=0),ROUND(I$1*I$3,0),0)</f>
        <v>0</v>
      </c>
      <c r="M117" s="13"/>
      <c r="N117" s="33">
        <f>IF(SUM(V$9:V116)&gt;0.9,MAX(N$9:N116)+1,0)</f>
        <v>0</v>
      </c>
      <c r="O117" s="39">
        <f t="shared" si="151"/>
        <v>0</v>
      </c>
      <c r="P117" s="35">
        <f t="shared" si="152"/>
        <v>47087</v>
      </c>
      <c r="Q117" s="38">
        <f t="shared" si="238"/>
        <v>0</v>
      </c>
      <c r="R117" s="38">
        <f t="shared" si="224"/>
        <v>0</v>
      </c>
      <c r="S117" s="40">
        <f>IF(AND(N117=U$6,W116-U$1/(U$7-U$6+1)&gt;=0),ROUND(U$1/(U$7-U$6+1),0),IF(AND(SUM(S$10:S116)&gt;0,W116-S116&gt;=0),S116,IF(AND(SUM(S$10:S116)&gt;0),U$1-SUM(S$10:S116),0)))</f>
        <v>0</v>
      </c>
      <c r="T117" s="40">
        <f t="shared" si="187"/>
        <v>0</v>
      </c>
      <c r="U117" s="40">
        <f t="shared" si="188"/>
        <v>0</v>
      </c>
      <c r="V117" s="40">
        <f t="shared" si="225"/>
        <v>0</v>
      </c>
      <c r="W117" s="40">
        <f t="shared" si="189"/>
        <v>0</v>
      </c>
      <c r="X117" s="40">
        <f>IF(AND(V117&lt;&gt;0,SUM(V$9:V116)=0),ROUND(U$1*U$3,0),0)</f>
        <v>0</v>
      </c>
      <c r="Y117" s="13"/>
      <c r="Z117" s="33">
        <f>IF(SUM(AH$9:AH116)&gt;0.9,MAX(Z$9:Z116)+1,0)</f>
        <v>0</v>
      </c>
      <c r="AA117" s="39">
        <f t="shared" si="153"/>
        <v>0</v>
      </c>
      <c r="AB117" s="35">
        <f t="shared" si="154"/>
        <v>47087</v>
      </c>
      <c r="AC117" s="38">
        <f t="shared" si="239"/>
        <v>0</v>
      </c>
      <c r="AD117" s="38">
        <f t="shared" si="226"/>
        <v>0</v>
      </c>
      <c r="AE117" s="40">
        <f>IF(AND(Z117=AG$6,AI116-AG$1/(AG$7-AG$6+1)&gt;=0),ROUND(AG$1/(AG$7-AG$6+1),0),IF(AND(SUM(AE$10:AE116)&gt;0,AI116-AE116&gt;=0),AE116,IF(AND(SUM(AE$10:AE116)&gt;0),AG$1-SUM(AE$10:AE116),0)))</f>
        <v>0</v>
      </c>
      <c r="AF117" s="40">
        <f t="shared" si="190"/>
        <v>0</v>
      </c>
      <c r="AG117" s="40">
        <f t="shared" si="191"/>
        <v>0</v>
      </c>
      <c r="AH117" s="40">
        <f t="shared" si="227"/>
        <v>0</v>
      </c>
      <c r="AI117" s="40">
        <f t="shared" si="192"/>
        <v>0</v>
      </c>
      <c r="AJ117" s="40">
        <f>IF(AND(AH117&lt;&gt;0,SUM(AH$9:AH116)=0),ROUND(AG$1*AG$3,0),0)</f>
        <v>0</v>
      </c>
      <c r="AK117" s="13"/>
      <c r="AL117" s="33">
        <f>IF(SUM(AT$9:AT116)&gt;0.9,MAX(AL$9:AL116)+1,0)</f>
        <v>0</v>
      </c>
      <c r="AM117" s="39">
        <f t="shared" si="155"/>
        <v>0</v>
      </c>
      <c r="AN117" s="35">
        <f t="shared" si="156"/>
        <v>47087</v>
      </c>
      <c r="AO117" s="38">
        <f t="shared" si="240"/>
        <v>0</v>
      </c>
      <c r="AP117" s="38">
        <f t="shared" si="228"/>
        <v>0</v>
      </c>
      <c r="AQ117" s="40">
        <f>IF(AND(AL117=AS$6,AU116-AS$1/(AS$7-AS$6+1)&gt;=0),ROUND(AS$1/(AS$7-AS$6+1),0),IF(AND(SUM(AQ$10:AQ116)&gt;0,AU116-AQ116&gt;=0),AQ116,IF(AND(SUM(AQ$10:AQ116)&gt;0),AS$1-SUM(AQ$10:AQ116),0)))</f>
        <v>0</v>
      </c>
      <c r="AR117" s="40">
        <f t="shared" si="193"/>
        <v>0</v>
      </c>
      <c r="AS117" s="40">
        <f t="shared" si="194"/>
        <v>0</v>
      </c>
      <c r="AT117" s="40">
        <f t="shared" si="229"/>
        <v>0</v>
      </c>
      <c r="AU117" s="40">
        <f t="shared" si="196"/>
        <v>0</v>
      </c>
      <c r="AV117" s="40">
        <f>IF(AND(AT117&lt;&gt;0,SUM(AT$9:AT116)=0),ROUND(AS$1*AS$3,0),0)</f>
        <v>0</v>
      </c>
      <c r="AW117" s="13"/>
      <c r="AX117" s="33">
        <f>IF(SUM(BF$9:BF116)&gt;0.9,MAX(AX$9:AX116)+1,0)</f>
        <v>0</v>
      </c>
      <c r="AY117" s="39">
        <f t="shared" si="157"/>
        <v>0</v>
      </c>
      <c r="AZ117" s="35">
        <f t="shared" si="158"/>
        <v>47087</v>
      </c>
      <c r="BA117" s="38">
        <f t="shared" si="241"/>
        <v>0</v>
      </c>
      <c r="BB117" s="38">
        <f t="shared" si="230"/>
        <v>0</v>
      </c>
      <c r="BC117" s="40">
        <f>IF(AND(AX117=BE$6,BG116-BE$1/(BE$7-BE$6+1)&gt;=0),ROUND(BE$1/(BE$7-BE$6+1),0),IF(AND(SUM(BC$10:BC116)&gt;0,BG116-BC116&gt;=0),BC116,IF(AND(SUM(BC$10:BC116)&gt;0),BE$1-SUM(BC$10:BC116),0)))</f>
        <v>0</v>
      </c>
      <c r="BD117" s="40">
        <f t="shared" si="197"/>
        <v>0</v>
      </c>
      <c r="BE117" s="40">
        <f t="shared" si="198"/>
        <v>0</v>
      </c>
      <c r="BF117" s="40">
        <f t="shared" si="231"/>
        <v>0</v>
      </c>
      <c r="BG117" s="40">
        <f t="shared" si="200"/>
        <v>0</v>
      </c>
      <c r="BH117" s="40">
        <f>IF(AND(BF117&lt;&gt;0,SUM(BF$9:BF116)=0),ROUND(BE$1*BE$3,0),0)</f>
        <v>0</v>
      </c>
      <c r="BI117" s="13"/>
      <c r="BJ117" s="33">
        <f>IF(SUM(BR$9:BR116)&gt;0.9,MAX(BJ$9:BJ116)+1,0)</f>
        <v>0</v>
      </c>
      <c r="BK117" s="39">
        <f t="shared" si="159"/>
        <v>0</v>
      </c>
      <c r="BL117" s="35">
        <f t="shared" si="160"/>
        <v>47087</v>
      </c>
      <c r="BM117" s="38">
        <f t="shared" si="242"/>
        <v>0</v>
      </c>
      <c r="BN117" s="38">
        <f t="shared" si="232"/>
        <v>0</v>
      </c>
      <c r="BO117" s="40">
        <f>IF(AND(BJ117=BQ$6,BS116-BQ$1/(BQ$7-BQ$6+1)&gt;=0),ROUND(BQ$1/(BQ$7-BQ$6+1),0),IF(AND(SUM(BO$10:BO116)&gt;0,BS116-BO116&gt;=0),BO116,IF(AND(SUM(BO$10:BO116)&gt;0),BQ$1-SUM(BO$10:BO116),0)))</f>
        <v>0</v>
      </c>
      <c r="BP117" s="40">
        <f t="shared" si="201"/>
        <v>0</v>
      </c>
      <c r="BQ117" s="40">
        <f t="shared" si="202"/>
        <v>0</v>
      </c>
      <c r="BR117" s="40">
        <f t="shared" si="233"/>
        <v>0</v>
      </c>
      <c r="BS117" s="40">
        <f t="shared" si="204"/>
        <v>0</v>
      </c>
      <c r="BT117" s="40">
        <f>IF(AND(BR117&lt;&gt;0,SUM(BR$9:BR116)=0),ROUND(BQ$1*BQ$3,0),0)</f>
        <v>0</v>
      </c>
      <c r="BU117" s="13"/>
      <c r="BV117" s="33">
        <f>IF(SUM(CD$9:CD116)&gt;0.9,MAX(BV$9:BV116)+1,0)</f>
        <v>0</v>
      </c>
      <c r="BW117" s="39">
        <f t="shared" si="161"/>
        <v>0</v>
      </c>
      <c r="BX117" s="35">
        <f t="shared" si="162"/>
        <v>47087</v>
      </c>
      <c r="BY117" s="38">
        <f t="shared" si="243"/>
        <v>0</v>
      </c>
      <c r="BZ117" s="38">
        <f t="shared" si="234"/>
        <v>0</v>
      </c>
      <c r="CA117" s="40">
        <f>IF(AND(BV117=CC$6,CE116-CC$1/(CC$7-CC$6+1)&gt;=0),ROUND(CC$1/(CC$7-CC$6+1),0),IF(AND(SUM(CA$10:CA116)&gt;0,CE116-CA116&gt;=0),CA116,IF(AND(SUM(CA$10:CA116)&gt;0),CC$1-SUM(CA$10:CA116),0)))</f>
        <v>0</v>
      </c>
      <c r="CB117" s="40">
        <f t="shared" si="205"/>
        <v>0</v>
      </c>
      <c r="CC117" s="40">
        <f t="shared" si="206"/>
        <v>0</v>
      </c>
      <c r="CD117" s="40">
        <f t="shared" si="235"/>
        <v>0</v>
      </c>
      <c r="CE117" s="40">
        <f t="shared" si="208"/>
        <v>0</v>
      </c>
      <c r="CF117" s="40">
        <f>IF(AND(CD117&lt;&gt;0,SUM(CD$9:CD116)=0),ROUND(CC$1*CC$3,0),0)</f>
        <v>0</v>
      </c>
      <c r="CG117" s="13"/>
      <c r="CH117" s="33">
        <f>IF(SUM(CP$9:CP116)&gt;0.9,MAX(CH$9:CH116)+1,0)</f>
        <v>0</v>
      </c>
      <c r="CI117" s="39">
        <f t="shared" si="163"/>
        <v>0</v>
      </c>
      <c r="CJ117" s="35">
        <f t="shared" si="164"/>
        <v>47087</v>
      </c>
      <c r="CK117" s="38">
        <f t="shared" si="244"/>
        <v>0</v>
      </c>
      <c r="CL117" s="38">
        <f t="shared" si="236"/>
        <v>0</v>
      </c>
      <c r="CM117" s="40">
        <f>IF(AND(CH117=CO$6,CQ116-CO$1/(CO$7-CO$6+1)&gt;=0),ROUND(CO$1/(CO$7-CO$6+1),0),IF(AND(SUM(CM$10:CM116)&gt;0,CQ116-CM116&gt;=0),CM116,IF(AND(SUM(CM$10:CM116)&gt;0),CO$1-SUM(CM$10:CM116),0)))</f>
        <v>0</v>
      </c>
      <c r="CN117" s="40">
        <f t="shared" si="209"/>
        <v>0</v>
      </c>
      <c r="CO117" s="40">
        <f t="shared" si="210"/>
        <v>0</v>
      </c>
      <c r="CP117" s="40">
        <f t="shared" si="237"/>
        <v>0</v>
      </c>
      <c r="CQ117" s="40">
        <f t="shared" si="212"/>
        <v>0</v>
      </c>
      <c r="CR117" s="40">
        <f>IF(AND(CP117&lt;&gt;0,SUM(CP$9:CP116)=0),ROUND(CO$1*CO$3,0),0)</f>
        <v>0</v>
      </c>
      <c r="CS117" s="13"/>
      <c r="CT117" s="16"/>
      <c r="CU117" s="41">
        <f t="shared" si="214"/>
        <v>101</v>
      </c>
      <c r="CV117" s="42">
        <f t="shared" si="213"/>
        <v>47087</v>
      </c>
      <c r="CW117" s="43">
        <f t="shared" si="215"/>
        <v>0</v>
      </c>
      <c r="CX117" s="43">
        <f t="shared" si="216"/>
        <v>0</v>
      </c>
      <c r="CY117" s="43">
        <f t="shared" si="217"/>
        <v>0</v>
      </c>
      <c r="CZ117" s="43">
        <f t="shared" si="218"/>
        <v>0</v>
      </c>
      <c r="DA117" s="43">
        <f t="shared" si="219"/>
        <v>0</v>
      </c>
      <c r="DB117" s="43">
        <f t="shared" si="220"/>
        <v>0</v>
      </c>
      <c r="DC117" s="43">
        <f t="shared" si="221"/>
        <v>0</v>
      </c>
      <c r="DD117" s="43">
        <f t="shared" si="222"/>
        <v>0</v>
      </c>
      <c r="DE117" s="43">
        <f t="shared" si="149"/>
        <v>0</v>
      </c>
      <c r="DF117" s="44">
        <f t="shared" si="165"/>
        <v>0</v>
      </c>
      <c r="DG117" s="44">
        <f t="shared" si="166"/>
        <v>0</v>
      </c>
      <c r="DH117" s="44">
        <f t="shared" si="167"/>
        <v>0</v>
      </c>
      <c r="DI117" s="44">
        <f t="shared" si="168"/>
        <v>0</v>
      </c>
      <c r="DJ117" s="44">
        <f t="shared" si="169"/>
        <v>0</v>
      </c>
      <c r="DK117" s="44">
        <f t="shared" si="170"/>
        <v>0</v>
      </c>
      <c r="DL117" s="44">
        <f t="shared" si="171"/>
        <v>0</v>
      </c>
      <c r="DM117" s="44">
        <f t="shared" si="172"/>
        <v>0</v>
      </c>
      <c r="DN117" s="44">
        <f t="shared" si="173"/>
        <v>0</v>
      </c>
      <c r="DO117" s="44">
        <f t="shared" si="174"/>
        <v>0</v>
      </c>
      <c r="DP117" s="44">
        <f>IF(SUM(DG117:DG$298)=0,DG$299*DP$8/12,0)</f>
        <v>0</v>
      </c>
      <c r="DQ117" s="44">
        <f>IF(SUM(DH117:DH$298)=0,DH$299*DQ$8/12,0)</f>
        <v>0</v>
      </c>
      <c r="DR117" s="44">
        <f>IF(SUM(DI117:DI$298)=0,DI$299*DR$8/12,0)</f>
        <v>0</v>
      </c>
      <c r="DS117" s="44">
        <f>IF(SUM(DJ117:DJ$298)=0,DJ$299*DS$8/12,0)</f>
        <v>0</v>
      </c>
      <c r="DT117" s="44">
        <f>IF(SUM(DK117:DK$298)=0,DK$299*DT$8/12,0)</f>
        <v>0</v>
      </c>
      <c r="DU117" s="44">
        <f>IF(SUM(DL117:DL$298)=0,DL$299*DU$8/12,0)</f>
        <v>0</v>
      </c>
      <c r="DV117" s="44">
        <f>IF(SUM(DM117:DM$298)=0,DM$299*DV$8/12,0)</f>
        <v>0</v>
      </c>
      <c r="DW117" s="44">
        <f>IF(SUM(DN117:DN$298)=0,DN$299*DW$8/12,0)</f>
        <v>0</v>
      </c>
      <c r="DX117" s="44">
        <f t="shared" si="175"/>
        <v>0</v>
      </c>
      <c r="DY117" s="44">
        <f t="shared" si="176"/>
        <v>0</v>
      </c>
      <c r="DZ117" s="44">
        <f t="shared" si="177"/>
        <v>0</v>
      </c>
      <c r="EA117" s="44">
        <f t="shared" si="178"/>
        <v>0</v>
      </c>
      <c r="EB117" s="44">
        <f t="shared" si="179"/>
        <v>0</v>
      </c>
      <c r="EC117" s="44">
        <f t="shared" si="180"/>
        <v>0</v>
      </c>
      <c r="ED117" s="16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</row>
    <row r="118" spans="1:240">
      <c r="A118" s="52"/>
      <c r="B118" s="33">
        <f>IF(SUM(J$9:J117)&gt;0.9,MAX(B$9:B117)+1,0)</f>
        <v>0</v>
      </c>
      <c r="C118" s="39">
        <f t="shared" si="150"/>
        <v>0</v>
      </c>
      <c r="D118" s="35">
        <v>47118</v>
      </c>
      <c r="E118" s="38">
        <f t="shared" si="181"/>
        <v>0</v>
      </c>
      <c r="F118" s="38">
        <f t="shared" si="182"/>
        <v>0</v>
      </c>
      <c r="G118" s="40">
        <f>IF(AND(B118=I$6,K117-I$1/(I$7-I$6+1)&gt;=0),ROUND(I$1/(I$7-I$6+1),0),IF(AND(SUM(G$10:G117)&gt;0,K117-G117&gt;=0),G117,IF(AND(SUM(G$10:G117)&gt;0),I$1-SUM(G$10:G117),0)))</f>
        <v>0</v>
      </c>
      <c r="H118" s="40">
        <f t="shared" si="183"/>
        <v>0</v>
      </c>
      <c r="I118" s="40">
        <f t="shared" si="184"/>
        <v>0</v>
      </c>
      <c r="J118" s="40">
        <f t="shared" si="223"/>
        <v>0</v>
      </c>
      <c r="K118" s="40">
        <f t="shared" si="186"/>
        <v>0</v>
      </c>
      <c r="L118" s="40">
        <f>IF(AND(J118&lt;&gt;0,SUM(J$9:J117)=0),ROUND(I$1*I$3,0),0)</f>
        <v>0</v>
      </c>
      <c r="M118" s="13"/>
      <c r="N118" s="33">
        <f>IF(SUM(V$9:V117)&gt;0.9,MAX(N$9:N117)+1,0)</f>
        <v>0</v>
      </c>
      <c r="O118" s="39">
        <f t="shared" si="151"/>
        <v>0</v>
      </c>
      <c r="P118" s="35">
        <f t="shared" si="152"/>
        <v>47118</v>
      </c>
      <c r="Q118" s="38">
        <f t="shared" si="238"/>
        <v>0</v>
      </c>
      <c r="R118" s="38">
        <f t="shared" si="224"/>
        <v>0</v>
      </c>
      <c r="S118" s="40">
        <f>IF(AND(N118=U$6,W117-U$1/(U$7-U$6+1)&gt;=0),ROUND(U$1/(U$7-U$6+1),0),IF(AND(SUM(S$10:S117)&gt;0,W117-S117&gt;=0),S117,IF(AND(SUM(S$10:S117)&gt;0),U$1-SUM(S$10:S117),0)))</f>
        <v>0</v>
      </c>
      <c r="T118" s="40">
        <f t="shared" si="187"/>
        <v>0</v>
      </c>
      <c r="U118" s="40">
        <f t="shared" si="188"/>
        <v>0</v>
      </c>
      <c r="V118" s="40">
        <f t="shared" si="225"/>
        <v>0</v>
      </c>
      <c r="W118" s="40">
        <f t="shared" si="189"/>
        <v>0</v>
      </c>
      <c r="X118" s="40">
        <f>IF(AND(V118&lt;&gt;0,SUM(V$9:V117)=0),ROUND(U$1*U$3,0),0)</f>
        <v>0</v>
      </c>
      <c r="Y118" s="13"/>
      <c r="Z118" s="33">
        <f>IF(SUM(AH$9:AH117)&gt;0.9,MAX(Z$9:Z117)+1,0)</f>
        <v>0</v>
      </c>
      <c r="AA118" s="39">
        <f t="shared" si="153"/>
        <v>0</v>
      </c>
      <c r="AB118" s="35">
        <f t="shared" si="154"/>
        <v>47118</v>
      </c>
      <c r="AC118" s="38">
        <f t="shared" si="239"/>
        <v>0</v>
      </c>
      <c r="AD118" s="38">
        <f t="shared" si="226"/>
        <v>0</v>
      </c>
      <c r="AE118" s="40">
        <f>IF(AND(Z118=AG$6,AI117-AG$1/(AG$7-AG$6+1)&gt;=0),ROUND(AG$1/(AG$7-AG$6+1),0),IF(AND(SUM(AE$10:AE117)&gt;0,AI117-AE117&gt;=0),AE117,IF(AND(SUM(AE$10:AE117)&gt;0),AG$1-SUM(AE$10:AE117),0)))</f>
        <v>0</v>
      </c>
      <c r="AF118" s="40">
        <f t="shared" si="190"/>
        <v>0</v>
      </c>
      <c r="AG118" s="40">
        <f t="shared" si="191"/>
        <v>0</v>
      </c>
      <c r="AH118" s="40">
        <f t="shared" si="227"/>
        <v>0</v>
      </c>
      <c r="AI118" s="40">
        <f t="shared" si="192"/>
        <v>0</v>
      </c>
      <c r="AJ118" s="40">
        <f>IF(AND(AH118&lt;&gt;0,SUM(AH$9:AH117)=0),ROUND(AG$1*AG$3,0),0)</f>
        <v>0</v>
      </c>
      <c r="AK118" s="13"/>
      <c r="AL118" s="33">
        <f>IF(SUM(AT$9:AT117)&gt;0.9,MAX(AL$9:AL117)+1,0)</f>
        <v>0</v>
      </c>
      <c r="AM118" s="39">
        <f t="shared" si="155"/>
        <v>0</v>
      </c>
      <c r="AN118" s="35">
        <f t="shared" si="156"/>
        <v>47118</v>
      </c>
      <c r="AO118" s="38">
        <f t="shared" si="240"/>
        <v>0</v>
      </c>
      <c r="AP118" s="38">
        <f t="shared" si="228"/>
        <v>0</v>
      </c>
      <c r="AQ118" s="40">
        <f>IF(AND(AL118=AS$6,AU117-AS$1/(AS$7-AS$6+1)&gt;=0),ROUND(AS$1/(AS$7-AS$6+1),0),IF(AND(SUM(AQ$10:AQ117)&gt;0,AU117-AQ117&gt;=0),AQ117,IF(AND(SUM(AQ$10:AQ117)&gt;0),AS$1-SUM(AQ$10:AQ117),0)))</f>
        <v>0</v>
      </c>
      <c r="AR118" s="40">
        <f t="shared" si="193"/>
        <v>0</v>
      </c>
      <c r="AS118" s="40">
        <f t="shared" si="194"/>
        <v>0</v>
      </c>
      <c r="AT118" s="40">
        <f t="shared" si="229"/>
        <v>0</v>
      </c>
      <c r="AU118" s="40">
        <f t="shared" si="196"/>
        <v>0</v>
      </c>
      <c r="AV118" s="40">
        <f>IF(AND(AT118&lt;&gt;0,SUM(AT$9:AT117)=0),ROUND(AS$1*AS$3,0),0)</f>
        <v>0</v>
      </c>
      <c r="AW118" s="13"/>
      <c r="AX118" s="33">
        <f>IF(SUM(BF$9:BF117)&gt;0.9,MAX(AX$9:AX117)+1,0)</f>
        <v>0</v>
      </c>
      <c r="AY118" s="39">
        <f t="shared" si="157"/>
        <v>0</v>
      </c>
      <c r="AZ118" s="35">
        <f t="shared" si="158"/>
        <v>47118</v>
      </c>
      <c r="BA118" s="38">
        <f t="shared" si="241"/>
        <v>0</v>
      </c>
      <c r="BB118" s="38">
        <f t="shared" si="230"/>
        <v>0</v>
      </c>
      <c r="BC118" s="40">
        <f>IF(AND(AX118=BE$6,BG117-BE$1/(BE$7-BE$6+1)&gt;=0),ROUND(BE$1/(BE$7-BE$6+1),0),IF(AND(SUM(BC$10:BC117)&gt;0,BG117-BC117&gt;=0),BC117,IF(AND(SUM(BC$10:BC117)&gt;0),BE$1-SUM(BC$10:BC117),0)))</f>
        <v>0</v>
      </c>
      <c r="BD118" s="40">
        <f t="shared" si="197"/>
        <v>0</v>
      </c>
      <c r="BE118" s="40">
        <f t="shared" si="198"/>
        <v>0</v>
      </c>
      <c r="BF118" s="40">
        <f t="shared" si="231"/>
        <v>0</v>
      </c>
      <c r="BG118" s="40">
        <f t="shared" si="200"/>
        <v>0</v>
      </c>
      <c r="BH118" s="40">
        <f>IF(AND(BF118&lt;&gt;0,SUM(BF$9:BF117)=0),ROUND(BE$1*BE$3,0),0)</f>
        <v>0</v>
      </c>
      <c r="BI118" s="13"/>
      <c r="BJ118" s="33">
        <f>IF(SUM(BR$9:BR117)&gt;0.9,MAX(BJ$9:BJ117)+1,0)</f>
        <v>0</v>
      </c>
      <c r="BK118" s="39">
        <f t="shared" si="159"/>
        <v>0</v>
      </c>
      <c r="BL118" s="35">
        <f t="shared" si="160"/>
        <v>47118</v>
      </c>
      <c r="BM118" s="38">
        <f t="shared" si="242"/>
        <v>0</v>
      </c>
      <c r="BN118" s="38">
        <f t="shared" si="232"/>
        <v>0</v>
      </c>
      <c r="BO118" s="40">
        <f>IF(AND(BJ118=BQ$6,BS117-BQ$1/(BQ$7-BQ$6+1)&gt;=0),ROUND(BQ$1/(BQ$7-BQ$6+1),0),IF(AND(SUM(BO$10:BO117)&gt;0,BS117-BO117&gt;=0),BO117,IF(AND(SUM(BO$10:BO117)&gt;0),BQ$1-SUM(BO$10:BO117),0)))</f>
        <v>0</v>
      </c>
      <c r="BP118" s="40">
        <f t="shared" si="201"/>
        <v>0</v>
      </c>
      <c r="BQ118" s="40">
        <f t="shared" si="202"/>
        <v>0</v>
      </c>
      <c r="BR118" s="40">
        <f t="shared" si="233"/>
        <v>0</v>
      </c>
      <c r="BS118" s="40">
        <f t="shared" si="204"/>
        <v>0</v>
      </c>
      <c r="BT118" s="40">
        <f>IF(AND(BR118&lt;&gt;0,SUM(BR$9:BR117)=0),ROUND(BQ$1*BQ$3,0),0)</f>
        <v>0</v>
      </c>
      <c r="BU118" s="13"/>
      <c r="BV118" s="33">
        <f>IF(SUM(CD$9:CD117)&gt;0.9,MAX(BV$9:BV117)+1,0)</f>
        <v>0</v>
      </c>
      <c r="BW118" s="39">
        <f t="shared" si="161"/>
        <v>0</v>
      </c>
      <c r="BX118" s="35">
        <f t="shared" si="162"/>
        <v>47118</v>
      </c>
      <c r="BY118" s="38">
        <f t="shared" si="243"/>
        <v>0</v>
      </c>
      <c r="BZ118" s="38">
        <f t="shared" si="234"/>
        <v>0</v>
      </c>
      <c r="CA118" s="40">
        <f>IF(AND(BV118=CC$6,CE117-CC$1/(CC$7-CC$6+1)&gt;=0),ROUND(CC$1/(CC$7-CC$6+1),0),IF(AND(SUM(CA$10:CA117)&gt;0,CE117-CA117&gt;=0),CA117,IF(AND(SUM(CA$10:CA117)&gt;0),CC$1-SUM(CA$10:CA117),0)))</f>
        <v>0</v>
      </c>
      <c r="CB118" s="40">
        <f t="shared" si="205"/>
        <v>0</v>
      </c>
      <c r="CC118" s="40">
        <f t="shared" si="206"/>
        <v>0</v>
      </c>
      <c r="CD118" s="40">
        <f t="shared" si="235"/>
        <v>0</v>
      </c>
      <c r="CE118" s="40">
        <f t="shared" si="208"/>
        <v>0</v>
      </c>
      <c r="CF118" s="40">
        <f>IF(AND(CD118&lt;&gt;0,SUM(CD$9:CD117)=0),ROUND(CC$1*CC$3,0),0)</f>
        <v>0</v>
      </c>
      <c r="CG118" s="13"/>
      <c r="CH118" s="33">
        <f>IF(SUM(CP$9:CP117)&gt;0.9,MAX(CH$9:CH117)+1,0)</f>
        <v>0</v>
      </c>
      <c r="CI118" s="39">
        <f t="shared" si="163"/>
        <v>0</v>
      </c>
      <c r="CJ118" s="35">
        <f t="shared" si="164"/>
        <v>47118</v>
      </c>
      <c r="CK118" s="38">
        <f t="shared" si="244"/>
        <v>0</v>
      </c>
      <c r="CL118" s="38">
        <f t="shared" si="236"/>
        <v>0</v>
      </c>
      <c r="CM118" s="40">
        <f>IF(AND(CH118=CO$6,CQ117-CO$1/(CO$7-CO$6+1)&gt;=0),ROUND(CO$1/(CO$7-CO$6+1),0),IF(AND(SUM(CM$10:CM117)&gt;0,CQ117-CM117&gt;=0),CM117,IF(AND(SUM(CM$10:CM117)&gt;0),CO$1-SUM(CM$10:CM117),0)))</f>
        <v>0</v>
      </c>
      <c r="CN118" s="40">
        <f t="shared" si="209"/>
        <v>0</v>
      </c>
      <c r="CO118" s="40">
        <f t="shared" si="210"/>
        <v>0</v>
      </c>
      <c r="CP118" s="40">
        <f t="shared" si="237"/>
        <v>0</v>
      </c>
      <c r="CQ118" s="40">
        <f t="shared" si="212"/>
        <v>0</v>
      </c>
      <c r="CR118" s="40">
        <f>IF(AND(CP118&lt;&gt;0,SUM(CP$9:CP117)=0),ROUND(CO$1*CO$3,0),0)</f>
        <v>0</v>
      </c>
      <c r="CS118" s="13"/>
      <c r="CT118" s="16"/>
      <c r="CU118" s="41">
        <f t="shared" si="214"/>
        <v>102</v>
      </c>
      <c r="CV118" s="42">
        <f t="shared" si="213"/>
        <v>47118</v>
      </c>
      <c r="CW118" s="43">
        <f t="shared" si="215"/>
        <v>0</v>
      </c>
      <c r="CX118" s="43">
        <f t="shared" si="216"/>
        <v>0</v>
      </c>
      <c r="CY118" s="43">
        <f t="shared" si="217"/>
        <v>0</v>
      </c>
      <c r="CZ118" s="43">
        <f t="shared" si="218"/>
        <v>0</v>
      </c>
      <c r="DA118" s="43">
        <f t="shared" si="219"/>
        <v>0</v>
      </c>
      <c r="DB118" s="43">
        <f t="shared" si="220"/>
        <v>0</v>
      </c>
      <c r="DC118" s="43">
        <f t="shared" si="221"/>
        <v>0</v>
      </c>
      <c r="DD118" s="43">
        <f t="shared" si="222"/>
        <v>0</v>
      </c>
      <c r="DE118" s="43">
        <f t="shared" si="149"/>
        <v>0</v>
      </c>
      <c r="DF118" s="44">
        <f t="shared" si="165"/>
        <v>0</v>
      </c>
      <c r="DG118" s="44">
        <f t="shared" si="166"/>
        <v>0</v>
      </c>
      <c r="DH118" s="44">
        <f t="shared" si="167"/>
        <v>0</v>
      </c>
      <c r="DI118" s="44">
        <f t="shared" si="168"/>
        <v>0</v>
      </c>
      <c r="DJ118" s="44">
        <f t="shared" si="169"/>
        <v>0</v>
      </c>
      <c r="DK118" s="44">
        <f t="shared" si="170"/>
        <v>0</v>
      </c>
      <c r="DL118" s="44">
        <f t="shared" si="171"/>
        <v>0</v>
      </c>
      <c r="DM118" s="44">
        <f t="shared" si="172"/>
        <v>0</v>
      </c>
      <c r="DN118" s="44">
        <f t="shared" si="173"/>
        <v>0</v>
      </c>
      <c r="DO118" s="44">
        <f t="shared" si="174"/>
        <v>0</v>
      </c>
      <c r="DP118" s="44">
        <f>IF(SUM(DG118:DG$298)=0,DG$299*DP$8/12,0)</f>
        <v>0</v>
      </c>
      <c r="DQ118" s="44">
        <f>IF(SUM(DH118:DH$298)=0,DH$299*DQ$8/12,0)</f>
        <v>0</v>
      </c>
      <c r="DR118" s="44">
        <f>IF(SUM(DI118:DI$298)=0,DI$299*DR$8/12,0)</f>
        <v>0</v>
      </c>
      <c r="DS118" s="44">
        <f>IF(SUM(DJ118:DJ$298)=0,DJ$299*DS$8/12,0)</f>
        <v>0</v>
      </c>
      <c r="DT118" s="44">
        <f>IF(SUM(DK118:DK$298)=0,DK$299*DT$8/12,0)</f>
        <v>0</v>
      </c>
      <c r="DU118" s="44">
        <f>IF(SUM(DL118:DL$298)=0,DL$299*DU$8/12,0)</f>
        <v>0</v>
      </c>
      <c r="DV118" s="44">
        <f>IF(SUM(DM118:DM$298)=0,DM$299*DV$8/12,0)</f>
        <v>0</v>
      </c>
      <c r="DW118" s="44">
        <f>IF(SUM(DN118:DN$298)=0,DN$299*DW$8/12,0)</f>
        <v>0</v>
      </c>
      <c r="DX118" s="44">
        <f t="shared" si="175"/>
        <v>0</v>
      </c>
      <c r="DY118" s="44">
        <f t="shared" si="176"/>
        <v>0</v>
      </c>
      <c r="DZ118" s="44">
        <f t="shared" si="177"/>
        <v>0</v>
      </c>
      <c r="EA118" s="44">
        <f t="shared" si="178"/>
        <v>0</v>
      </c>
      <c r="EB118" s="44">
        <f t="shared" si="179"/>
        <v>0</v>
      </c>
      <c r="EC118" s="44">
        <f t="shared" si="180"/>
        <v>0</v>
      </c>
      <c r="ED118" s="16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</row>
    <row r="119" spans="1:240">
      <c r="A119" s="52"/>
      <c r="B119" s="33">
        <f>IF(SUM(J$9:J118)&gt;0.9,MAX(B$9:B118)+1,0)</f>
        <v>0</v>
      </c>
      <c r="C119" s="39">
        <f t="shared" si="150"/>
        <v>0</v>
      </c>
      <c r="D119" s="35">
        <v>47149</v>
      </c>
      <c r="E119" s="38">
        <f t="shared" si="181"/>
        <v>0</v>
      </c>
      <c r="F119" s="38">
        <f t="shared" si="182"/>
        <v>0</v>
      </c>
      <c r="G119" s="40">
        <f>IF(AND(B119=I$6,K118-I$1/(I$7-I$6+1)&gt;=0),ROUND(I$1/(I$7-I$6+1),0),IF(AND(SUM(G$10:G118)&gt;0,K118-G118&gt;=0),G118,IF(AND(SUM(G$10:G118)&gt;0),I$1-SUM(G$10:G118),0)))</f>
        <v>0</v>
      </c>
      <c r="H119" s="40">
        <f t="shared" si="183"/>
        <v>0</v>
      </c>
      <c r="I119" s="40">
        <f t="shared" si="184"/>
        <v>0</v>
      </c>
      <c r="J119" s="40">
        <f t="shared" si="223"/>
        <v>0</v>
      </c>
      <c r="K119" s="40">
        <f t="shared" si="186"/>
        <v>0</v>
      </c>
      <c r="L119" s="40">
        <f>IF(AND(J119&lt;&gt;0,SUM(J$9:J118)=0),ROUND(I$1*I$3,0),0)</f>
        <v>0</v>
      </c>
      <c r="M119" s="13"/>
      <c r="N119" s="33">
        <f>IF(SUM(V$9:V118)&gt;0.9,MAX(N$9:N118)+1,0)</f>
        <v>0</v>
      </c>
      <c r="O119" s="39">
        <f t="shared" si="151"/>
        <v>0</v>
      </c>
      <c r="P119" s="35">
        <f t="shared" si="152"/>
        <v>47149</v>
      </c>
      <c r="Q119" s="38">
        <f t="shared" si="238"/>
        <v>0</v>
      </c>
      <c r="R119" s="38">
        <f t="shared" si="224"/>
        <v>0</v>
      </c>
      <c r="S119" s="40">
        <f>IF(AND(N119=U$6,W118-U$1/(U$7-U$6+1)&gt;=0),ROUND(U$1/(U$7-U$6+1),0),IF(AND(SUM(S$10:S118)&gt;0,W118-S118&gt;=0),S118,IF(AND(SUM(S$10:S118)&gt;0),U$1-SUM(S$10:S118),0)))</f>
        <v>0</v>
      </c>
      <c r="T119" s="40">
        <f t="shared" si="187"/>
        <v>0</v>
      </c>
      <c r="U119" s="40">
        <f t="shared" si="188"/>
        <v>0</v>
      </c>
      <c r="V119" s="40">
        <f t="shared" si="225"/>
        <v>0</v>
      </c>
      <c r="W119" s="40">
        <f t="shared" si="189"/>
        <v>0</v>
      </c>
      <c r="X119" s="40">
        <f>IF(AND(V119&lt;&gt;0,SUM(V$9:V118)=0),ROUND(U$1*U$3,0),0)</f>
        <v>0</v>
      </c>
      <c r="Y119" s="13"/>
      <c r="Z119" s="33">
        <f>IF(SUM(AH$9:AH118)&gt;0.9,MAX(Z$9:Z118)+1,0)</f>
        <v>0</v>
      </c>
      <c r="AA119" s="39">
        <f t="shared" si="153"/>
        <v>0</v>
      </c>
      <c r="AB119" s="35">
        <f t="shared" si="154"/>
        <v>47149</v>
      </c>
      <c r="AC119" s="38">
        <f t="shared" si="239"/>
        <v>0</v>
      </c>
      <c r="AD119" s="38">
        <f t="shared" si="226"/>
        <v>0</v>
      </c>
      <c r="AE119" s="40">
        <f>IF(AND(Z119=AG$6,AI118-AG$1/(AG$7-AG$6+1)&gt;=0),ROUND(AG$1/(AG$7-AG$6+1),0),IF(AND(SUM(AE$10:AE118)&gt;0,AI118-AE118&gt;=0),AE118,IF(AND(SUM(AE$10:AE118)&gt;0),AG$1-SUM(AE$10:AE118),0)))</f>
        <v>0</v>
      </c>
      <c r="AF119" s="40">
        <f t="shared" si="190"/>
        <v>0</v>
      </c>
      <c r="AG119" s="40">
        <f t="shared" si="191"/>
        <v>0</v>
      </c>
      <c r="AH119" s="40">
        <f t="shared" si="227"/>
        <v>0</v>
      </c>
      <c r="AI119" s="40">
        <f t="shared" si="192"/>
        <v>0</v>
      </c>
      <c r="AJ119" s="40">
        <f>IF(AND(AH119&lt;&gt;0,SUM(AH$9:AH118)=0),ROUND(AG$1*AG$3,0),0)</f>
        <v>0</v>
      </c>
      <c r="AK119" s="13"/>
      <c r="AL119" s="33">
        <f>IF(SUM(AT$9:AT118)&gt;0.9,MAX(AL$9:AL118)+1,0)</f>
        <v>0</v>
      </c>
      <c r="AM119" s="39">
        <f t="shared" si="155"/>
        <v>0</v>
      </c>
      <c r="AN119" s="35">
        <f t="shared" si="156"/>
        <v>47149</v>
      </c>
      <c r="AO119" s="38">
        <f t="shared" si="240"/>
        <v>0</v>
      </c>
      <c r="AP119" s="38">
        <f t="shared" si="228"/>
        <v>0</v>
      </c>
      <c r="AQ119" s="40">
        <f>IF(AND(AL119=AS$6,AU118-AS$1/(AS$7-AS$6+1)&gt;=0),ROUND(AS$1/(AS$7-AS$6+1),0),IF(AND(SUM(AQ$10:AQ118)&gt;0,AU118-AQ118&gt;=0),AQ118,IF(AND(SUM(AQ$10:AQ118)&gt;0),AS$1-SUM(AQ$10:AQ118),0)))</f>
        <v>0</v>
      </c>
      <c r="AR119" s="40">
        <f t="shared" si="193"/>
        <v>0</v>
      </c>
      <c r="AS119" s="40">
        <f t="shared" si="194"/>
        <v>0</v>
      </c>
      <c r="AT119" s="40">
        <f t="shared" si="229"/>
        <v>0</v>
      </c>
      <c r="AU119" s="40">
        <f t="shared" si="196"/>
        <v>0</v>
      </c>
      <c r="AV119" s="40">
        <f>IF(AND(AT119&lt;&gt;0,SUM(AT$9:AT118)=0),ROUND(AS$1*AS$3,0),0)</f>
        <v>0</v>
      </c>
      <c r="AW119" s="13"/>
      <c r="AX119" s="33">
        <f>IF(SUM(BF$9:BF118)&gt;0.9,MAX(AX$9:AX118)+1,0)</f>
        <v>0</v>
      </c>
      <c r="AY119" s="39">
        <f t="shared" si="157"/>
        <v>0</v>
      </c>
      <c r="AZ119" s="35">
        <f t="shared" si="158"/>
        <v>47149</v>
      </c>
      <c r="BA119" s="38">
        <f t="shared" si="241"/>
        <v>0</v>
      </c>
      <c r="BB119" s="38">
        <f t="shared" si="230"/>
        <v>0</v>
      </c>
      <c r="BC119" s="40">
        <f>IF(AND(AX119=BE$6,BG118-BE$1/(BE$7-BE$6+1)&gt;=0),ROUND(BE$1/(BE$7-BE$6+1),0),IF(AND(SUM(BC$10:BC118)&gt;0,BG118-BC118&gt;=0),BC118,IF(AND(SUM(BC$10:BC118)&gt;0),BE$1-SUM(BC$10:BC118),0)))</f>
        <v>0</v>
      </c>
      <c r="BD119" s="40">
        <f t="shared" si="197"/>
        <v>0</v>
      </c>
      <c r="BE119" s="40">
        <f t="shared" si="198"/>
        <v>0</v>
      </c>
      <c r="BF119" s="40">
        <f t="shared" si="231"/>
        <v>0</v>
      </c>
      <c r="BG119" s="40">
        <f t="shared" si="200"/>
        <v>0</v>
      </c>
      <c r="BH119" s="40">
        <f>IF(AND(BF119&lt;&gt;0,SUM(BF$9:BF118)=0),ROUND(BE$1*BE$3,0),0)</f>
        <v>0</v>
      </c>
      <c r="BI119" s="13"/>
      <c r="BJ119" s="33">
        <f>IF(SUM(BR$9:BR118)&gt;0.9,MAX(BJ$9:BJ118)+1,0)</f>
        <v>0</v>
      </c>
      <c r="BK119" s="39">
        <f t="shared" si="159"/>
        <v>0</v>
      </c>
      <c r="BL119" s="35">
        <f t="shared" si="160"/>
        <v>47149</v>
      </c>
      <c r="BM119" s="38">
        <f t="shared" si="242"/>
        <v>0</v>
      </c>
      <c r="BN119" s="38">
        <f t="shared" si="232"/>
        <v>0</v>
      </c>
      <c r="BO119" s="40">
        <f>IF(AND(BJ119=BQ$6,BS118-BQ$1/(BQ$7-BQ$6+1)&gt;=0),ROUND(BQ$1/(BQ$7-BQ$6+1),0),IF(AND(SUM(BO$10:BO118)&gt;0,BS118-BO118&gt;=0),BO118,IF(AND(SUM(BO$10:BO118)&gt;0),BQ$1-SUM(BO$10:BO118),0)))</f>
        <v>0</v>
      </c>
      <c r="BP119" s="40">
        <f t="shared" si="201"/>
        <v>0</v>
      </c>
      <c r="BQ119" s="40">
        <f t="shared" si="202"/>
        <v>0</v>
      </c>
      <c r="BR119" s="40">
        <f t="shared" si="233"/>
        <v>0</v>
      </c>
      <c r="BS119" s="40">
        <f t="shared" si="204"/>
        <v>0</v>
      </c>
      <c r="BT119" s="40">
        <f>IF(AND(BR119&lt;&gt;0,SUM(BR$9:BR118)=0),ROUND(BQ$1*BQ$3,0),0)</f>
        <v>0</v>
      </c>
      <c r="BU119" s="13"/>
      <c r="BV119" s="33">
        <f>IF(SUM(CD$9:CD118)&gt;0.9,MAX(BV$9:BV118)+1,0)</f>
        <v>0</v>
      </c>
      <c r="BW119" s="39">
        <f t="shared" si="161"/>
        <v>0</v>
      </c>
      <c r="BX119" s="35">
        <f t="shared" si="162"/>
        <v>47149</v>
      </c>
      <c r="BY119" s="38">
        <f t="shared" si="243"/>
        <v>0</v>
      </c>
      <c r="BZ119" s="38">
        <f t="shared" si="234"/>
        <v>0</v>
      </c>
      <c r="CA119" s="40">
        <f>IF(AND(BV119=CC$6,CE118-CC$1/(CC$7-CC$6+1)&gt;=0),ROUND(CC$1/(CC$7-CC$6+1),0),IF(AND(SUM(CA$10:CA118)&gt;0,CE118-CA118&gt;=0),CA118,IF(AND(SUM(CA$10:CA118)&gt;0),CC$1-SUM(CA$10:CA118),0)))</f>
        <v>0</v>
      </c>
      <c r="CB119" s="40">
        <f t="shared" si="205"/>
        <v>0</v>
      </c>
      <c r="CC119" s="40">
        <f t="shared" si="206"/>
        <v>0</v>
      </c>
      <c r="CD119" s="40">
        <f t="shared" si="235"/>
        <v>0</v>
      </c>
      <c r="CE119" s="40">
        <f t="shared" si="208"/>
        <v>0</v>
      </c>
      <c r="CF119" s="40">
        <f>IF(AND(CD119&lt;&gt;0,SUM(CD$9:CD118)=0),ROUND(CC$1*CC$3,0),0)</f>
        <v>0</v>
      </c>
      <c r="CG119" s="13"/>
      <c r="CH119" s="33">
        <f>IF(SUM(CP$9:CP118)&gt;0.9,MAX(CH$9:CH118)+1,0)</f>
        <v>0</v>
      </c>
      <c r="CI119" s="39">
        <f t="shared" si="163"/>
        <v>0</v>
      </c>
      <c r="CJ119" s="35">
        <f t="shared" si="164"/>
        <v>47149</v>
      </c>
      <c r="CK119" s="38">
        <f t="shared" si="244"/>
        <v>0</v>
      </c>
      <c r="CL119" s="38">
        <f t="shared" si="236"/>
        <v>0</v>
      </c>
      <c r="CM119" s="40">
        <f>IF(AND(CH119=CO$6,CQ118-CO$1/(CO$7-CO$6+1)&gt;=0),ROUND(CO$1/(CO$7-CO$6+1),0),IF(AND(SUM(CM$10:CM118)&gt;0,CQ118-CM118&gt;=0),CM118,IF(AND(SUM(CM$10:CM118)&gt;0),CO$1-SUM(CM$10:CM118),0)))</f>
        <v>0</v>
      </c>
      <c r="CN119" s="40">
        <f t="shared" si="209"/>
        <v>0</v>
      </c>
      <c r="CO119" s="40">
        <f t="shared" si="210"/>
        <v>0</v>
      </c>
      <c r="CP119" s="40">
        <f t="shared" si="237"/>
        <v>0</v>
      </c>
      <c r="CQ119" s="40">
        <f t="shared" si="212"/>
        <v>0</v>
      </c>
      <c r="CR119" s="40">
        <f>IF(AND(CP119&lt;&gt;0,SUM(CP$9:CP118)=0),ROUND(CO$1*CO$3,0),0)</f>
        <v>0</v>
      </c>
      <c r="CS119" s="13"/>
      <c r="CT119" s="16"/>
      <c r="CU119" s="41">
        <f t="shared" si="214"/>
        <v>103</v>
      </c>
      <c r="CV119" s="42">
        <f t="shared" si="213"/>
        <v>47149</v>
      </c>
      <c r="CW119" s="43">
        <f t="shared" si="215"/>
        <v>0</v>
      </c>
      <c r="CX119" s="43">
        <f t="shared" si="216"/>
        <v>0</v>
      </c>
      <c r="CY119" s="43">
        <f t="shared" si="217"/>
        <v>0</v>
      </c>
      <c r="CZ119" s="43">
        <f t="shared" si="218"/>
        <v>0</v>
      </c>
      <c r="DA119" s="43">
        <f t="shared" si="219"/>
        <v>0</v>
      </c>
      <c r="DB119" s="43">
        <f t="shared" si="220"/>
        <v>0</v>
      </c>
      <c r="DC119" s="43">
        <f t="shared" si="221"/>
        <v>0</v>
      </c>
      <c r="DD119" s="43">
        <f t="shared" si="222"/>
        <v>0</v>
      </c>
      <c r="DE119" s="43">
        <f t="shared" si="149"/>
        <v>0</v>
      </c>
      <c r="DF119" s="44">
        <f t="shared" si="165"/>
        <v>0</v>
      </c>
      <c r="DG119" s="44">
        <f t="shared" si="166"/>
        <v>0</v>
      </c>
      <c r="DH119" s="44">
        <f t="shared" si="167"/>
        <v>0</v>
      </c>
      <c r="DI119" s="44">
        <f t="shared" si="168"/>
        <v>0</v>
      </c>
      <c r="DJ119" s="44">
        <f t="shared" si="169"/>
        <v>0</v>
      </c>
      <c r="DK119" s="44">
        <f t="shared" si="170"/>
        <v>0</v>
      </c>
      <c r="DL119" s="44">
        <f t="shared" si="171"/>
        <v>0</v>
      </c>
      <c r="DM119" s="44">
        <f t="shared" si="172"/>
        <v>0</v>
      </c>
      <c r="DN119" s="44">
        <f t="shared" si="173"/>
        <v>0</v>
      </c>
      <c r="DO119" s="44">
        <f t="shared" si="174"/>
        <v>0</v>
      </c>
      <c r="DP119" s="44">
        <f>IF(SUM(DG119:DG$298)=0,DG$299*DP$8/12,0)</f>
        <v>0</v>
      </c>
      <c r="DQ119" s="44">
        <f>IF(SUM(DH119:DH$298)=0,DH$299*DQ$8/12,0)</f>
        <v>0</v>
      </c>
      <c r="DR119" s="44">
        <f>IF(SUM(DI119:DI$298)=0,DI$299*DR$8/12,0)</f>
        <v>0</v>
      </c>
      <c r="DS119" s="44">
        <f>IF(SUM(DJ119:DJ$298)=0,DJ$299*DS$8/12,0)</f>
        <v>0</v>
      </c>
      <c r="DT119" s="44">
        <f>IF(SUM(DK119:DK$298)=0,DK$299*DT$8/12,0)</f>
        <v>0</v>
      </c>
      <c r="DU119" s="44">
        <f>IF(SUM(DL119:DL$298)=0,DL$299*DU$8/12,0)</f>
        <v>0</v>
      </c>
      <c r="DV119" s="44">
        <f>IF(SUM(DM119:DM$298)=0,DM$299*DV$8/12,0)</f>
        <v>0</v>
      </c>
      <c r="DW119" s="44">
        <f>IF(SUM(DN119:DN$298)=0,DN$299*DW$8/12,0)</f>
        <v>0</v>
      </c>
      <c r="DX119" s="44">
        <f t="shared" si="175"/>
        <v>0</v>
      </c>
      <c r="DY119" s="44">
        <f t="shared" si="176"/>
        <v>0</v>
      </c>
      <c r="DZ119" s="44">
        <f t="shared" si="177"/>
        <v>0</v>
      </c>
      <c r="EA119" s="44">
        <f t="shared" si="178"/>
        <v>0</v>
      </c>
      <c r="EB119" s="44">
        <f t="shared" si="179"/>
        <v>0</v>
      </c>
      <c r="EC119" s="44">
        <f t="shared" si="180"/>
        <v>0</v>
      </c>
      <c r="ED119" s="16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</row>
    <row r="120" spans="1:240">
      <c r="A120" s="52"/>
      <c r="B120" s="33">
        <f>IF(SUM(J$9:J119)&gt;0.9,MAX(B$9:B119)+1,0)</f>
        <v>0</v>
      </c>
      <c r="C120" s="39">
        <f t="shared" si="150"/>
        <v>0</v>
      </c>
      <c r="D120" s="35">
        <v>47177</v>
      </c>
      <c r="E120" s="38">
        <f t="shared" si="181"/>
        <v>0</v>
      </c>
      <c r="F120" s="38">
        <f t="shared" si="182"/>
        <v>0</v>
      </c>
      <c r="G120" s="40">
        <f>IF(AND(B120=I$6,K119-I$1/(I$7-I$6+1)&gt;=0),ROUND(I$1/(I$7-I$6+1),0),IF(AND(SUM(G$10:G119)&gt;0,K119-G119&gt;=0),G119,IF(AND(SUM(G$10:G119)&gt;0),I$1-SUM(G$10:G119),0)))</f>
        <v>0</v>
      </c>
      <c r="H120" s="40">
        <f t="shared" si="183"/>
        <v>0</v>
      </c>
      <c r="I120" s="40">
        <f t="shared" si="184"/>
        <v>0</v>
      </c>
      <c r="J120" s="40">
        <f t="shared" si="223"/>
        <v>0</v>
      </c>
      <c r="K120" s="40">
        <f t="shared" si="186"/>
        <v>0</v>
      </c>
      <c r="L120" s="40">
        <f>IF(AND(J120&lt;&gt;0,SUM(J$9:J119)=0),ROUND(I$1*I$3,0),0)</f>
        <v>0</v>
      </c>
      <c r="M120" s="13"/>
      <c r="N120" s="33">
        <f>IF(SUM(V$9:V119)&gt;0.9,MAX(N$9:N119)+1,0)</f>
        <v>0</v>
      </c>
      <c r="O120" s="39">
        <f t="shared" si="151"/>
        <v>0</v>
      </c>
      <c r="P120" s="35">
        <f t="shared" si="152"/>
        <v>47177</v>
      </c>
      <c r="Q120" s="38">
        <f t="shared" si="238"/>
        <v>0</v>
      </c>
      <c r="R120" s="38">
        <f t="shared" si="224"/>
        <v>0</v>
      </c>
      <c r="S120" s="40">
        <f>IF(AND(N120=U$6,W119-U$1/(U$7-U$6+1)&gt;=0),ROUND(U$1/(U$7-U$6+1),0),IF(AND(SUM(S$10:S119)&gt;0,W119-S119&gt;=0),S119,IF(AND(SUM(S$10:S119)&gt;0),U$1-SUM(S$10:S119),0)))</f>
        <v>0</v>
      </c>
      <c r="T120" s="40">
        <f t="shared" si="187"/>
        <v>0</v>
      </c>
      <c r="U120" s="40">
        <f t="shared" si="188"/>
        <v>0</v>
      </c>
      <c r="V120" s="40">
        <f t="shared" si="225"/>
        <v>0</v>
      </c>
      <c r="W120" s="40">
        <f t="shared" si="189"/>
        <v>0</v>
      </c>
      <c r="X120" s="40">
        <f>IF(AND(V120&lt;&gt;0,SUM(V$9:V119)=0),ROUND(U$1*U$3,0),0)</f>
        <v>0</v>
      </c>
      <c r="Y120" s="13"/>
      <c r="Z120" s="33">
        <f>IF(SUM(AH$9:AH119)&gt;0.9,MAX(Z$9:Z119)+1,0)</f>
        <v>0</v>
      </c>
      <c r="AA120" s="39">
        <f t="shared" si="153"/>
        <v>0</v>
      </c>
      <c r="AB120" s="35">
        <f t="shared" si="154"/>
        <v>47177</v>
      </c>
      <c r="AC120" s="38">
        <f t="shared" si="239"/>
        <v>0</v>
      </c>
      <c r="AD120" s="38">
        <f t="shared" si="226"/>
        <v>0</v>
      </c>
      <c r="AE120" s="40">
        <f>IF(AND(Z120=AG$6,AI119-AG$1/(AG$7-AG$6+1)&gt;=0),ROUND(AG$1/(AG$7-AG$6+1),0),IF(AND(SUM(AE$10:AE119)&gt;0,AI119-AE119&gt;=0),AE119,IF(AND(SUM(AE$10:AE119)&gt;0),AG$1-SUM(AE$10:AE119),0)))</f>
        <v>0</v>
      </c>
      <c r="AF120" s="40">
        <f t="shared" si="190"/>
        <v>0</v>
      </c>
      <c r="AG120" s="40">
        <f t="shared" si="191"/>
        <v>0</v>
      </c>
      <c r="AH120" s="40">
        <f t="shared" si="227"/>
        <v>0</v>
      </c>
      <c r="AI120" s="40">
        <f t="shared" si="192"/>
        <v>0</v>
      </c>
      <c r="AJ120" s="40">
        <f>IF(AND(AH120&lt;&gt;0,SUM(AH$9:AH119)=0),ROUND(AG$1*AG$3,0),0)</f>
        <v>0</v>
      </c>
      <c r="AK120" s="13"/>
      <c r="AL120" s="33">
        <f>IF(SUM(AT$9:AT119)&gt;0.9,MAX(AL$9:AL119)+1,0)</f>
        <v>0</v>
      </c>
      <c r="AM120" s="39">
        <f t="shared" si="155"/>
        <v>0</v>
      </c>
      <c r="AN120" s="35">
        <f t="shared" si="156"/>
        <v>47177</v>
      </c>
      <c r="AO120" s="38">
        <f t="shared" si="240"/>
        <v>0</v>
      </c>
      <c r="AP120" s="38">
        <f t="shared" si="228"/>
        <v>0</v>
      </c>
      <c r="AQ120" s="40">
        <f>IF(AND(AL120=AS$6,AU119-AS$1/(AS$7-AS$6+1)&gt;=0),ROUND(AS$1/(AS$7-AS$6+1),0),IF(AND(SUM(AQ$10:AQ119)&gt;0,AU119-AQ119&gt;=0),AQ119,IF(AND(SUM(AQ$10:AQ119)&gt;0),AS$1-SUM(AQ$10:AQ119),0)))</f>
        <v>0</v>
      </c>
      <c r="AR120" s="40">
        <f t="shared" si="193"/>
        <v>0</v>
      </c>
      <c r="AS120" s="40">
        <f t="shared" si="194"/>
        <v>0</v>
      </c>
      <c r="AT120" s="40">
        <f t="shared" si="229"/>
        <v>0</v>
      </c>
      <c r="AU120" s="40">
        <f t="shared" si="196"/>
        <v>0</v>
      </c>
      <c r="AV120" s="40">
        <f>IF(AND(AT120&lt;&gt;0,SUM(AT$9:AT119)=0),ROUND(AS$1*AS$3,0),0)</f>
        <v>0</v>
      </c>
      <c r="AW120" s="13"/>
      <c r="AX120" s="33">
        <f>IF(SUM(BF$9:BF119)&gt;0.9,MAX(AX$9:AX119)+1,0)</f>
        <v>0</v>
      </c>
      <c r="AY120" s="39">
        <f t="shared" si="157"/>
        <v>0</v>
      </c>
      <c r="AZ120" s="35">
        <f t="shared" si="158"/>
        <v>47177</v>
      </c>
      <c r="BA120" s="38">
        <f t="shared" si="241"/>
        <v>0</v>
      </c>
      <c r="BB120" s="38">
        <f t="shared" si="230"/>
        <v>0</v>
      </c>
      <c r="BC120" s="40">
        <f>IF(AND(AX120=BE$6,BG119-BE$1/(BE$7-BE$6+1)&gt;=0),ROUND(BE$1/(BE$7-BE$6+1),0),IF(AND(SUM(BC$10:BC119)&gt;0,BG119-BC119&gt;=0),BC119,IF(AND(SUM(BC$10:BC119)&gt;0),BE$1-SUM(BC$10:BC119),0)))</f>
        <v>0</v>
      </c>
      <c r="BD120" s="40">
        <f t="shared" si="197"/>
        <v>0</v>
      </c>
      <c r="BE120" s="40">
        <f t="shared" si="198"/>
        <v>0</v>
      </c>
      <c r="BF120" s="40">
        <f t="shared" si="231"/>
        <v>0</v>
      </c>
      <c r="BG120" s="40">
        <f t="shared" si="200"/>
        <v>0</v>
      </c>
      <c r="BH120" s="40">
        <f>IF(AND(BF120&lt;&gt;0,SUM(BF$9:BF119)=0),ROUND(BE$1*BE$3,0),0)</f>
        <v>0</v>
      </c>
      <c r="BI120" s="13"/>
      <c r="BJ120" s="33">
        <f>IF(SUM(BR$9:BR119)&gt;0.9,MAX(BJ$9:BJ119)+1,0)</f>
        <v>0</v>
      </c>
      <c r="BK120" s="39">
        <f t="shared" si="159"/>
        <v>0</v>
      </c>
      <c r="BL120" s="35">
        <f t="shared" si="160"/>
        <v>47177</v>
      </c>
      <c r="BM120" s="38">
        <f t="shared" si="242"/>
        <v>0</v>
      </c>
      <c r="BN120" s="38">
        <f t="shared" si="232"/>
        <v>0</v>
      </c>
      <c r="BO120" s="40">
        <f>IF(AND(BJ120=BQ$6,BS119-BQ$1/(BQ$7-BQ$6+1)&gt;=0),ROUND(BQ$1/(BQ$7-BQ$6+1),0),IF(AND(SUM(BO$10:BO119)&gt;0,BS119-BO119&gt;=0),BO119,IF(AND(SUM(BO$10:BO119)&gt;0),BQ$1-SUM(BO$10:BO119),0)))</f>
        <v>0</v>
      </c>
      <c r="BP120" s="40">
        <f t="shared" si="201"/>
        <v>0</v>
      </c>
      <c r="BQ120" s="40">
        <f t="shared" si="202"/>
        <v>0</v>
      </c>
      <c r="BR120" s="40">
        <f t="shared" si="233"/>
        <v>0</v>
      </c>
      <c r="BS120" s="40">
        <f t="shared" si="204"/>
        <v>0</v>
      </c>
      <c r="BT120" s="40">
        <f>IF(AND(BR120&lt;&gt;0,SUM(BR$9:BR119)=0),ROUND(BQ$1*BQ$3,0),0)</f>
        <v>0</v>
      </c>
      <c r="BU120" s="13"/>
      <c r="BV120" s="33">
        <f>IF(SUM(CD$9:CD119)&gt;0.9,MAX(BV$9:BV119)+1,0)</f>
        <v>0</v>
      </c>
      <c r="BW120" s="39">
        <f t="shared" si="161"/>
        <v>0</v>
      </c>
      <c r="BX120" s="35">
        <f t="shared" si="162"/>
        <v>47177</v>
      </c>
      <c r="BY120" s="38">
        <f t="shared" si="243"/>
        <v>0</v>
      </c>
      <c r="BZ120" s="38">
        <f t="shared" si="234"/>
        <v>0</v>
      </c>
      <c r="CA120" s="40">
        <f>IF(AND(BV120=CC$6,CE119-CC$1/(CC$7-CC$6+1)&gt;=0),ROUND(CC$1/(CC$7-CC$6+1),0),IF(AND(SUM(CA$10:CA119)&gt;0,CE119-CA119&gt;=0),CA119,IF(AND(SUM(CA$10:CA119)&gt;0),CC$1-SUM(CA$10:CA119),0)))</f>
        <v>0</v>
      </c>
      <c r="CB120" s="40">
        <f t="shared" si="205"/>
        <v>0</v>
      </c>
      <c r="CC120" s="40">
        <f t="shared" si="206"/>
        <v>0</v>
      </c>
      <c r="CD120" s="40">
        <f t="shared" si="235"/>
        <v>0</v>
      </c>
      <c r="CE120" s="40">
        <f t="shared" si="208"/>
        <v>0</v>
      </c>
      <c r="CF120" s="40">
        <f>IF(AND(CD120&lt;&gt;0,SUM(CD$9:CD119)=0),ROUND(CC$1*CC$3,0),0)</f>
        <v>0</v>
      </c>
      <c r="CG120" s="13"/>
      <c r="CH120" s="33">
        <f>IF(SUM(CP$9:CP119)&gt;0.9,MAX(CH$9:CH119)+1,0)</f>
        <v>0</v>
      </c>
      <c r="CI120" s="39">
        <f t="shared" si="163"/>
        <v>0</v>
      </c>
      <c r="CJ120" s="35">
        <f t="shared" si="164"/>
        <v>47177</v>
      </c>
      <c r="CK120" s="38">
        <f t="shared" si="244"/>
        <v>0</v>
      </c>
      <c r="CL120" s="38">
        <f t="shared" si="236"/>
        <v>0</v>
      </c>
      <c r="CM120" s="40">
        <f>IF(AND(CH120=CO$6,CQ119-CO$1/(CO$7-CO$6+1)&gt;=0),ROUND(CO$1/(CO$7-CO$6+1),0),IF(AND(SUM(CM$10:CM119)&gt;0,CQ119-CM119&gt;=0),CM119,IF(AND(SUM(CM$10:CM119)&gt;0),CO$1-SUM(CM$10:CM119),0)))</f>
        <v>0</v>
      </c>
      <c r="CN120" s="40">
        <f t="shared" si="209"/>
        <v>0</v>
      </c>
      <c r="CO120" s="40">
        <f t="shared" si="210"/>
        <v>0</v>
      </c>
      <c r="CP120" s="40">
        <f t="shared" si="237"/>
        <v>0</v>
      </c>
      <c r="CQ120" s="40">
        <f t="shared" si="212"/>
        <v>0</v>
      </c>
      <c r="CR120" s="40">
        <f>IF(AND(CP120&lt;&gt;0,SUM(CP$9:CP119)=0),ROUND(CO$1*CO$3,0),0)</f>
        <v>0</v>
      </c>
      <c r="CS120" s="13"/>
      <c r="CT120" s="16"/>
      <c r="CU120" s="41">
        <f t="shared" si="214"/>
        <v>104</v>
      </c>
      <c r="CV120" s="42">
        <f t="shared" si="213"/>
        <v>47177</v>
      </c>
      <c r="CW120" s="43">
        <f t="shared" si="215"/>
        <v>0</v>
      </c>
      <c r="CX120" s="43">
        <f t="shared" si="216"/>
        <v>0</v>
      </c>
      <c r="CY120" s="43">
        <f t="shared" si="217"/>
        <v>0</v>
      </c>
      <c r="CZ120" s="43">
        <f t="shared" si="218"/>
        <v>0</v>
      </c>
      <c r="DA120" s="43">
        <f t="shared" si="219"/>
        <v>0</v>
      </c>
      <c r="DB120" s="43">
        <f t="shared" si="220"/>
        <v>0</v>
      </c>
      <c r="DC120" s="43">
        <f t="shared" si="221"/>
        <v>0</v>
      </c>
      <c r="DD120" s="43">
        <f t="shared" si="222"/>
        <v>0</v>
      </c>
      <c r="DE120" s="43">
        <f t="shared" si="149"/>
        <v>0</v>
      </c>
      <c r="DF120" s="44">
        <f t="shared" si="165"/>
        <v>0</v>
      </c>
      <c r="DG120" s="44">
        <f t="shared" si="166"/>
        <v>0</v>
      </c>
      <c r="DH120" s="44">
        <f t="shared" si="167"/>
        <v>0</v>
      </c>
      <c r="DI120" s="44">
        <f t="shared" si="168"/>
        <v>0</v>
      </c>
      <c r="DJ120" s="44">
        <f t="shared" si="169"/>
        <v>0</v>
      </c>
      <c r="DK120" s="44">
        <f t="shared" si="170"/>
        <v>0</v>
      </c>
      <c r="DL120" s="44">
        <f t="shared" si="171"/>
        <v>0</v>
      </c>
      <c r="DM120" s="44">
        <f t="shared" si="172"/>
        <v>0</v>
      </c>
      <c r="DN120" s="44">
        <f t="shared" si="173"/>
        <v>0</v>
      </c>
      <c r="DO120" s="44">
        <f t="shared" si="174"/>
        <v>0</v>
      </c>
      <c r="DP120" s="44">
        <f>IF(SUM(DG120:DG$298)=0,DG$299*DP$8/12,0)</f>
        <v>0</v>
      </c>
      <c r="DQ120" s="44">
        <f>IF(SUM(DH120:DH$298)=0,DH$299*DQ$8/12,0)</f>
        <v>0</v>
      </c>
      <c r="DR120" s="44">
        <f>IF(SUM(DI120:DI$298)=0,DI$299*DR$8/12,0)</f>
        <v>0</v>
      </c>
      <c r="DS120" s="44">
        <f>IF(SUM(DJ120:DJ$298)=0,DJ$299*DS$8/12,0)</f>
        <v>0</v>
      </c>
      <c r="DT120" s="44">
        <f>IF(SUM(DK120:DK$298)=0,DK$299*DT$8/12,0)</f>
        <v>0</v>
      </c>
      <c r="DU120" s="44">
        <f>IF(SUM(DL120:DL$298)=0,DL$299*DU$8/12,0)</f>
        <v>0</v>
      </c>
      <c r="DV120" s="44">
        <f>IF(SUM(DM120:DM$298)=0,DM$299*DV$8/12,0)</f>
        <v>0</v>
      </c>
      <c r="DW120" s="44">
        <f>IF(SUM(DN120:DN$298)=0,DN$299*DW$8/12,0)</f>
        <v>0</v>
      </c>
      <c r="DX120" s="44">
        <f t="shared" si="175"/>
        <v>0</v>
      </c>
      <c r="DY120" s="44">
        <f t="shared" si="176"/>
        <v>0</v>
      </c>
      <c r="DZ120" s="44">
        <f t="shared" si="177"/>
        <v>0</v>
      </c>
      <c r="EA120" s="44">
        <f t="shared" si="178"/>
        <v>0</v>
      </c>
      <c r="EB120" s="44">
        <f t="shared" si="179"/>
        <v>0</v>
      </c>
      <c r="EC120" s="44">
        <f t="shared" si="180"/>
        <v>0</v>
      </c>
      <c r="ED120" s="16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</row>
    <row r="121" spans="1:240">
      <c r="A121" s="52"/>
      <c r="B121" s="33">
        <f>IF(SUM(J$9:J120)&gt;0.9,MAX(B$9:B120)+1,0)</f>
        <v>0</v>
      </c>
      <c r="C121" s="39">
        <f t="shared" si="150"/>
        <v>0</v>
      </c>
      <c r="D121" s="35">
        <v>47208</v>
      </c>
      <c r="E121" s="38">
        <f t="shared" si="181"/>
        <v>0</v>
      </c>
      <c r="F121" s="38">
        <f t="shared" si="182"/>
        <v>0</v>
      </c>
      <c r="G121" s="40">
        <f>IF(AND(B121=I$6,K120-I$1/(I$7-I$6+1)&gt;=0),ROUND(I$1/(I$7-I$6+1),0),IF(AND(SUM(G$10:G120)&gt;0,K120-G120&gt;=0),G120,IF(AND(SUM(G$10:G120)&gt;0),I$1-SUM(G$10:G120),0)))</f>
        <v>0</v>
      </c>
      <c r="H121" s="40">
        <f t="shared" si="183"/>
        <v>0</v>
      </c>
      <c r="I121" s="40">
        <f t="shared" si="184"/>
        <v>0</v>
      </c>
      <c r="J121" s="40">
        <f t="shared" si="223"/>
        <v>0</v>
      </c>
      <c r="K121" s="40">
        <f t="shared" si="186"/>
        <v>0</v>
      </c>
      <c r="L121" s="40">
        <f>IF(AND(J121&lt;&gt;0,SUM(J$9:J120)=0),ROUND(I$1*I$3,0),0)</f>
        <v>0</v>
      </c>
      <c r="M121" s="13"/>
      <c r="N121" s="33">
        <f>IF(SUM(V$9:V120)&gt;0.9,MAX(N$9:N120)+1,0)</f>
        <v>0</v>
      </c>
      <c r="O121" s="39">
        <f t="shared" si="151"/>
        <v>0</v>
      </c>
      <c r="P121" s="35">
        <f t="shared" si="152"/>
        <v>47208</v>
      </c>
      <c r="Q121" s="38">
        <f t="shared" si="238"/>
        <v>0</v>
      </c>
      <c r="R121" s="38">
        <f t="shared" si="224"/>
        <v>0</v>
      </c>
      <c r="S121" s="40">
        <f>IF(AND(N121=U$6,W120-U$1/(U$7-U$6+1)&gt;=0),ROUND(U$1/(U$7-U$6+1),0),IF(AND(SUM(S$10:S120)&gt;0,W120-S120&gt;=0),S120,IF(AND(SUM(S$10:S120)&gt;0),U$1-SUM(S$10:S120),0)))</f>
        <v>0</v>
      </c>
      <c r="T121" s="40">
        <f t="shared" si="187"/>
        <v>0</v>
      </c>
      <c r="U121" s="40">
        <f t="shared" si="188"/>
        <v>0</v>
      </c>
      <c r="V121" s="40">
        <f t="shared" si="225"/>
        <v>0</v>
      </c>
      <c r="W121" s="40">
        <f t="shared" si="189"/>
        <v>0</v>
      </c>
      <c r="X121" s="40">
        <f>IF(AND(V121&lt;&gt;0,SUM(V$9:V120)=0),ROUND(U$1*U$3,0),0)</f>
        <v>0</v>
      </c>
      <c r="Y121" s="13"/>
      <c r="Z121" s="33">
        <f>IF(SUM(AH$9:AH120)&gt;0.9,MAX(Z$9:Z120)+1,0)</f>
        <v>0</v>
      </c>
      <c r="AA121" s="39">
        <f t="shared" si="153"/>
        <v>0</v>
      </c>
      <c r="AB121" s="35">
        <f t="shared" si="154"/>
        <v>47208</v>
      </c>
      <c r="AC121" s="38">
        <f t="shared" si="239"/>
        <v>0</v>
      </c>
      <c r="AD121" s="38">
        <f t="shared" si="226"/>
        <v>0</v>
      </c>
      <c r="AE121" s="40">
        <f>IF(AND(Z121=AG$6,AI120-AG$1/(AG$7-AG$6+1)&gt;=0),ROUND(AG$1/(AG$7-AG$6+1),0),IF(AND(SUM(AE$10:AE120)&gt;0,AI120-AE120&gt;=0),AE120,IF(AND(SUM(AE$10:AE120)&gt;0),AG$1-SUM(AE$10:AE120),0)))</f>
        <v>0</v>
      </c>
      <c r="AF121" s="40">
        <f t="shared" si="190"/>
        <v>0</v>
      </c>
      <c r="AG121" s="40">
        <f t="shared" si="191"/>
        <v>0</v>
      </c>
      <c r="AH121" s="40">
        <f t="shared" si="227"/>
        <v>0</v>
      </c>
      <c r="AI121" s="40">
        <f t="shared" si="192"/>
        <v>0</v>
      </c>
      <c r="AJ121" s="40">
        <f>IF(AND(AH121&lt;&gt;0,SUM(AH$9:AH120)=0),ROUND(AG$1*AG$3,0),0)</f>
        <v>0</v>
      </c>
      <c r="AK121" s="13"/>
      <c r="AL121" s="33">
        <f>IF(SUM(AT$9:AT120)&gt;0.9,MAX(AL$9:AL120)+1,0)</f>
        <v>0</v>
      </c>
      <c r="AM121" s="39">
        <f t="shared" si="155"/>
        <v>0</v>
      </c>
      <c r="AN121" s="35">
        <f t="shared" si="156"/>
        <v>47208</v>
      </c>
      <c r="AO121" s="38">
        <f t="shared" si="240"/>
        <v>0</v>
      </c>
      <c r="AP121" s="38">
        <f t="shared" si="228"/>
        <v>0</v>
      </c>
      <c r="AQ121" s="40">
        <f>IF(AND(AL121=AS$6,AU120-AS$1/(AS$7-AS$6+1)&gt;=0),ROUND(AS$1/(AS$7-AS$6+1),0),IF(AND(SUM(AQ$10:AQ120)&gt;0,AU120-AQ120&gt;=0),AQ120,IF(AND(SUM(AQ$10:AQ120)&gt;0),AS$1-SUM(AQ$10:AQ120),0)))</f>
        <v>0</v>
      </c>
      <c r="AR121" s="40">
        <f t="shared" si="193"/>
        <v>0</v>
      </c>
      <c r="AS121" s="40">
        <f t="shared" si="194"/>
        <v>0</v>
      </c>
      <c r="AT121" s="40">
        <f t="shared" si="229"/>
        <v>0</v>
      </c>
      <c r="AU121" s="40">
        <f t="shared" si="196"/>
        <v>0</v>
      </c>
      <c r="AV121" s="40">
        <f>IF(AND(AT121&lt;&gt;0,SUM(AT$9:AT120)=0),ROUND(AS$1*AS$3,0),0)</f>
        <v>0</v>
      </c>
      <c r="AW121" s="13"/>
      <c r="AX121" s="33">
        <f>IF(SUM(BF$9:BF120)&gt;0.9,MAX(AX$9:AX120)+1,0)</f>
        <v>0</v>
      </c>
      <c r="AY121" s="39">
        <f t="shared" si="157"/>
        <v>0</v>
      </c>
      <c r="AZ121" s="35">
        <f t="shared" si="158"/>
        <v>47208</v>
      </c>
      <c r="BA121" s="38">
        <f t="shared" si="241"/>
        <v>0</v>
      </c>
      <c r="BB121" s="38">
        <f t="shared" si="230"/>
        <v>0</v>
      </c>
      <c r="BC121" s="40">
        <f>IF(AND(AX121=BE$6,BG120-BE$1/(BE$7-BE$6+1)&gt;=0),ROUND(BE$1/(BE$7-BE$6+1),0),IF(AND(SUM(BC$10:BC120)&gt;0,BG120-BC120&gt;=0),BC120,IF(AND(SUM(BC$10:BC120)&gt;0),BE$1-SUM(BC$10:BC120),0)))</f>
        <v>0</v>
      </c>
      <c r="BD121" s="40">
        <f t="shared" si="197"/>
        <v>0</v>
      </c>
      <c r="BE121" s="40">
        <f t="shared" si="198"/>
        <v>0</v>
      </c>
      <c r="BF121" s="40">
        <f t="shared" si="231"/>
        <v>0</v>
      </c>
      <c r="BG121" s="40">
        <f t="shared" si="200"/>
        <v>0</v>
      </c>
      <c r="BH121" s="40">
        <f>IF(AND(BF121&lt;&gt;0,SUM(BF$9:BF120)=0),ROUND(BE$1*BE$3,0),0)</f>
        <v>0</v>
      </c>
      <c r="BI121" s="13"/>
      <c r="BJ121" s="33">
        <f>IF(SUM(BR$9:BR120)&gt;0.9,MAX(BJ$9:BJ120)+1,0)</f>
        <v>0</v>
      </c>
      <c r="BK121" s="39">
        <f t="shared" si="159"/>
        <v>0</v>
      </c>
      <c r="BL121" s="35">
        <f t="shared" si="160"/>
        <v>47208</v>
      </c>
      <c r="BM121" s="38">
        <f t="shared" si="242"/>
        <v>0</v>
      </c>
      <c r="BN121" s="38">
        <f t="shared" si="232"/>
        <v>0</v>
      </c>
      <c r="BO121" s="40">
        <f>IF(AND(BJ121=BQ$6,BS120-BQ$1/(BQ$7-BQ$6+1)&gt;=0),ROUND(BQ$1/(BQ$7-BQ$6+1),0),IF(AND(SUM(BO$10:BO120)&gt;0,BS120-BO120&gt;=0),BO120,IF(AND(SUM(BO$10:BO120)&gt;0),BQ$1-SUM(BO$10:BO120),0)))</f>
        <v>0</v>
      </c>
      <c r="BP121" s="40">
        <f t="shared" si="201"/>
        <v>0</v>
      </c>
      <c r="BQ121" s="40">
        <f t="shared" si="202"/>
        <v>0</v>
      </c>
      <c r="BR121" s="40">
        <f t="shared" si="233"/>
        <v>0</v>
      </c>
      <c r="BS121" s="40">
        <f t="shared" si="204"/>
        <v>0</v>
      </c>
      <c r="BT121" s="40">
        <f>IF(AND(BR121&lt;&gt;0,SUM(BR$9:BR120)=0),ROUND(BQ$1*BQ$3,0),0)</f>
        <v>0</v>
      </c>
      <c r="BU121" s="13"/>
      <c r="BV121" s="33">
        <f>IF(SUM(CD$9:CD120)&gt;0.9,MAX(BV$9:BV120)+1,0)</f>
        <v>0</v>
      </c>
      <c r="BW121" s="39">
        <f t="shared" si="161"/>
        <v>0</v>
      </c>
      <c r="BX121" s="35">
        <f t="shared" si="162"/>
        <v>47208</v>
      </c>
      <c r="BY121" s="38">
        <f t="shared" si="243"/>
        <v>0</v>
      </c>
      <c r="BZ121" s="38">
        <f t="shared" si="234"/>
        <v>0</v>
      </c>
      <c r="CA121" s="40">
        <f>IF(AND(BV121=CC$6,CE120-CC$1/(CC$7-CC$6+1)&gt;=0),ROUND(CC$1/(CC$7-CC$6+1),0),IF(AND(SUM(CA$10:CA120)&gt;0,CE120-CA120&gt;=0),CA120,IF(AND(SUM(CA$10:CA120)&gt;0),CC$1-SUM(CA$10:CA120),0)))</f>
        <v>0</v>
      </c>
      <c r="CB121" s="40">
        <f t="shared" si="205"/>
        <v>0</v>
      </c>
      <c r="CC121" s="40">
        <f t="shared" si="206"/>
        <v>0</v>
      </c>
      <c r="CD121" s="40">
        <f t="shared" si="235"/>
        <v>0</v>
      </c>
      <c r="CE121" s="40">
        <f t="shared" si="208"/>
        <v>0</v>
      </c>
      <c r="CF121" s="40">
        <f>IF(AND(CD121&lt;&gt;0,SUM(CD$9:CD120)=0),ROUND(CC$1*CC$3,0),0)</f>
        <v>0</v>
      </c>
      <c r="CG121" s="13"/>
      <c r="CH121" s="33">
        <f>IF(SUM(CP$9:CP120)&gt;0.9,MAX(CH$9:CH120)+1,0)</f>
        <v>0</v>
      </c>
      <c r="CI121" s="39">
        <f t="shared" si="163"/>
        <v>0</v>
      </c>
      <c r="CJ121" s="35">
        <f t="shared" si="164"/>
        <v>47208</v>
      </c>
      <c r="CK121" s="38">
        <f t="shared" si="244"/>
        <v>0</v>
      </c>
      <c r="CL121" s="38">
        <f t="shared" si="236"/>
        <v>0</v>
      </c>
      <c r="CM121" s="40">
        <f>IF(AND(CH121=CO$6,CQ120-CO$1/(CO$7-CO$6+1)&gt;=0),ROUND(CO$1/(CO$7-CO$6+1),0),IF(AND(SUM(CM$10:CM120)&gt;0,CQ120-CM120&gt;=0),CM120,IF(AND(SUM(CM$10:CM120)&gt;0),CO$1-SUM(CM$10:CM120),0)))</f>
        <v>0</v>
      </c>
      <c r="CN121" s="40">
        <f t="shared" si="209"/>
        <v>0</v>
      </c>
      <c r="CO121" s="40">
        <f t="shared" si="210"/>
        <v>0</v>
      </c>
      <c r="CP121" s="40">
        <f t="shared" si="237"/>
        <v>0</v>
      </c>
      <c r="CQ121" s="40">
        <f t="shared" si="212"/>
        <v>0</v>
      </c>
      <c r="CR121" s="40">
        <f>IF(AND(CP121&lt;&gt;0,SUM(CP$9:CP120)=0),ROUND(CO$1*CO$3,0),0)</f>
        <v>0</v>
      </c>
      <c r="CS121" s="13"/>
      <c r="CT121" s="16"/>
      <c r="CU121" s="41">
        <f t="shared" si="214"/>
        <v>105</v>
      </c>
      <c r="CV121" s="42">
        <f t="shared" si="213"/>
        <v>47208</v>
      </c>
      <c r="CW121" s="43">
        <f t="shared" si="215"/>
        <v>0</v>
      </c>
      <c r="CX121" s="43">
        <f t="shared" si="216"/>
        <v>0</v>
      </c>
      <c r="CY121" s="43">
        <f t="shared" si="217"/>
        <v>0</v>
      </c>
      <c r="CZ121" s="43">
        <f t="shared" si="218"/>
        <v>0</v>
      </c>
      <c r="DA121" s="43">
        <f t="shared" si="219"/>
        <v>0</v>
      </c>
      <c r="DB121" s="43">
        <f t="shared" si="220"/>
        <v>0</v>
      </c>
      <c r="DC121" s="43">
        <f t="shared" si="221"/>
        <v>0</v>
      </c>
      <c r="DD121" s="43">
        <f t="shared" si="222"/>
        <v>0</v>
      </c>
      <c r="DE121" s="43">
        <f t="shared" si="149"/>
        <v>0</v>
      </c>
      <c r="DF121" s="44">
        <f t="shared" si="165"/>
        <v>0</v>
      </c>
      <c r="DG121" s="44">
        <f t="shared" si="166"/>
        <v>0</v>
      </c>
      <c r="DH121" s="44">
        <f t="shared" si="167"/>
        <v>0</v>
      </c>
      <c r="DI121" s="44">
        <f t="shared" si="168"/>
        <v>0</v>
      </c>
      <c r="DJ121" s="44">
        <f t="shared" si="169"/>
        <v>0</v>
      </c>
      <c r="DK121" s="44">
        <f t="shared" si="170"/>
        <v>0</v>
      </c>
      <c r="DL121" s="44">
        <f t="shared" si="171"/>
        <v>0</v>
      </c>
      <c r="DM121" s="44">
        <f t="shared" si="172"/>
        <v>0</v>
      </c>
      <c r="DN121" s="44">
        <f t="shared" si="173"/>
        <v>0</v>
      </c>
      <c r="DO121" s="44">
        <f t="shared" si="174"/>
        <v>0</v>
      </c>
      <c r="DP121" s="44">
        <f>IF(SUM(DG121:DG$298)=0,DG$299*DP$8/12,0)</f>
        <v>0</v>
      </c>
      <c r="DQ121" s="44">
        <f>IF(SUM(DH121:DH$298)=0,DH$299*DQ$8/12,0)</f>
        <v>0</v>
      </c>
      <c r="DR121" s="44">
        <f>IF(SUM(DI121:DI$298)=0,DI$299*DR$8/12,0)</f>
        <v>0</v>
      </c>
      <c r="DS121" s="44">
        <f>IF(SUM(DJ121:DJ$298)=0,DJ$299*DS$8/12,0)</f>
        <v>0</v>
      </c>
      <c r="DT121" s="44">
        <f>IF(SUM(DK121:DK$298)=0,DK$299*DT$8/12,0)</f>
        <v>0</v>
      </c>
      <c r="DU121" s="44">
        <f>IF(SUM(DL121:DL$298)=0,DL$299*DU$8/12,0)</f>
        <v>0</v>
      </c>
      <c r="DV121" s="44">
        <f>IF(SUM(DM121:DM$298)=0,DM$299*DV$8/12,0)</f>
        <v>0</v>
      </c>
      <c r="DW121" s="44">
        <f>IF(SUM(DN121:DN$298)=0,DN$299*DW$8/12,0)</f>
        <v>0</v>
      </c>
      <c r="DX121" s="44">
        <f t="shared" si="175"/>
        <v>0</v>
      </c>
      <c r="DY121" s="44">
        <f t="shared" si="176"/>
        <v>0</v>
      </c>
      <c r="DZ121" s="44">
        <f t="shared" si="177"/>
        <v>0</v>
      </c>
      <c r="EA121" s="44">
        <f t="shared" si="178"/>
        <v>0</v>
      </c>
      <c r="EB121" s="44">
        <f t="shared" si="179"/>
        <v>0</v>
      </c>
      <c r="EC121" s="44">
        <f t="shared" si="180"/>
        <v>0</v>
      </c>
      <c r="ED121" s="16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</row>
    <row r="122" spans="1:240">
      <c r="A122" s="52"/>
      <c r="B122" s="33">
        <f>IF(SUM(J$9:J121)&gt;0.9,MAX(B$9:B121)+1,0)</f>
        <v>0</v>
      </c>
      <c r="C122" s="39">
        <f t="shared" si="150"/>
        <v>0</v>
      </c>
      <c r="D122" s="35">
        <v>47238</v>
      </c>
      <c r="E122" s="38">
        <f t="shared" si="181"/>
        <v>0</v>
      </c>
      <c r="F122" s="38">
        <f t="shared" si="182"/>
        <v>0</v>
      </c>
      <c r="G122" s="40">
        <f>IF(AND(B122=I$6,K121-I$1/(I$7-I$6+1)&gt;=0),ROUND(I$1/(I$7-I$6+1),0),IF(AND(SUM(G$10:G121)&gt;0,K121-G121&gt;=0),G121,IF(AND(SUM(G$10:G121)&gt;0),I$1-SUM(G$10:G121),0)))</f>
        <v>0</v>
      </c>
      <c r="H122" s="40">
        <f t="shared" si="183"/>
        <v>0</v>
      </c>
      <c r="I122" s="40">
        <f t="shared" si="184"/>
        <v>0</v>
      </c>
      <c r="J122" s="40">
        <f t="shared" si="223"/>
        <v>0</v>
      </c>
      <c r="K122" s="40">
        <f t="shared" si="186"/>
        <v>0</v>
      </c>
      <c r="L122" s="40">
        <f>IF(AND(J122&lt;&gt;0,SUM(J$9:J121)=0),ROUND(I$1*I$3,0),0)</f>
        <v>0</v>
      </c>
      <c r="M122" s="13"/>
      <c r="N122" s="33">
        <f>IF(SUM(V$9:V121)&gt;0.9,MAX(N$9:N121)+1,0)</f>
        <v>0</v>
      </c>
      <c r="O122" s="39">
        <f t="shared" si="151"/>
        <v>0</v>
      </c>
      <c r="P122" s="35">
        <f t="shared" si="152"/>
        <v>47238</v>
      </c>
      <c r="Q122" s="38">
        <f t="shared" si="238"/>
        <v>0</v>
      </c>
      <c r="R122" s="38">
        <f t="shared" si="224"/>
        <v>0</v>
      </c>
      <c r="S122" s="40">
        <f>IF(AND(N122=U$6,W121-U$1/(U$7-U$6+1)&gt;=0),ROUND(U$1/(U$7-U$6+1),0),IF(AND(SUM(S$10:S121)&gt;0,W121-S121&gt;=0),S121,IF(AND(SUM(S$10:S121)&gt;0),U$1-SUM(S$10:S121),0)))</f>
        <v>0</v>
      </c>
      <c r="T122" s="40">
        <f t="shared" si="187"/>
        <v>0</v>
      </c>
      <c r="U122" s="40">
        <f t="shared" si="188"/>
        <v>0</v>
      </c>
      <c r="V122" s="40">
        <f t="shared" si="225"/>
        <v>0</v>
      </c>
      <c r="W122" s="40">
        <f t="shared" si="189"/>
        <v>0</v>
      </c>
      <c r="X122" s="40">
        <f>IF(AND(V122&lt;&gt;0,SUM(V$9:V121)=0),ROUND(U$1*U$3,0),0)</f>
        <v>0</v>
      </c>
      <c r="Y122" s="13"/>
      <c r="Z122" s="33">
        <f>IF(SUM(AH$9:AH121)&gt;0.9,MAX(Z$9:Z121)+1,0)</f>
        <v>0</v>
      </c>
      <c r="AA122" s="39">
        <f t="shared" si="153"/>
        <v>0</v>
      </c>
      <c r="AB122" s="35">
        <f t="shared" si="154"/>
        <v>47238</v>
      </c>
      <c r="AC122" s="38">
        <f t="shared" si="239"/>
        <v>0</v>
      </c>
      <c r="AD122" s="38">
        <f t="shared" si="226"/>
        <v>0</v>
      </c>
      <c r="AE122" s="40">
        <f>IF(AND(Z122=AG$6,AI121-AG$1/(AG$7-AG$6+1)&gt;=0),ROUND(AG$1/(AG$7-AG$6+1),0),IF(AND(SUM(AE$10:AE121)&gt;0,AI121-AE121&gt;=0),AE121,IF(AND(SUM(AE$10:AE121)&gt;0),AG$1-SUM(AE$10:AE121),0)))</f>
        <v>0</v>
      </c>
      <c r="AF122" s="40">
        <f t="shared" si="190"/>
        <v>0</v>
      </c>
      <c r="AG122" s="40">
        <f t="shared" si="191"/>
        <v>0</v>
      </c>
      <c r="AH122" s="40">
        <f t="shared" si="227"/>
        <v>0</v>
      </c>
      <c r="AI122" s="40">
        <f t="shared" si="192"/>
        <v>0</v>
      </c>
      <c r="AJ122" s="40">
        <f>IF(AND(AH122&lt;&gt;0,SUM(AH$9:AH121)=0),ROUND(AG$1*AG$3,0),0)</f>
        <v>0</v>
      </c>
      <c r="AK122" s="13"/>
      <c r="AL122" s="33">
        <f>IF(SUM(AT$9:AT121)&gt;0.9,MAX(AL$9:AL121)+1,0)</f>
        <v>0</v>
      </c>
      <c r="AM122" s="39">
        <f t="shared" si="155"/>
        <v>0</v>
      </c>
      <c r="AN122" s="35">
        <f t="shared" si="156"/>
        <v>47238</v>
      </c>
      <c r="AO122" s="38">
        <f t="shared" si="240"/>
        <v>0</v>
      </c>
      <c r="AP122" s="38">
        <f t="shared" si="228"/>
        <v>0</v>
      </c>
      <c r="AQ122" s="40">
        <f>IF(AND(AL122=AS$6,AU121-AS$1/(AS$7-AS$6+1)&gt;=0),ROUND(AS$1/(AS$7-AS$6+1),0),IF(AND(SUM(AQ$10:AQ121)&gt;0,AU121-AQ121&gt;=0),AQ121,IF(AND(SUM(AQ$10:AQ121)&gt;0),AS$1-SUM(AQ$10:AQ121),0)))</f>
        <v>0</v>
      </c>
      <c r="AR122" s="40">
        <f t="shared" si="193"/>
        <v>0</v>
      </c>
      <c r="AS122" s="40">
        <f t="shared" si="194"/>
        <v>0</v>
      </c>
      <c r="AT122" s="40">
        <f t="shared" si="229"/>
        <v>0</v>
      </c>
      <c r="AU122" s="40">
        <f t="shared" si="196"/>
        <v>0</v>
      </c>
      <c r="AV122" s="40">
        <f>IF(AND(AT122&lt;&gt;0,SUM(AT$9:AT121)=0),ROUND(AS$1*AS$3,0),0)</f>
        <v>0</v>
      </c>
      <c r="AW122" s="13"/>
      <c r="AX122" s="33">
        <f>IF(SUM(BF$9:BF121)&gt;0.9,MAX(AX$9:AX121)+1,0)</f>
        <v>0</v>
      </c>
      <c r="AY122" s="39">
        <f t="shared" si="157"/>
        <v>0</v>
      </c>
      <c r="AZ122" s="35">
        <f t="shared" si="158"/>
        <v>47238</v>
      </c>
      <c r="BA122" s="38">
        <f t="shared" si="241"/>
        <v>0</v>
      </c>
      <c r="BB122" s="38">
        <f t="shared" si="230"/>
        <v>0</v>
      </c>
      <c r="BC122" s="40">
        <f>IF(AND(AX122=BE$6,BG121-BE$1/(BE$7-BE$6+1)&gt;=0),ROUND(BE$1/(BE$7-BE$6+1),0),IF(AND(SUM(BC$10:BC121)&gt;0,BG121-BC121&gt;=0),BC121,IF(AND(SUM(BC$10:BC121)&gt;0),BE$1-SUM(BC$10:BC121),0)))</f>
        <v>0</v>
      </c>
      <c r="BD122" s="40">
        <f t="shared" si="197"/>
        <v>0</v>
      </c>
      <c r="BE122" s="40">
        <f t="shared" si="198"/>
        <v>0</v>
      </c>
      <c r="BF122" s="40">
        <f t="shared" si="231"/>
        <v>0</v>
      </c>
      <c r="BG122" s="40">
        <f t="shared" si="200"/>
        <v>0</v>
      </c>
      <c r="BH122" s="40">
        <f>IF(AND(BF122&lt;&gt;0,SUM(BF$9:BF121)=0),ROUND(BE$1*BE$3,0),0)</f>
        <v>0</v>
      </c>
      <c r="BI122" s="13"/>
      <c r="BJ122" s="33">
        <f>IF(SUM(BR$9:BR121)&gt;0.9,MAX(BJ$9:BJ121)+1,0)</f>
        <v>0</v>
      </c>
      <c r="BK122" s="39">
        <f t="shared" si="159"/>
        <v>0</v>
      </c>
      <c r="BL122" s="35">
        <f t="shared" si="160"/>
        <v>47238</v>
      </c>
      <c r="BM122" s="38">
        <f t="shared" si="242"/>
        <v>0</v>
      </c>
      <c r="BN122" s="38">
        <f t="shared" si="232"/>
        <v>0</v>
      </c>
      <c r="BO122" s="40">
        <f>IF(AND(BJ122=BQ$6,BS121-BQ$1/(BQ$7-BQ$6+1)&gt;=0),ROUND(BQ$1/(BQ$7-BQ$6+1),0),IF(AND(SUM(BO$10:BO121)&gt;0,BS121-BO121&gt;=0),BO121,IF(AND(SUM(BO$10:BO121)&gt;0),BQ$1-SUM(BO$10:BO121),0)))</f>
        <v>0</v>
      </c>
      <c r="BP122" s="40">
        <f t="shared" si="201"/>
        <v>0</v>
      </c>
      <c r="BQ122" s="40">
        <f t="shared" si="202"/>
        <v>0</v>
      </c>
      <c r="BR122" s="40">
        <f t="shared" si="233"/>
        <v>0</v>
      </c>
      <c r="BS122" s="40">
        <f t="shared" si="204"/>
        <v>0</v>
      </c>
      <c r="BT122" s="40">
        <f>IF(AND(BR122&lt;&gt;0,SUM(BR$9:BR121)=0),ROUND(BQ$1*BQ$3,0),0)</f>
        <v>0</v>
      </c>
      <c r="BU122" s="13"/>
      <c r="BV122" s="33">
        <f>IF(SUM(CD$9:CD121)&gt;0.9,MAX(BV$9:BV121)+1,0)</f>
        <v>0</v>
      </c>
      <c r="BW122" s="39">
        <f t="shared" si="161"/>
        <v>0</v>
      </c>
      <c r="BX122" s="35">
        <f t="shared" si="162"/>
        <v>47238</v>
      </c>
      <c r="BY122" s="38">
        <f t="shared" si="243"/>
        <v>0</v>
      </c>
      <c r="BZ122" s="38">
        <f t="shared" si="234"/>
        <v>0</v>
      </c>
      <c r="CA122" s="40">
        <f>IF(AND(BV122=CC$6,CE121-CC$1/(CC$7-CC$6+1)&gt;=0),ROUND(CC$1/(CC$7-CC$6+1),0),IF(AND(SUM(CA$10:CA121)&gt;0,CE121-CA121&gt;=0),CA121,IF(AND(SUM(CA$10:CA121)&gt;0),CC$1-SUM(CA$10:CA121),0)))</f>
        <v>0</v>
      </c>
      <c r="CB122" s="40">
        <f t="shared" si="205"/>
        <v>0</v>
      </c>
      <c r="CC122" s="40">
        <f t="shared" si="206"/>
        <v>0</v>
      </c>
      <c r="CD122" s="40">
        <f t="shared" si="235"/>
        <v>0</v>
      </c>
      <c r="CE122" s="40">
        <f t="shared" si="208"/>
        <v>0</v>
      </c>
      <c r="CF122" s="40">
        <f>IF(AND(CD122&lt;&gt;0,SUM(CD$9:CD121)=0),ROUND(CC$1*CC$3,0),0)</f>
        <v>0</v>
      </c>
      <c r="CG122" s="13"/>
      <c r="CH122" s="33">
        <f>IF(SUM(CP$9:CP121)&gt;0.9,MAX(CH$9:CH121)+1,0)</f>
        <v>0</v>
      </c>
      <c r="CI122" s="39">
        <f t="shared" si="163"/>
        <v>0</v>
      </c>
      <c r="CJ122" s="35">
        <f t="shared" si="164"/>
        <v>47238</v>
      </c>
      <c r="CK122" s="38">
        <f t="shared" si="244"/>
        <v>0</v>
      </c>
      <c r="CL122" s="38">
        <f t="shared" si="236"/>
        <v>0</v>
      </c>
      <c r="CM122" s="40">
        <f>IF(AND(CH122=CO$6,CQ121-CO$1/(CO$7-CO$6+1)&gt;=0),ROUND(CO$1/(CO$7-CO$6+1),0),IF(AND(SUM(CM$10:CM121)&gt;0,CQ121-CM121&gt;=0),CM121,IF(AND(SUM(CM$10:CM121)&gt;0),CO$1-SUM(CM$10:CM121),0)))</f>
        <v>0</v>
      </c>
      <c r="CN122" s="40">
        <f t="shared" si="209"/>
        <v>0</v>
      </c>
      <c r="CO122" s="40">
        <f t="shared" si="210"/>
        <v>0</v>
      </c>
      <c r="CP122" s="40">
        <f t="shared" si="237"/>
        <v>0</v>
      </c>
      <c r="CQ122" s="40">
        <f t="shared" si="212"/>
        <v>0</v>
      </c>
      <c r="CR122" s="40">
        <f>IF(AND(CP122&lt;&gt;0,SUM(CP$9:CP121)=0),ROUND(CO$1*CO$3,0),0)</f>
        <v>0</v>
      </c>
      <c r="CS122" s="13"/>
      <c r="CT122" s="16"/>
      <c r="CU122" s="41">
        <f t="shared" si="214"/>
        <v>106</v>
      </c>
      <c r="CV122" s="42">
        <f t="shared" si="213"/>
        <v>47238</v>
      </c>
      <c r="CW122" s="43">
        <f t="shared" si="215"/>
        <v>0</v>
      </c>
      <c r="CX122" s="43">
        <f t="shared" si="216"/>
        <v>0</v>
      </c>
      <c r="CY122" s="43">
        <f t="shared" si="217"/>
        <v>0</v>
      </c>
      <c r="CZ122" s="43">
        <f t="shared" si="218"/>
        <v>0</v>
      </c>
      <c r="DA122" s="43">
        <f t="shared" si="219"/>
        <v>0</v>
      </c>
      <c r="DB122" s="43">
        <f t="shared" si="220"/>
        <v>0</v>
      </c>
      <c r="DC122" s="43">
        <f t="shared" si="221"/>
        <v>0</v>
      </c>
      <c r="DD122" s="43">
        <f t="shared" si="222"/>
        <v>0</v>
      </c>
      <c r="DE122" s="43">
        <f t="shared" si="149"/>
        <v>0</v>
      </c>
      <c r="DF122" s="44">
        <f t="shared" si="165"/>
        <v>0</v>
      </c>
      <c r="DG122" s="44">
        <f t="shared" si="166"/>
        <v>0</v>
      </c>
      <c r="DH122" s="44">
        <f t="shared" si="167"/>
        <v>0</v>
      </c>
      <c r="DI122" s="44">
        <f t="shared" si="168"/>
        <v>0</v>
      </c>
      <c r="DJ122" s="44">
        <f t="shared" si="169"/>
        <v>0</v>
      </c>
      <c r="DK122" s="44">
        <f t="shared" si="170"/>
        <v>0</v>
      </c>
      <c r="DL122" s="44">
        <f t="shared" si="171"/>
        <v>0</v>
      </c>
      <c r="DM122" s="44">
        <f t="shared" si="172"/>
        <v>0</v>
      </c>
      <c r="DN122" s="44">
        <f t="shared" si="173"/>
        <v>0</v>
      </c>
      <c r="DO122" s="44">
        <f t="shared" si="174"/>
        <v>0</v>
      </c>
      <c r="DP122" s="44">
        <f>IF(SUM(DG122:DG$298)=0,DG$299*DP$8/12,0)</f>
        <v>0</v>
      </c>
      <c r="DQ122" s="44">
        <f>IF(SUM(DH122:DH$298)=0,DH$299*DQ$8/12,0)</f>
        <v>0</v>
      </c>
      <c r="DR122" s="44">
        <f>IF(SUM(DI122:DI$298)=0,DI$299*DR$8/12,0)</f>
        <v>0</v>
      </c>
      <c r="DS122" s="44">
        <f>IF(SUM(DJ122:DJ$298)=0,DJ$299*DS$8/12,0)</f>
        <v>0</v>
      </c>
      <c r="DT122" s="44">
        <f>IF(SUM(DK122:DK$298)=0,DK$299*DT$8/12,0)</f>
        <v>0</v>
      </c>
      <c r="DU122" s="44">
        <f>IF(SUM(DL122:DL$298)=0,DL$299*DU$8/12,0)</f>
        <v>0</v>
      </c>
      <c r="DV122" s="44">
        <f>IF(SUM(DM122:DM$298)=0,DM$299*DV$8/12,0)</f>
        <v>0</v>
      </c>
      <c r="DW122" s="44">
        <f>IF(SUM(DN122:DN$298)=0,DN$299*DW$8/12,0)</f>
        <v>0</v>
      </c>
      <c r="DX122" s="44">
        <f t="shared" si="175"/>
        <v>0</v>
      </c>
      <c r="DY122" s="44">
        <f t="shared" si="176"/>
        <v>0</v>
      </c>
      <c r="DZ122" s="44">
        <f t="shared" si="177"/>
        <v>0</v>
      </c>
      <c r="EA122" s="44">
        <f t="shared" si="178"/>
        <v>0</v>
      </c>
      <c r="EB122" s="44">
        <f t="shared" si="179"/>
        <v>0</v>
      </c>
      <c r="EC122" s="44">
        <f t="shared" si="180"/>
        <v>0</v>
      </c>
      <c r="ED122" s="16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</row>
    <row r="123" spans="1:240">
      <c r="A123" s="52"/>
      <c r="B123" s="33">
        <f>IF(SUM(J$9:J122)&gt;0.9,MAX(B$9:B122)+1,0)</f>
        <v>0</v>
      </c>
      <c r="C123" s="39">
        <f t="shared" si="150"/>
        <v>0</v>
      </c>
      <c r="D123" s="35">
        <v>47269</v>
      </c>
      <c r="E123" s="38">
        <f t="shared" si="181"/>
        <v>0</v>
      </c>
      <c r="F123" s="38">
        <f t="shared" si="182"/>
        <v>0</v>
      </c>
      <c r="G123" s="40">
        <f>IF(AND(B123=I$6,K122-I$1/(I$7-I$6+1)&gt;=0),ROUND(I$1/(I$7-I$6+1),0),IF(AND(SUM(G$10:G122)&gt;0,K122-G122&gt;=0),G122,IF(AND(SUM(G$10:G122)&gt;0),I$1-SUM(G$10:G122),0)))</f>
        <v>0</v>
      </c>
      <c r="H123" s="40">
        <f t="shared" si="183"/>
        <v>0</v>
      </c>
      <c r="I123" s="40">
        <f t="shared" si="184"/>
        <v>0</v>
      </c>
      <c r="J123" s="40">
        <f t="shared" si="223"/>
        <v>0</v>
      </c>
      <c r="K123" s="40">
        <f t="shared" si="186"/>
        <v>0</v>
      </c>
      <c r="L123" s="40">
        <f>IF(AND(J123&lt;&gt;0,SUM(J$9:J122)=0),ROUND(I$1*I$3,0),0)</f>
        <v>0</v>
      </c>
      <c r="M123" s="13"/>
      <c r="N123" s="33">
        <f>IF(SUM(V$9:V122)&gt;0.9,MAX(N$9:N122)+1,0)</f>
        <v>0</v>
      </c>
      <c r="O123" s="39">
        <f t="shared" si="151"/>
        <v>0</v>
      </c>
      <c r="P123" s="35">
        <f t="shared" si="152"/>
        <v>47269</v>
      </c>
      <c r="Q123" s="38">
        <f t="shared" si="238"/>
        <v>0</v>
      </c>
      <c r="R123" s="38">
        <f t="shared" si="224"/>
        <v>0</v>
      </c>
      <c r="S123" s="40">
        <f>IF(AND(N123=U$6,W122-U$1/(U$7-U$6+1)&gt;=0),ROUND(U$1/(U$7-U$6+1),0),IF(AND(SUM(S$10:S122)&gt;0,W122-S122&gt;=0),S122,IF(AND(SUM(S$10:S122)&gt;0),U$1-SUM(S$10:S122),0)))</f>
        <v>0</v>
      </c>
      <c r="T123" s="40">
        <f t="shared" si="187"/>
        <v>0</v>
      </c>
      <c r="U123" s="40">
        <f t="shared" si="188"/>
        <v>0</v>
      </c>
      <c r="V123" s="40">
        <f t="shared" si="225"/>
        <v>0</v>
      </c>
      <c r="W123" s="40">
        <f t="shared" si="189"/>
        <v>0</v>
      </c>
      <c r="X123" s="40">
        <f>IF(AND(V123&lt;&gt;0,SUM(V$9:V122)=0),ROUND(U$1*U$3,0),0)</f>
        <v>0</v>
      </c>
      <c r="Y123" s="13"/>
      <c r="Z123" s="33">
        <f>IF(SUM(AH$9:AH122)&gt;0.9,MAX(Z$9:Z122)+1,0)</f>
        <v>0</v>
      </c>
      <c r="AA123" s="39">
        <f t="shared" si="153"/>
        <v>0</v>
      </c>
      <c r="AB123" s="35">
        <f t="shared" si="154"/>
        <v>47269</v>
      </c>
      <c r="AC123" s="38">
        <f t="shared" si="239"/>
        <v>0</v>
      </c>
      <c r="AD123" s="38">
        <f t="shared" si="226"/>
        <v>0</v>
      </c>
      <c r="AE123" s="40">
        <f>IF(AND(Z123=AG$6,AI122-AG$1/(AG$7-AG$6+1)&gt;=0),ROUND(AG$1/(AG$7-AG$6+1),0),IF(AND(SUM(AE$10:AE122)&gt;0,AI122-AE122&gt;=0),AE122,IF(AND(SUM(AE$10:AE122)&gt;0),AG$1-SUM(AE$10:AE122),0)))</f>
        <v>0</v>
      </c>
      <c r="AF123" s="40">
        <f t="shared" si="190"/>
        <v>0</v>
      </c>
      <c r="AG123" s="40">
        <f t="shared" si="191"/>
        <v>0</v>
      </c>
      <c r="AH123" s="40">
        <f t="shared" si="227"/>
        <v>0</v>
      </c>
      <c r="AI123" s="40">
        <f t="shared" si="192"/>
        <v>0</v>
      </c>
      <c r="AJ123" s="40">
        <f>IF(AND(AH123&lt;&gt;0,SUM(AH$9:AH122)=0),ROUND(AG$1*AG$3,0),0)</f>
        <v>0</v>
      </c>
      <c r="AK123" s="13"/>
      <c r="AL123" s="33">
        <f>IF(SUM(AT$9:AT122)&gt;0.9,MAX(AL$9:AL122)+1,0)</f>
        <v>0</v>
      </c>
      <c r="AM123" s="39">
        <f t="shared" si="155"/>
        <v>0</v>
      </c>
      <c r="AN123" s="35">
        <f t="shared" si="156"/>
        <v>47269</v>
      </c>
      <c r="AO123" s="38">
        <f t="shared" si="240"/>
        <v>0</v>
      </c>
      <c r="AP123" s="38">
        <f t="shared" si="228"/>
        <v>0</v>
      </c>
      <c r="AQ123" s="40">
        <f>IF(AND(AL123=AS$6,AU122-AS$1/(AS$7-AS$6+1)&gt;=0),ROUND(AS$1/(AS$7-AS$6+1),0),IF(AND(SUM(AQ$10:AQ122)&gt;0,AU122-AQ122&gt;=0),AQ122,IF(AND(SUM(AQ$10:AQ122)&gt;0),AS$1-SUM(AQ$10:AQ122),0)))</f>
        <v>0</v>
      </c>
      <c r="AR123" s="40">
        <f t="shared" si="193"/>
        <v>0</v>
      </c>
      <c r="AS123" s="40">
        <f t="shared" si="194"/>
        <v>0</v>
      </c>
      <c r="AT123" s="40">
        <f t="shared" si="229"/>
        <v>0</v>
      </c>
      <c r="AU123" s="40">
        <f t="shared" si="196"/>
        <v>0</v>
      </c>
      <c r="AV123" s="40">
        <f>IF(AND(AT123&lt;&gt;0,SUM(AT$9:AT122)=0),ROUND(AS$1*AS$3,0),0)</f>
        <v>0</v>
      </c>
      <c r="AW123" s="13"/>
      <c r="AX123" s="33">
        <f>IF(SUM(BF$9:BF122)&gt;0.9,MAX(AX$9:AX122)+1,0)</f>
        <v>0</v>
      </c>
      <c r="AY123" s="39">
        <f t="shared" si="157"/>
        <v>0</v>
      </c>
      <c r="AZ123" s="35">
        <f t="shared" si="158"/>
        <v>47269</v>
      </c>
      <c r="BA123" s="38">
        <f t="shared" si="241"/>
        <v>0</v>
      </c>
      <c r="BB123" s="38">
        <f t="shared" si="230"/>
        <v>0</v>
      </c>
      <c r="BC123" s="40">
        <f>IF(AND(AX123=BE$6,BG122-BE$1/(BE$7-BE$6+1)&gt;=0),ROUND(BE$1/(BE$7-BE$6+1),0),IF(AND(SUM(BC$10:BC122)&gt;0,BG122-BC122&gt;=0),BC122,IF(AND(SUM(BC$10:BC122)&gt;0),BE$1-SUM(BC$10:BC122),0)))</f>
        <v>0</v>
      </c>
      <c r="BD123" s="40">
        <f t="shared" si="197"/>
        <v>0</v>
      </c>
      <c r="BE123" s="40">
        <f t="shared" si="198"/>
        <v>0</v>
      </c>
      <c r="BF123" s="40">
        <f t="shared" si="231"/>
        <v>0</v>
      </c>
      <c r="BG123" s="40">
        <f t="shared" si="200"/>
        <v>0</v>
      </c>
      <c r="BH123" s="40">
        <f>IF(AND(BF123&lt;&gt;0,SUM(BF$9:BF122)=0),ROUND(BE$1*BE$3,0),0)</f>
        <v>0</v>
      </c>
      <c r="BI123" s="13"/>
      <c r="BJ123" s="33">
        <f>IF(SUM(BR$9:BR122)&gt;0.9,MAX(BJ$9:BJ122)+1,0)</f>
        <v>0</v>
      </c>
      <c r="BK123" s="39">
        <f t="shared" si="159"/>
        <v>0</v>
      </c>
      <c r="BL123" s="35">
        <f t="shared" si="160"/>
        <v>47269</v>
      </c>
      <c r="BM123" s="38">
        <f t="shared" si="242"/>
        <v>0</v>
      </c>
      <c r="BN123" s="38">
        <f t="shared" si="232"/>
        <v>0</v>
      </c>
      <c r="BO123" s="40">
        <f>IF(AND(BJ123=BQ$6,BS122-BQ$1/(BQ$7-BQ$6+1)&gt;=0),ROUND(BQ$1/(BQ$7-BQ$6+1),0),IF(AND(SUM(BO$10:BO122)&gt;0,BS122-BO122&gt;=0),BO122,IF(AND(SUM(BO$10:BO122)&gt;0),BQ$1-SUM(BO$10:BO122),0)))</f>
        <v>0</v>
      </c>
      <c r="BP123" s="40">
        <f t="shared" si="201"/>
        <v>0</v>
      </c>
      <c r="BQ123" s="40">
        <f t="shared" si="202"/>
        <v>0</v>
      </c>
      <c r="BR123" s="40">
        <f t="shared" si="233"/>
        <v>0</v>
      </c>
      <c r="BS123" s="40">
        <f t="shared" si="204"/>
        <v>0</v>
      </c>
      <c r="BT123" s="40">
        <f>IF(AND(BR123&lt;&gt;0,SUM(BR$9:BR122)=0),ROUND(BQ$1*BQ$3,0),0)</f>
        <v>0</v>
      </c>
      <c r="BU123" s="13"/>
      <c r="BV123" s="33">
        <f>IF(SUM(CD$9:CD122)&gt;0.9,MAX(BV$9:BV122)+1,0)</f>
        <v>0</v>
      </c>
      <c r="BW123" s="39">
        <f t="shared" si="161"/>
        <v>0</v>
      </c>
      <c r="BX123" s="35">
        <f t="shared" si="162"/>
        <v>47269</v>
      </c>
      <c r="BY123" s="38">
        <f t="shared" si="243"/>
        <v>0</v>
      </c>
      <c r="BZ123" s="38">
        <f t="shared" si="234"/>
        <v>0</v>
      </c>
      <c r="CA123" s="40">
        <f>IF(AND(BV123=CC$6,CE122-CC$1/(CC$7-CC$6+1)&gt;=0),ROUND(CC$1/(CC$7-CC$6+1),0),IF(AND(SUM(CA$10:CA122)&gt;0,CE122-CA122&gt;=0),CA122,IF(AND(SUM(CA$10:CA122)&gt;0),CC$1-SUM(CA$10:CA122),0)))</f>
        <v>0</v>
      </c>
      <c r="CB123" s="40">
        <f t="shared" si="205"/>
        <v>0</v>
      </c>
      <c r="CC123" s="40">
        <f t="shared" si="206"/>
        <v>0</v>
      </c>
      <c r="CD123" s="40">
        <f t="shared" si="235"/>
        <v>0</v>
      </c>
      <c r="CE123" s="40">
        <f t="shared" si="208"/>
        <v>0</v>
      </c>
      <c r="CF123" s="40">
        <f>IF(AND(CD123&lt;&gt;0,SUM(CD$9:CD122)=0),ROUND(CC$1*CC$3,0),0)</f>
        <v>0</v>
      </c>
      <c r="CG123" s="13"/>
      <c r="CH123" s="33">
        <f>IF(SUM(CP$9:CP122)&gt;0.9,MAX(CH$9:CH122)+1,0)</f>
        <v>0</v>
      </c>
      <c r="CI123" s="39">
        <f t="shared" si="163"/>
        <v>0</v>
      </c>
      <c r="CJ123" s="35">
        <f t="shared" si="164"/>
        <v>47269</v>
      </c>
      <c r="CK123" s="38">
        <f t="shared" si="244"/>
        <v>0</v>
      </c>
      <c r="CL123" s="38">
        <f t="shared" si="236"/>
        <v>0</v>
      </c>
      <c r="CM123" s="40">
        <f>IF(AND(CH123=CO$6,CQ122-CO$1/(CO$7-CO$6+1)&gt;=0),ROUND(CO$1/(CO$7-CO$6+1),0),IF(AND(SUM(CM$10:CM122)&gt;0,CQ122-CM122&gt;=0),CM122,IF(AND(SUM(CM$10:CM122)&gt;0),CO$1-SUM(CM$10:CM122),0)))</f>
        <v>0</v>
      </c>
      <c r="CN123" s="40">
        <f t="shared" si="209"/>
        <v>0</v>
      </c>
      <c r="CO123" s="40">
        <f t="shared" si="210"/>
        <v>0</v>
      </c>
      <c r="CP123" s="40">
        <f t="shared" si="237"/>
        <v>0</v>
      </c>
      <c r="CQ123" s="40">
        <f t="shared" si="212"/>
        <v>0</v>
      </c>
      <c r="CR123" s="40">
        <f>IF(AND(CP123&lt;&gt;0,SUM(CP$9:CP122)=0),ROUND(CO$1*CO$3,0),0)</f>
        <v>0</v>
      </c>
      <c r="CS123" s="13"/>
      <c r="CT123" s="16"/>
      <c r="CU123" s="41">
        <f t="shared" si="214"/>
        <v>107</v>
      </c>
      <c r="CV123" s="42">
        <f t="shared" si="213"/>
        <v>47269</v>
      </c>
      <c r="CW123" s="43">
        <f t="shared" si="215"/>
        <v>0</v>
      </c>
      <c r="CX123" s="43">
        <f t="shared" si="216"/>
        <v>0</v>
      </c>
      <c r="CY123" s="43">
        <f t="shared" si="217"/>
        <v>0</v>
      </c>
      <c r="CZ123" s="43">
        <f t="shared" si="218"/>
        <v>0</v>
      </c>
      <c r="DA123" s="43">
        <f t="shared" si="219"/>
        <v>0</v>
      </c>
      <c r="DB123" s="43">
        <f t="shared" si="220"/>
        <v>0</v>
      </c>
      <c r="DC123" s="43">
        <f t="shared" si="221"/>
        <v>0</v>
      </c>
      <c r="DD123" s="43">
        <f t="shared" si="222"/>
        <v>0</v>
      </c>
      <c r="DE123" s="43">
        <f t="shared" si="149"/>
        <v>0</v>
      </c>
      <c r="DF123" s="44">
        <f t="shared" si="165"/>
        <v>0</v>
      </c>
      <c r="DG123" s="44">
        <f t="shared" si="166"/>
        <v>0</v>
      </c>
      <c r="DH123" s="44">
        <f t="shared" si="167"/>
        <v>0</v>
      </c>
      <c r="DI123" s="44">
        <f t="shared" si="168"/>
        <v>0</v>
      </c>
      <c r="DJ123" s="44">
        <f t="shared" si="169"/>
        <v>0</v>
      </c>
      <c r="DK123" s="44">
        <f t="shared" si="170"/>
        <v>0</v>
      </c>
      <c r="DL123" s="44">
        <f t="shared" si="171"/>
        <v>0</v>
      </c>
      <c r="DM123" s="44">
        <f t="shared" si="172"/>
        <v>0</v>
      </c>
      <c r="DN123" s="44">
        <f t="shared" si="173"/>
        <v>0</v>
      </c>
      <c r="DO123" s="44">
        <f t="shared" si="174"/>
        <v>0</v>
      </c>
      <c r="DP123" s="44">
        <f>IF(SUM(DG123:DG$298)=0,DG$299*DP$8/12,0)</f>
        <v>0</v>
      </c>
      <c r="DQ123" s="44">
        <f>IF(SUM(DH123:DH$298)=0,DH$299*DQ$8/12,0)</f>
        <v>0</v>
      </c>
      <c r="DR123" s="44">
        <f>IF(SUM(DI123:DI$298)=0,DI$299*DR$8/12,0)</f>
        <v>0</v>
      </c>
      <c r="DS123" s="44">
        <f>IF(SUM(DJ123:DJ$298)=0,DJ$299*DS$8/12,0)</f>
        <v>0</v>
      </c>
      <c r="DT123" s="44">
        <f>IF(SUM(DK123:DK$298)=0,DK$299*DT$8/12,0)</f>
        <v>0</v>
      </c>
      <c r="DU123" s="44">
        <f>IF(SUM(DL123:DL$298)=0,DL$299*DU$8/12,0)</f>
        <v>0</v>
      </c>
      <c r="DV123" s="44">
        <f>IF(SUM(DM123:DM$298)=0,DM$299*DV$8/12,0)</f>
        <v>0</v>
      </c>
      <c r="DW123" s="44">
        <f>IF(SUM(DN123:DN$298)=0,DN$299*DW$8/12,0)</f>
        <v>0</v>
      </c>
      <c r="DX123" s="44">
        <f t="shared" si="175"/>
        <v>0</v>
      </c>
      <c r="DY123" s="44">
        <f t="shared" si="176"/>
        <v>0</v>
      </c>
      <c r="DZ123" s="44">
        <f t="shared" si="177"/>
        <v>0</v>
      </c>
      <c r="EA123" s="44">
        <f t="shared" si="178"/>
        <v>0</v>
      </c>
      <c r="EB123" s="44">
        <f t="shared" si="179"/>
        <v>0</v>
      </c>
      <c r="EC123" s="44">
        <f t="shared" si="180"/>
        <v>0</v>
      </c>
      <c r="ED123" s="16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</row>
    <row r="124" spans="1:240">
      <c r="A124" s="52"/>
      <c r="B124" s="33">
        <f>IF(SUM(J$9:J123)&gt;0.9,MAX(B$9:B123)+1,0)</f>
        <v>0</v>
      </c>
      <c r="C124" s="39">
        <f t="shared" si="150"/>
        <v>0</v>
      </c>
      <c r="D124" s="35">
        <v>47299</v>
      </c>
      <c r="E124" s="38">
        <f t="shared" si="181"/>
        <v>0</v>
      </c>
      <c r="F124" s="38">
        <f t="shared" si="182"/>
        <v>0</v>
      </c>
      <c r="G124" s="40">
        <f>IF(AND(B124=I$6,K123-I$1/(I$7-I$6+1)&gt;=0),ROUND(I$1/(I$7-I$6+1),0),IF(AND(SUM(G$10:G123)&gt;0,K123-G123&gt;=0),G123,IF(AND(SUM(G$10:G123)&gt;0),I$1-SUM(G$10:G123),0)))</f>
        <v>0</v>
      </c>
      <c r="H124" s="40">
        <f t="shared" si="183"/>
        <v>0</v>
      </c>
      <c r="I124" s="40">
        <f t="shared" si="184"/>
        <v>0</v>
      </c>
      <c r="J124" s="40">
        <f t="shared" si="223"/>
        <v>0</v>
      </c>
      <c r="K124" s="40">
        <f t="shared" si="186"/>
        <v>0</v>
      </c>
      <c r="L124" s="40">
        <f>IF(AND(J124&lt;&gt;0,SUM(J$9:J123)=0),ROUND(I$1*I$3,0),0)</f>
        <v>0</v>
      </c>
      <c r="M124" s="13"/>
      <c r="N124" s="33">
        <f>IF(SUM(V$9:V123)&gt;0.9,MAX(N$9:N123)+1,0)</f>
        <v>0</v>
      </c>
      <c r="O124" s="39">
        <f t="shared" si="151"/>
        <v>0</v>
      </c>
      <c r="P124" s="35">
        <f t="shared" si="152"/>
        <v>47299</v>
      </c>
      <c r="Q124" s="38">
        <f t="shared" si="238"/>
        <v>0</v>
      </c>
      <c r="R124" s="38">
        <f t="shared" si="224"/>
        <v>0</v>
      </c>
      <c r="S124" s="40">
        <f>IF(AND(N124=U$6,W123-U$1/(U$7-U$6+1)&gt;=0),ROUND(U$1/(U$7-U$6+1),0),IF(AND(SUM(S$10:S123)&gt;0,W123-S123&gt;=0),S123,IF(AND(SUM(S$10:S123)&gt;0),U$1-SUM(S$10:S123),0)))</f>
        <v>0</v>
      </c>
      <c r="T124" s="40">
        <f t="shared" si="187"/>
        <v>0</v>
      </c>
      <c r="U124" s="40">
        <f t="shared" si="188"/>
        <v>0</v>
      </c>
      <c r="V124" s="40">
        <f t="shared" si="225"/>
        <v>0</v>
      </c>
      <c r="W124" s="40">
        <f t="shared" si="189"/>
        <v>0</v>
      </c>
      <c r="X124" s="40">
        <f>IF(AND(V124&lt;&gt;0,SUM(V$9:V123)=0),ROUND(U$1*U$3,0),0)</f>
        <v>0</v>
      </c>
      <c r="Y124" s="13"/>
      <c r="Z124" s="33">
        <f>IF(SUM(AH$9:AH123)&gt;0.9,MAX(Z$9:Z123)+1,0)</f>
        <v>0</v>
      </c>
      <c r="AA124" s="39">
        <f t="shared" si="153"/>
        <v>0</v>
      </c>
      <c r="AB124" s="35">
        <f t="shared" si="154"/>
        <v>47299</v>
      </c>
      <c r="AC124" s="38">
        <f t="shared" si="239"/>
        <v>0</v>
      </c>
      <c r="AD124" s="38">
        <f t="shared" si="226"/>
        <v>0</v>
      </c>
      <c r="AE124" s="40">
        <f>IF(AND(Z124=AG$6,AI123-AG$1/(AG$7-AG$6+1)&gt;=0),ROUND(AG$1/(AG$7-AG$6+1),0),IF(AND(SUM(AE$10:AE123)&gt;0,AI123-AE123&gt;=0),AE123,IF(AND(SUM(AE$10:AE123)&gt;0),AG$1-SUM(AE$10:AE123),0)))</f>
        <v>0</v>
      </c>
      <c r="AF124" s="40">
        <f t="shared" si="190"/>
        <v>0</v>
      </c>
      <c r="AG124" s="40">
        <f t="shared" si="191"/>
        <v>0</v>
      </c>
      <c r="AH124" s="40">
        <f t="shared" si="227"/>
        <v>0</v>
      </c>
      <c r="AI124" s="40">
        <f t="shared" si="192"/>
        <v>0</v>
      </c>
      <c r="AJ124" s="40">
        <f>IF(AND(AH124&lt;&gt;0,SUM(AH$9:AH123)=0),ROUND(AG$1*AG$3,0),0)</f>
        <v>0</v>
      </c>
      <c r="AK124" s="13"/>
      <c r="AL124" s="33">
        <f>IF(SUM(AT$9:AT123)&gt;0.9,MAX(AL$9:AL123)+1,0)</f>
        <v>0</v>
      </c>
      <c r="AM124" s="39">
        <f t="shared" si="155"/>
        <v>0</v>
      </c>
      <c r="AN124" s="35">
        <f t="shared" si="156"/>
        <v>47299</v>
      </c>
      <c r="AO124" s="38">
        <f t="shared" si="240"/>
        <v>0</v>
      </c>
      <c r="AP124" s="38">
        <f t="shared" si="228"/>
        <v>0</v>
      </c>
      <c r="AQ124" s="40">
        <f>IF(AND(AL124=AS$6,AU123-AS$1/(AS$7-AS$6+1)&gt;=0),ROUND(AS$1/(AS$7-AS$6+1),0),IF(AND(SUM(AQ$10:AQ123)&gt;0,AU123-AQ123&gt;=0),AQ123,IF(AND(SUM(AQ$10:AQ123)&gt;0),AS$1-SUM(AQ$10:AQ123),0)))</f>
        <v>0</v>
      </c>
      <c r="AR124" s="40">
        <f t="shared" si="193"/>
        <v>0</v>
      </c>
      <c r="AS124" s="40">
        <f t="shared" si="194"/>
        <v>0</v>
      </c>
      <c r="AT124" s="40">
        <f t="shared" si="229"/>
        <v>0</v>
      </c>
      <c r="AU124" s="40">
        <f t="shared" si="196"/>
        <v>0</v>
      </c>
      <c r="AV124" s="40">
        <f>IF(AND(AT124&lt;&gt;0,SUM(AT$9:AT123)=0),ROUND(AS$1*AS$3,0),0)</f>
        <v>0</v>
      </c>
      <c r="AW124" s="13"/>
      <c r="AX124" s="33">
        <f>IF(SUM(BF$9:BF123)&gt;0.9,MAX(AX$9:AX123)+1,0)</f>
        <v>0</v>
      </c>
      <c r="AY124" s="39">
        <f t="shared" si="157"/>
        <v>0</v>
      </c>
      <c r="AZ124" s="35">
        <f t="shared" si="158"/>
        <v>47299</v>
      </c>
      <c r="BA124" s="38">
        <f t="shared" si="241"/>
        <v>0</v>
      </c>
      <c r="BB124" s="38">
        <f t="shared" si="230"/>
        <v>0</v>
      </c>
      <c r="BC124" s="40">
        <f>IF(AND(AX124=BE$6,BG123-BE$1/(BE$7-BE$6+1)&gt;=0),ROUND(BE$1/(BE$7-BE$6+1),0),IF(AND(SUM(BC$10:BC123)&gt;0,BG123-BC123&gt;=0),BC123,IF(AND(SUM(BC$10:BC123)&gt;0),BE$1-SUM(BC$10:BC123),0)))</f>
        <v>0</v>
      </c>
      <c r="BD124" s="40">
        <f t="shared" si="197"/>
        <v>0</v>
      </c>
      <c r="BE124" s="40">
        <f t="shared" si="198"/>
        <v>0</v>
      </c>
      <c r="BF124" s="40">
        <f t="shared" si="231"/>
        <v>0</v>
      </c>
      <c r="BG124" s="40">
        <f t="shared" si="200"/>
        <v>0</v>
      </c>
      <c r="BH124" s="40">
        <f>IF(AND(BF124&lt;&gt;0,SUM(BF$9:BF123)=0),ROUND(BE$1*BE$3,0),0)</f>
        <v>0</v>
      </c>
      <c r="BI124" s="13"/>
      <c r="BJ124" s="33">
        <f>IF(SUM(BR$9:BR123)&gt;0.9,MAX(BJ$9:BJ123)+1,0)</f>
        <v>0</v>
      </c>
      <c r="BK124" s="39">
        <f t="shared" si="159"/>
        <v>0</v>
      </c>
      <c r="BL124" s="35">
        <f t="shared" si="160"/>
        <v>47299</v>
      </c>
      <c r="BM124" s="38">
        <f t="shared" si="242"/>
        <v>0</v>
      </c>
      <c r="BN124" s="38">
        <f t="shared" si="232"/>
        <v>0</v>
      </c>
      <c r="BO124" s="40">
        <f>IF(AND(BJ124=BQ$6,BS123-BQ$1/(BQ$7-BQ$6+1)&gt;=0),ROUND(BQ$1/(BQ$7-BQ$6+1),0),IF(AND(SUM(BO$10:BO123)&gt;0,BS123-BO123&gt;=0),BO123,IF(AND(SUM(BO$10:BO123)&gt;0),BQ$1-SUM(BO$10:BO123),0)))</f>
        <v>0</v>
      </c>
      <c r="BP124" s="40">
        <f t="shared" si="201"/>
        <v>0</v>
      </c>
      <c r="BQ124" s="40">
        <f t="shared" si="202"/>
        <v>0</v>
      </c>
      <c r="BR124" s="40">
        <f t="shared" si="233"/>
        <v>0</v>
      </c>
      <c r="BS124" s="40">
        <f t="shared" si="204"/>
        <v>0</v>
      </c>
      <c r="BT124" s="40">
        <f>IF(AND(BR124&lt;&gt;0,SUM(BR$9:BR123)=0),ROUND(BQ$1*BQ$3,0),0)</f>
        <v>0</v>
      </c>
      <c r="BU124" s="13"/>
      <c r="BV124" s="33">
        <f>IF(SUM(CD$9:CD123)&gt;0.9,MAX(BV$9:BV123)+1,0)</f>
        <v>0</v>
      </c>
      <c r="BW124" s="39">
        <f t="shared" si="161"/>
        <v>0</v>
      </c>
      <c r="BX124" s="35">
        <f t="shared" si="162"/>
        <v>47299</v>
      </c>
      <c r="BY124" s="38">
        <f t="shared" si="243"/>
        <v>0</v>
      </c>
      <c r="BZ124" s="38">
        <f t="shared" si="234"/>
        <v>0</v>
      </c>
      <c r="CA124" s="40">
        <f>IF(AND(BV124=CC$6,CE123-CC$1/(CC$7-CC$6+1)&gt;=0),ROUND(CC$1/(CC$7-CC$6+1),0),IF(AND(SUM(CA$10:CA123)&gt;0,CE123-CA123&gt;=0),CA123,IF(AND(SUM(CA$10:CA123)&gt;0),CC$1-SUM(CA$10:CA123),0)))</f>
        <v>0</v>
      </c>
      <c r="CB124" s="40">
        <f t="shared" si="205"/>
        <v>0</v>
      </c>
      <c r="CC124" s="40">
        <f t="shared" si="206"/>
        <v>0</v>
      </c>
      <c r="CD124" s="40">
        <f t="shared" si="235"/>
        <v>0</v>
      </c>
      <c r="CE124" s="40">
        <f t="shared" si="208"/>
        <v>0</v>
      </c>
      <c r="CF124" s="40">
        <f>IF(AND(CD124&lt;&gt;0,SUM(CD$9:CD123)=0),ROUND(CC$1*CC$3,0),0)</f>
        <v>0</v>
      </c>
      <c r="CG124" s="13"/>
      <c r="CH124" s="33">
        <f>IF(SUM(CP$9:CP123)&gt;0.9,MAX(CH$9:CH123)+1,0)</f>
        <v>0</v>
      </c>
      <c r="CI124" s="39">
        <f t="shared" si="163"/>
        <v>0</v>
      </c>
      <c r="CJ124" s="35">
        <f t="shared" si="164"/>
        <v>47299</v>
      </c>
      <c r="CK124" s="38">
        <f t="shared" si="244"/>
        <v>0</v>
      </c>
      <c r="CL124" s="38">
        <f t="shared" si="236"/>
        <v>0</v>
      </c>
      <c r="CM124" s="40">
        <f>IF(AND(CH124=CO$6,CQ123-CO$1/(CO$7-CO$6+1)&gt;=0),ROUND(CO$1/(CO$7-CO$6+1),0),IF(AND(SUM(CM$10:CM123)&gt;0,CQ123-CM123&gt;=0),CM123,IF(AND(SUM(CM$10:CM123)&gt;0),CO$1-SUM(CM$10:CM123),0)))</f>
        <v>0</v>
      </c>
      <c r="CN124" s="40">
        <f t="shared" si="209"/>
        <v>0</v>
      </c>
      <c r="CO124" s="40">
        <f t="shared" si="210"/>
        <v>0</v>
      </c>
      <c r="CP124" s="40">
        <f t="shared" si="237"/>
        <v>0</v>
      </c>
      <c r="CQ124" s="40">
        <f t="shared" si="212"/>
        <v>0</v>
      </c>
      <c r="CR124" s="40">
        <f>IF(AND(CP124&lt;&gt;0,SUM(CP$9:CP123)=0),ROUND(CO$1*CO$3,0),0)</f>
        <v>0</v>
      </c>
      <c r="CS124" s="13"/>
      <c r="CT124" s="16"/>
      <c r="CU124" s="41">
        <f t="shared" si="214"/>
        <v>108</v>
      </c>
      <c r="CV124" s="42">
        <f t="shared" si="213"/>
        <v>47299</v>
      </c>
      <c r="CW124" s="43">
        <f t="shared" si="215"/>
        <v>0</v>
      </c>
      <c r="CX124" s="43">
        <f t="shared" si="216"/>
        <v>0</v>
      </c>
      <c r="CY124" s="43">
        <f t="shared" si="217"/>
        <v>0</v>
      </c>
      <c r="CZ124" s="43">
        <f t="shared" si="218"/>
        <v>0</v>
      </c>
      <c r="DA124" s="43">
        <f t="shared" si="219"/>
        <v>0</v>
      </c>
      <c r="DB124" s="43">
        <f t="shared" si="220"/>
        <v>0</v>
      </c>
      <c r="DC124" s="43">
        <f t="shared" si="221"/>
        <v>0</v>
      </c>
      <c r="DD124" s="43">
        <f t="shared" si="222"/>
        <v>0</v>
      </c>
      <c r="DE124" s="43">
        <f t="shared" si="149"/>
        <v>0</v>
      </c>
      <c r="DF124" s="44">
        <f t="shared" si="165"/>
        <v>0</v>
      </c>
      <c r="DG124" s="44">
        <f t="shared" si="166"/>
        <v>0</v>
      </c>
      <c r="DH124" s="44">
        <f t="shared" si="167"/>
        <v>0</v>
      </c>
      <c r="DI124" s="44">
        <f t="shared" si="168"/>
        <v>0</v>
      </c>
      <c r="DJ124" s="44">
        <f t="shared" si="169"/>
        <v>0</v>
      </c>
      <c r="DK124" s="44">
        <f t="shared" si="170"/>
        <v>0</v>
      </c>
      <c r="DL124" s="44">
        <f t="shared" si="171"/>
        <v>0</v>
      </c>
      <c r="DM124" s="44">
        <f t="shared" si="172"/>
        <v>0</v>
      </c>
      <c r="DN124" s="44">
        <f t="shared" si="173"/>
        <v>0</v>
      </c>
      <c r="DO124" s="44">
        <f t="shared" si="174"/>
        <v>0</v>
      </c>
      <c r="DP124" s="44">
        <f>IF(SUM(DG124:DG$298)=0,DG$299*DP$8/12,0)</f>
        <v>0</v>
      </c>
      <c r="DQ124" s="44">
        <f>IF(SUM(DH124:DH$298)=0,DH$299*DQ$8/12,0)</f>
        <v>0</v>
      </c>
      <c r="DR124" s="44">
        <f>IF(SUM(DI124:DI$298)=0,DI$299*DR$8/12,0)</f>
        <v>0</v>
      </c>
      <c r="DS124" s="44">
        <f>IF(SUM(DJ124:DJ$298)=0,DJ$299*DS$8/12,0)</f>
        <v>0</v>
      </c>
      <c r="DT124" s="44">
        <f>IF(SUM(DK124:DK$298)=0,DK$299*DT$8/12,0)</f>
        <v>0</v>
      </c>
      <c r="DU124" s="44">
        <f>IF(SUM(DL124:DL$298)=0,DL$299*DU$8/12,0)</f>
        <v>0</v>
      </c>
      <c r="DV124" s="44">
        <f>IF(SUM(DM124:DM$298)=0,DM$299*DV$8/12,0)</f>
        <v>0</v>
      </c>
      <c r="DW124" s="44">
        <f>IF(SUM(DN124:DN$298)=0,DN$299*DW$8/12,0)</f>
        <v>0</v>
      </c>
      <c r="DX124" s="44">
        <f t="shared" si="175"/>
        <v>0</v>
      </c>
      <c r="DY124" s="44">
        <f t="shared" si="176"/>
        <v>0</v>
      </c>
      <c r="DZ124" s="44">
        <f t="shared" si="177"/>
        <v>0</v>
      </c>
      <c r="EA124" s="44">
        <f t="shared" si="178"/>
        <v>0</v>
      </c>
      <c r="EB124" s="44">
        <f t="shared" si="179"/>
        <v>0</v>
      </c>
      <c r="EC124" s="44">
        <f t="shared" si="180"/>
        <v>0</v>
      </c>
      <c r="ED124" s="16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</row>
    <row r="125" spans="1:240">
      <c r="A125" s="52"/>
      <c r="B125" s="33">
        <f>IF(SUM(J$9:J124)&gt;0.9,MAX(B$9:B124)+1,0)</f>
        <v>0</v>
      </c>
      <c r="C125" s="39">
        <f t="shared" si="150"/>
        <v>0</v>
      </c>
      <c r="D125" s="35">
        <v>47330</v>
      </c>
      <c r="E125" s="38">
        <f t="shared" si="181"/>
        <v>0</v>
      </c>
      <c r="F125" s="38">
        <f t="shared" si="182"/>
        <v>0</v>
      </c>
      <c r="G125" s="40">
        <f>IF(AND(B125=I$6,K124-I$1/(I$7-I$6+1)&gt;=0),ROUND(I$1/(I$7-I$6+1),0),IF(AND(SUM(G$10:G124)&gt;0,K124-G124&gt;=0),G124,IF(AND(SUM(G$10:G124)&gt;0),I$1-SUM(G$10:G124),0)))</f>
        <v>0</v>
      </c>
      <c r="H125" s="40">
        <f t="shared" si="183"/>
        <v>0</v>
      </c>
      <c r="I125" s="40">
        <f t="shared" si="184"/>
        <v>0</v>
      </c>
      <c r="J125" s="40">
        <f t="shared" si="223"/>
        <v>0</v>
      </c>
      <c r="K125" s="40">
        <f t="shared" si="186"/>
        <v>0</v>
      </c>
      <c r="L125" s="40">
        <f>IF(AND(J125&lt;&gt;0,SUM(J$9:J124)=0),ROUND(I$1*I$3,0),0)</f>
        <v>0</v>
      </c>
      <c r="M125" s="13"/>
      <c r="N125" s="33">
        <f>IF(SUM(V$9:V124)&gt;0.9,MAX(N$9:N124)+1,0)</f>
        <v>0</v>
      </c>
      <c r="O125" s="39">
        <f t="shared" si="151"/>
        <v>0</v>
      </c>
      <c r="P125" s="35">
        <f t="shared" si="152"/>
        <v>47330</v>
      </c>
      <c r="Q125" s="38">
        <f t="shared" si="238"/>
        <v>0</v>
      </c>
      <c r="R125" s="38">
        <f t="shared" si="224"/>
        <v>0</v>
      </c>
      <c r="S125" s="40">
        <f>IF(AND(N125=U$6,W124-U$1/(U$7-U$6+1)&gt;=0),ROUND(U$1/(U$7-U$6+1),0),IF(AND(SUM(S$10:S124)&gt;0,W124-S124&gt;=0),S124,IF(AND(SUM(S$10:S124)&gt;0),U$1-SUM(S$10:S124),0)))</f>
        <v>0</v>
      </c>
      <c r="T125" s="40">
        <f t="shared" si="187"/>
        <v>0</v>
      </c>
      <c r="U125" s="40">
        <f t="shared" si="188"/>
        <v>0</v>
      </c>
      <c r="V125" s="40">
        <f t="shared" si="225"/>
        <v>0</v>
      </c>
      <c r="W125" s="40">
        <f t="shared" si="189"/>
        <v>0</v>
      </c>
      <c r="X125" s="40">
        <f>IF(AND(V125&lt;&gt;0,SUM(V$9:V124)=0),ROUND(U$1*U$3,0),0)</f>
        <v>0</v>
      </c>
      <c r="Y125" s="13"/>
      <c r="Z125" s="33">
        <f>IF(SUM(AH$9:AH124)&gt;0.9,MAX(Z$9:Z124)+1,0)</f>
        <v>0</v>
      </c>
      <c r="AA125" s="39">
        <f t="shared" si="153"/>
        <v>0</v>
      </c>
      <c r="AB125" s="35">
        <f t="shared" si="154"/>
        <v>47330</v>
      </c>
      <c r="AC125" s="38">
        <f t="shared" si="239"/>
        <v>0</v>
      </c>
      <c r="AD125" s="38">
        <f t="shared" si="226"/>
        <v>0</v>
      </c>
      <c r="AE125" s="40">
        <f>IF(AND(Z125=AG$6,AI124-AG$1/(AG$7-AG$6+1)&gt;=0),ROUND(AG$1/(AG$7-AG$6+1),0),IF(AND(SUM(AE$10:AE124)&gt;0,AI124-AE124&gt;=0),AE124,IF(AND(SUM(AE$10:AE124)&gt;0),AG$1-SUM(AE$10:AE124),0)))</f>
        <v>0</v>
      </c>
      <c r="AF125" s="40">
        <f t="shared" si="190"/>
        <v>0</v>
      </c>
      <c r="AG125" s="40">
        <f t="shared" si="191"/>
        <v>0</v>
      </c>
      <c r="AH125" s="40">
        <f t="shared" si="227"/>
        <v>0</v>
      </c>
      <c r="AI125" s="40">
        <f t="shared" si="192"/>
        <v>0</v>
      </c>
      <c r="AJ125" s="40">
        <f>IF(AND(AH125&lt;&gt;0,SUM(AH$9:AH124)=0),ROUND(AG$1*AG$3,0),0)</f>
        <v>0</v>
      </c>
      <c r="AK125" s="13"/>
      <c r="AL125" s="33">
        <f>IF(SUM(AT$9:AT124)&gt;0.9,MAX(AL$9:AL124)+1,0)</f>
        <v>0</v>
      </c>
      <c r="AM125" s="39">
        <f t="shared" si="155"/>
        <v>0</v>
      </c>
      <c r="AN125" s="35">
        <f t="shared" si="156"/>
        <v>47330</v>
      </c>
      <c r="AO125" s="38">
        <f t="shared" si="240"/>
        <v>0</v>
      </c>
      <c r="AP125" s="38">
        <f t="shared" si="228"/>
        <v>0</v>
      </c>
      <c r="AQ125" s="40">
        <f>IF(AND(AL125=AS$6,AU124-AS$1/(AS$7-AS$6+1)&gt;=0),ROUND(AS$1/(AS$7-AS$6+1),0),IF(AND(SUM(AQ$10:AQ124)&gt;0,AU124-AQ124&gt;=0),AQ124,IF(AND(SUM(AQ$10:AQ124)&gt;0),AS$1-SUM(AQ$10:AQ124),0)))</f>
        <v>0</v>
      </c>
      <c r="AR125" s="40">
        <f t="shared" si="193"/>
        <v>0</v>
      </c>
      <c r="AS125" s="40">
        <f t="shared" si="194"/>
        <v>0</v>
      </c>
      <c r="AT125" s="40">
        <f t="shared" si="229"/>
        <v>0</v>
      </c>
      <c r="AU125" s="40">
        <f t="shared" si="196"/>
        <v>0</v>
      </c>
      <c r="AV125" s="40">
        <f>IF(AND(AT125&lt;&gt;0,SUM(AT$9:AT124)=0),ROUND(AS$1*AS$3,0),0)</f>
        <v>0</v>
      </c>
      <c r="AW125" s="13"/>
      <c r="AX125" s="33">
        <f>IF(SUM(BF$9:BF124)&gt;0.9,MAX(AX$9:AX124)+1,0)</f>
        <v>0</v>
      </c>
      <c r="AY125" s="39">
        <f t="shared" si="157"/>
        <v>0</v>
      </c>
      <c r="AZ125" s="35">
        <f t="shared" si="158"/>
        <v>47330</v>
      </c>
      <c r="BA125" s="38">
        <f t="shared" si="241"/>
        <v>0</v>
      </c>
      <c r="BB125" s="38">
        <f t="shared" si="230"/>
        <v>0</v>
      </c>
      <c r="BC125" s="40">
        <f>IF(AND(AX125=BE$6,BG124-BE$1/(BE$7-BE$6+1)&gt;=0),ROUND(BE$1/(BE$7-BE$6+1),0),IF(AND(SUM(BC$10:BC124)&gt;0,BG124-BC124&gt;=0),BC124,IF(AND(SUM(BC$10:BC124)&gt;0),BE$1-SUM(BC$10:BC124),0)))</f>
        <v>0</v>
      </c>
      <c r="BD125" s="40">
        <f t="shared" si="197"/>
        <v>0</v>
      </c>
      <c r="BE125" s="40">
        <f t="shared" si="198"/>
        <v>0</v>
      </c>
      <c r="BF125" s="40">
        <f t="shared" si="231"/>
        <v>0</v>
      </c>
      <c r="BG125" s="40">
        <f t="shared" si="200"/>
        <v>0</v>
      </c>
      <c r="BH125" s="40">
        <f>IF(AND(BF125&lt;&gt;0,SUM(BF$9:BF124)=0),ROUND(BE$1*BE$3,0),0)</f>
        <v>0</v>
      </c>
      <c r="BI125" s="13"/>
      <c r="BJ125" s="33">
        <f>IF(SUM(BR$9:BR124)&gt;0.9,MAX(BJ$9:BJ124)+1,0)</f>
        <v>0</v>
      </c>
      <c r="BK125" s="39">
        <f t="shared" si="159"/>
        <v>0</v>
      </c>
      <c r="BL125" s="35">
        <f t="shared" si="160"/>
        <v>47330</v>
      </c>
      <c r="BM125" s="38">
        <f t="shared" si="242"/>
        <v>0</v>
      </c>
      <c r="BN125" s="38">
        <f t="shared" si="232"/>
        <v>0</v>
      </c>
      <c r="BO125" s="40">
        <f>IF(AND(BJ125=BQ$6,BS124-BQ$1/(BQ$7-BQ$6+1)&gt;=0),ROUND(BQ$1/(BQ$7-BQ$6+1),0),IF(AND(SUM(BO$10:BO124)&gt;0,BS124-BO124&gt;=0),BO124,IF(AND(SUM(BO$10:BO124)&gt;0),BQ$1-SUM(BO$10:BO124),0)))</f>
        <v>0</v>
      </c>
      <c r="BP125" s="40">
        <f t="shared" si="201"/>
        <v>0</v>
      </c>
      <c r="BQ125" s="40">
        <f t="shared" si="202"/>
        <v>0</v>
      </c>
      <c r="BR125" s="40">
        <f t="shared" si="233"/>
        <v>0</v>
      </c>
      <c r="BS125" s="40">
        <f t="shared" si="204"/>
        <v>0</v>
      </c>
      <c r="BT125" s="40">
        <f>IF(AND(BR125&lt;&gt;0,SUM(BR$9:BR124)=0),ROUND(BQ$1*BQ$3,0),0)</f>
        <v>0</v>
      </c>
      <c r="BU125" s="13"/>
      <c r="BV125" s="33">
        <f>IF(SUM(CD$9:CD124)&gt;0.9,MAX(BV$9:BV124)+1,0)</f>
        <v>0</v>
      </c>
      <c r="BW125" s="39">
        <f t="shared" si="161"/>
        <v>0</v>
      </c>
      <c r="BX125" s="35">
        <f t="shared" si="162"/>
        <v>47330</v>
      </c>
      <c r="BY125" s="38">
        <f t="shared" si="243"/>
        <v>0</v>
      </c>
      <c r="BZ125" s="38">
        <f t="shared" si="234"/>
        <v>0</v>
      </c>
      <c r="CA125" s="40">
        <f>IF(AND(BV125=CC$6,CE124-CC$1/(CC$7-CC$6+1)&gt;=0),ROUND(CC$1/(CC$7-CC$6+1),0),IF(AND(SUM(CA$10:CA124)&gt;0,CE124-CA124&gt;=0),CA124,IF(AND(SUM(CA$10:CA124)&gt;0),CC$1-SUM(CA$10:CA124),0)))</f>
        <v>0</v>
      </c>
      <c r="CB125" s="40">
        <f t="shared" si="205"/>
        <v>0</v>
      </c>
      <c r="CC125" s="40">
        <f t="shared" si="206"/>
        <v>0</v>
      </c>
      <c r="CD125" s="40">
        <f t="shared" si="235"/>
        <v>0</v>
      </c>
      <c r="CE125" s="40">
        <f t="shared" si="208"/>
        <v>0</v>
      </c>
      <c r="CF125" s="40">
        <f>IF(AND(CD125&lt;&gt;0,SUM(CD$9:CD124)=0),ROUND(CC$1*CC$3,0),0)</f>
        <v>0</v>
      </c>
      <c r="CG125" s="13"/>
      <c r="CH125" s="33">
        <f>IF(SUM(CP$9:CP124)&gt;0.9,MAX(CH$9:CH124)+1,0)</f>
        <v>0</v>
      </c>
      <c r="CI125" s="39">
        <f t="shared" si="163"/>
        <v>0</v>
      </c>
      <c r="CJ125" s="35">
        <f t="shared" si="164"/>
        <v>47330</v>
      </c>
      <c r="CK125" s="38">
        <f t="shared" si="244"/>
        <v>0</v>
      </c>
      <c r="CL125" s="38">
        <f t="shared" si="236"/>
        <v>0</v>
      </c>
      <c r="CM125" s="40">
        <f>IF(AND(CH125=CO$6,CQ124-CO$1/(CO$7-CO$6+1)&gt;=0),ROUND(CO$1/(CO$7-CO$6+1),0),IF(AND(SUM(CM$10:CM124)&gt;0,CQ124-CM124&gt;=0),CM124,IF(AND(SUM(CM$10:CM124)&gt;0),CO$1-SUM(CM$10:CM124),0)))</f>
        <v>0</v>
      </c>
      <c r="CN125" s="40">
        <f t="shared" si="209"/>
        <v>0</v>
      </c>
      <c r="CO125" s="40">
        <f t="shared" si="210"/>
        <v>0</v>
      </c>
      <c r="CP125" s="40">
        <f t="shared" si="237"/>
        <v>0</v>
      </c>
      <c r="CQ125" s="40">
        <f t="shared" si="212"/>
        <v>0</v>
      </c>
      <c r="CR125" s="40">
        <f>IF(AND(CP125&lt;&gt;0,SUM(CP$9:CP124)=0),ROUND(CO$1*CO$3,0),0)</f>
        <v>0</v>
      </c>
      <c r="CS125" s="13"/>
      <c r="CT125" s="16"/>
      <c r="CU125" s="41">
        <f t="shared" si="214"/>
        <v>109</v>
      </c>
      <c r="CV125" s="42">
        <f t="shared" si="213"/>
        <v>47330</v>
      </c>
      <c r="CW125" s="43">
        <f t="shared" si="215"/>
        <v>0</v>
      </c>
      <c r="CX125" s="43">
        <f t="shared" si="216"/>
        <v>0</v>
      </c>
      <c r="CY125" s="43">
        <f t="shared" si="217"/>
        <v>0</v>
      </c>
      <c r="CZ125" s="43">
        <f t="shared" si="218"/>
        <v>0</v>
      </c>
      <c r="DA125" s="43">
        <f t="shared" si="219"/>
        <v>0</v>
      </c>
      <c r="DB125" s="43">
        <f t="shared" si="220"/>
        <v>0</v>
      </c>
      <c r="DC125" s="43">
        <f t="shared" si="221"/>
        <v>0</v>
      </c>
      <c r="DD125" s="43">
        <f t="shared" si="222"/>
        <v>0</v>
      </c>
      <c r="DE125" s="43">
        <f t="shared" si="149"/>
        <v>0</v>
      </c>
      <c r="DF125" s="44">
        <f t="shared" si="165"/>
        <v>0</v>
      </c>
      <c r="DG125" s="44">
        <f t="shared" si="166"/>
        <v>0</v>
      </c>
      <c r="DH125" s="44">
        <f t="shared" si="167"/>
        <v>0</v>
      </c>
      <c r="DI125" s="44">
        <f t="shared" si="168"/>
        <v>0</v>
      </c>
      <c r="DJ125" s="44">
        <f t="shared" si="169"/>
        <v>0</v>
      </c>
      <c r="DK125" s="44">
        <f t="shared" si="170"/>
        <v>0</v>
      </c>
      <c r="DL125" s="44">
        <f t="shared" si="171"/>
        <v>0</v>
      </c>
      <c r="DM125" s="44">
        <f t="shared" si="172"/>
        <v>0</v>
      </c>
      <c r="DN125" s="44">
        <f t="shared" si="173"/>
        <v>0</v>
      </c>
      <c r="DO125" s="44">
        <f t="shared" si="174"/>
        <v>0</v>
      </c>
      <c r="DP125" s="44">
        <f>IF(SUM(DG125:DG$298)=0,DG$299*DP$8/12,0)</f>
        <v>0</v>
      </c>
      <c r="DQ125" s="44">
        <f>IF(SUM(DH125:DH$298)=0,DH$299*DQ$8/12,0)</f>
        <v>0</v>
      </c>
      <c r="DR125" s="44">
        <f>IF(SUM(DI125:DI$298)=0,DI$299*DR$8/12,0)</f>
        <v>0</v>
      </c>
      <c r="DS125" s="44">
        <f>IF(SUM(DJ125:DJ$298)=0,DJ$299*DS$8/12,0)</f>
        <v>0</v>
      </c>
      <c r="DT125" s="44">
        <f>IF(SUM(DK125:DK$298)=0,DK$299*DT$8/12,0)</f>
        <v>0</v>
      </c>
      <c r="DU125" s="44">
        <f>IF(SUM(DL125:DL$298)=0,DL$299*DU$8/12,0)</f>
        <v>0</v>
      </c>
      <c r="DV125" s="44">
        <f>IF(SUM(DM125:DM$298)=0,DM$299*DV$8/12,0)</f>
        <v>0</v>
      </c>
      <c r="DW125" s="44">
        <f>IF(SUM(DN125:DN$298)=0,DN$299*DW$8/12,0)</f>
        <v>0</v>
      </c>
      <c r="DX125" s="44">
        <f t="shared" si="175"/>
        <v>0</v>
      </c>
      <c r="DY125" s="44">
        <f t="shared" si="176"/>
        <v>0</v>
      </c>
      <c r="DZ125" s="44">
        <f t="shared" si="177"/>
        <v>0</v>
      </c>
      <c r="EA125" s="44">
        <f t="shared" si="178"/>
        <v>0</v>
      </c>
      <c r="EB125" s="44">
        <f t="shared" si="179"/>
        <v>0</v>
      </c>
      <c r="EC125" s="44">
        <f t="shared" si="180"/>
        <v>0</v>
      </c>
      <c r="ED125" s="16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</row>
    <row r="126" spans="1:240">
      <c r="A126" s="52"/>
      <c r="B126" s="33">
        <f>IF(SUM(J$9:J125)&gt;0.9,MAX(B$9:B125)+1,0)</f>
        <v>0</v>
      </c>
      <c r="C126" s="39">
        <f t="shared" si="150"/>
        <v>0</v>
      </c>
      <c r="D126" s="35">
        <v>47361</v>
      </c>
      <c r="E126" s="38">
        <f t="shared" si="181"/>
        <v>0</v>
      </c>
      <c r="F126" s="38">
        <f t="shared" si="182"/>
        <v>0</v>
      </c>
      <c r="G126" s="40">
        <f>IF(AND(B126=I$6,K125-I$1/(I$7-I$6+1)&gt;=0),ROUND(I$1/(I$7-I$6+1),0),IF(AND(SUM(G$10:G125)&gt;0,K125-G125&gt;=0),G125,IF(AND(SUM(G$10:G125)&gt;0),I$1-SUM(G$10:G125),0)))</f>
        <v>0</v>
      </c>
      <c r="H126" s="40">
        <f t="shared" si="183"/>
        <v>0</v>
      </c>
      <c r="I126" s="40">
        <f t="shared" si="184"/>
        <v>0</v>
      </c>
      <c r="J126" s="40">
        <f t="shared" si="223"/>
        <v>0</v>
      </c>
      <c r="K126" s="40">
        <f t="shared" si="186"/>
        <v>0</v>
      </c>
      <c r="L126" s="40">
        <f>IF(AND(J126&lt;&gt;0,SUM(J$9:J125)=0),ROUND(I$1*I$3,0),0)</f>
        <v>0</v>
      </c>
      <c r="M126" s="13"/>
      <c r="N126" s="33">
        <f>IF(SUM(V$9:V125)&gt;0.9,MAX(N$9:N125)+1,0)</f>
        <v>0</v>
      </c>
      <c r="O126" s="39">
        <f t="shared" si="151"/>
        <v>0</v>
      </c>
      <c r="P126" s="35">
        <f t="shared" si="152"/>
        <v>47361</v>
      </c>
      <c r="Q126" s="38">
        <f t="shared" si="238"/>
        <v>0</v>
      </c>
      <c r="R126" s="38">
        <f t="shared" si="224"/>
        <v>0</v>
      </c>
      <c r="S126" s="40">
        <f>IF(AND(N126=U$6,W125-U$1/(U$7-U$6+1)&gt;=0),ROUND(U$1/(U$7-U$6+1),0),IF(AND(SUM(S$10:S125)&gt;0,W125-S125&gt;=0),S125,IF(AND(SUM(S$10:S125)&gt;0),U$1-SUM(S$10:S125),0)))</f>
        <v>0</v>
      </c>
      <c r="T126" s="40">
        <f t="shared" si="187"/>
        <v>0</v>
      </c>
      <c r="U126" s="40">
        <f t="shared" si="188"/>
        <v>0</v>
      </c>
      <c r="V126" s="40">
        <f t="shared" si="225"/>
        <v>0</v>
      </c>
      <c r="W126" s="40">
        <f t="shared" si="189"/>
        <v>0</v>
      </c>
      <c r="X126" s="40">
        <f>IF(AND(V126&lt;&gt;0,SUM(V$9:V125)=0),ROUND(U$1*U$3,0),0)</f>
        <v>0</v>
      </c>
      <c r="Y126" s="13"/>
      <c r="Z126" s="33">
        <f>IF(SUM(AH$9:AH125)&gt;0.9,MAX(Z$9:Z125)+1,0)</f>
        <v>0</v>
      </c>
      <c r="AA126" s="39">
        <f t="shared" si="153"/>
        <v>0</v>
      </c>
      <c r="AB126" s="35">
        <f t="shared" si="154"/>
        <v>47361</v>
      </c>
      <c r="AC126" s="38">
        <f t="shared" si="239"/>
        <v>0</v>
      </c>
      <c r="AD126" s="38">
        <f t="shared" si="226"/>
        <v>0</v>
      </c>
      <c r="AE126" s="40">
        <f>IF(AND(Z126=AG$6,AI125-AG$1/(AG$7-AG$6+1)&gt;=0),ROUND(AG$1/(AG$7-AG$6+1),0),IF(AND(SUM(AE$10:AE125)&gt;0,AI125-AE125&gt;=0),AE125,IF(AND(SUM(AE$10:AE125)&gt;0),AG$1-SUM(AE$10:AE125),0)))</f>
        <v>0</v>
      </c>
      <c r="AF126" s="40">
        <f t="shared" si="190"/>
        <v>0</v>
      </c>
      <c r="AG126" s="40">
        <f t="shared" si="191"/>
        <v>0</v>
      </c>
      <c r="AH126" s="40">
        <f t="shared" si="227"/>
        <v>0</v>
      </c>
      <c r="AI126" s="40">
        <f t="shared" si="192"/>
        <v>0</v>
      </c>
      <c r="AJ126" s="40">
        <f>IF(AND(AH126&lt;&gt;0,SUM(AH$9:AH125)=0),ROUND(AG$1*AG$3,0),0)</f>
        <v>0</v>
      </c>
      <c r="AK126" s="13"/>
      <c r="AL126" s="33">
        <f>IF(SUM(AT$9:AT125)&gt;0.9,MAX(AL$9:AL125)+1,0)</f>
        <v>0</v>
      </c>
      <c r="AM126" s="39">
        <f t="shared" si="155"/>
        <v>0</v>
      </c>
      <c r="AN126" s="35">
        <f t="shared" si="156"/>
        <v>47361</v>
      </c>
      <c r="AO126" s="38">
        <f t="shared" si="240"/>
        <v>0</v>
      </c>
      <c r="AP126" s="38">
        <f t="shared" si="228"/>
        <v>0</v>
      </c>
      <c r="AQ126" s="40">
        <f>IF(AND(AL126=AS$6,AU125-AS$1/(AS$7-AS$6+1)&gt;=0),ROUND(AS$1/(AS$7-AS$6+1),0),IF(AND(SUM(AQ$10:AQ125)&gt;0,AU125-AQ125&gt;=0),AQ125,IF(AND(SUM(AQ$10:AQ125)&gt;0),AS$1-SUM(AQ$10:AQ125),0)))</f>
        <v>0</v>
      </c>
      <c r="AR126" s="40">
        <f t="shared" si="193"/>
        <v>0</v>
      </c>
      <c r="AS126" s="40">
        <f t="shared" si="194"/>
        <v>0</v>
      </c>
      <c r="AT126" s="40">
        <f t="shared" si="229"/>
        <v>0</v>
      </c>
      <c r="AU126" s="40">
        <f t="shared" si="196"/>
        <v>0</v>
      </c>
      <c r="AV126" s="40">
        <f>IF(AND(AT126&lt;&gt;0,SUM(AT$9:AT125)=0),ROUND(AS$1*AS$3,0),0)</f>
        <v>0</v>
      </c>
      <c r="AW126" s="13"/>
      <c r="AX126" s="33">
        <f>IF(SUM(BF$9:BF125)&gt;0.9,MAX(AX$9:AX125)+1,0)</f>
        <v>0</v>
      </c>
      <c r="AY126" s="39">
        <f t="shared" si="157"/>
        <v>0</v>
      </c>
      <c r="AZ126" s="35">
        <f t="shared" si="158"/>
        <v>47361</v>
      </c>
      <c r="BA126" s="38">
        <f t="shared" si="241"/>
        <v>0</v>
      </c>
      <c r="BB126" s="38">
        <f t="shared" si="230"/>
        <v>0</v>
      </c>
      <c r="BC126" s="40">
        <f>IF(AND(AX126=BE$6,BG125-BE$1/(BE$7-BE$6+1)&gt;=0),ROUND(BE$1/(BE$7-BE$6+1),0),IF(AND(SUM(BC$10:BC125)&gt;0,BG125-BC125&gt;=0),BC125,IF(AND(SUM(BC$10:BC125)&gt;0),BE$1-SUM(BC$10:BC125),0)))</f>
        <v>0</v>
      </c>
      <c r="BD126" s="40">
        <f t="shared" si="197"/>
        <v>0</v>
      </c>
      <c r="BE126" s="40">
        <f t="shared" si="198"/>
        <v>0</v>
      </c>
      <c r="BF126" s="40">
        <f t="shared" si="231"/>
        <v>0</v>
      </c>
      <c r="BG126" s="40">
        <f t="shared" si="200"/>
        <v>0</v>
      </c>
      <c r="BH126" s="40">
        <f>IF(AND(BF126&lt;&gt;0,SUM(BF$9:BF125)=0),ROUND(BE$1*BE$3,0),0)</f>
        <v>0</v>
      </c>
      <c r="BI126" s="13"/>
      <c r="BJ126" s="33">
        <f>IF(SUM(BR$9:BR125)&gt;0.9,MAX(BJ$9:BJ125)+1,0)</f>
        <v>0</v>
      </c>
      <c r="BK126" s="39">
        <f t="shared" si="159"/>
        <v>0</v>
      </c>
      <c r="BL126" s="35">
        <f t="shared" si="160"/>
        <v>47361</v>
      </c>
      <c r="BM126" s="38">
        <f t="shared" si="242"/>
        <v>0</v>
      </c>
      <c r="BN126" s="38">
        <f t="shared" si="232"/>
        <v>0</v>
      </c>
      <c r="BO126" s="40">
        <f>IF(AND(BJ126=BQ$6,BS125-BQ$1/(BQ$7-BQ$6+1)&gt;=0),ROUND(BQ$1/(BQ$7-BQ$6+1),0),IF(AND(SUM(BO$10:BO125)&gt;0,BS125-BO125&gt;=0),BO125,IF(AND(SUM(BO$10:BO125)&gt;0),BQ$1-SUM(BO$10:BO125),0)))</f>
        <v>0</v>
      </c>
      <c r="BP126" s="40">
        <f t="shared" si="201"/>
        <v>0</v>
      </c>
      <c r="BQ126" s="40">
        <f t="shared" si="202"/>
        <v>0</v>
      </c>
      <c r="BR126" s="40">
        <f t="shared" si="233"/>
        <v>0</v>
      </c>
      <c r="BS126" s="40">
        <f t="shared" si="204"/>
        <v>0</v>
      </c>
      <c r="BT126" s="40">
        <f>IF(AND(BR126&lt;&gt;0,SUM(BR$9:BR125)=0),ROUND(BQ$1*BQ$3,0),0)</f>
        <v>0</v>
      </c>
      <c r="BU126" s="13"/>
      <c r="BV126" s="33">
        <f>IF(SUM(CD$9:CD125)&gt;0.9,MAX(BV$9:BV125)+1,0)</f>
        <v>0</v>
      </c>
      <c r="BW126" s="39">
        <f t="shared" si="161"/>
        <v>0</v>
      </c>
      <c r="BX126" s="35">
        <f t="shared" si="162"/>
        <v>47361</v>
      </c>
      <c r="BY126" s="38">
        <f t="shared" si="243"/>
        <v>0</v>
      </c>
      <c r="BZ126" s="38">
        <f t="shared" si="234"/>
        <v>0</v>
      </c>
      <c r="CA126" s="40">
        <f>IF(AND(BV126=CC$6,CE125-CC$1/(CC$7-CC$6+1)&gt;=0),ROUND(CC$1/(CC$7-CC$6+1),0),IF(AND(SUM(CA$10:CA125)&gt;0,CE125-CA125&gt;=0),CA125,IF(AND(SUM(CA$10:CA125)&gt;0),CC$1-SUM(CA$10:CA125),0)))</f>
        <v>0</v>
      </c>
      <c r="CB126" s="40">
        <f t="shared" si="205"/>
        <v>0</v>
      </c>
      <c r="CC126" s="40">
        <f t="shared" si="206"/>
        <v>0</v>
      </c>
      <c r="CD126" s="40">
        <f t="shared" si="235"/>
        <v>0</v>
      </c>
      <c r="CE126" s="40">
        <f t="shared" si="208"/>
        <v>0</v>
      </c>
      <c r="CF126" s="40">
        <f>IF(AND(CD126&lt;&gt;0,SUM(CD$9:CD125)=0),ROUND(CC$1*CC$3,0),0)</f>
        <v>0</v>
      </c>
      <c r="CG126" s="13"/>
      <c r="CH126" s="33">
        <f>IF(SUM(CP$9:CP125)&gt;0.9,MAX(CH$9:CH125)+1,0)</f>
        <v>0</v>
      </c>
      <c r="CI126" s="39">
        <f t="shared" si="163"/>
        <v>0</v>
      </c>
      <c r="CJ126" s="35">
        <f t="shared" si="164"/>
        <v>47361</v>
      </c>
      <c r="CK126" s="38">
        <f t="shared" si="244"/>
        <v>0</v>
      </c>
      <c r="CL126" s="38">
        <f t="shared" si="236"/>
        <v>0</v>
      </c>
      <c r="CM126" s="40">
        <f>IF(AND(CH126=CO$6,CQ125-CO$1/(CO$7-CO$6+1)&gt;=0),ROUND(CO$1/(CO$7-CO$6+1),0),IF(AND(SUM(CM$10:CM125)&gt;0,CQ125-CM125&gt;=0),CM125,IF(AND(SUM(CM$10:CM125)&gt;0),CO$1-SUM(CM$10:CM125),0)))</f>
        <v>0</v>
      </c>
      <c r="CN126" s="40">
        <f t="shared" si="209"/>
        <v>0</v>
      </c>
      <c r="CO126" s="40">
        <f t="shared" si="210"/>
        <v>0</v>
      </c>
      <c r="CP126" s="40">
        <f t="shared" si="237"/>
        <v>0</v>
      </c>
      <c r="CQ126" s="40">
        <f t="shared" si="212"/>
        <v>0</v>
      </c>
      <c r="CR126" s="40">
        <f>IF(AND(CP126&lt;&gt;0,SUM(CP$9:CP125)=0),ROUND(CO$1*CO$3,0),0)</f>
        <v>0</v>
      </c>
      <c r="CS126" s="13"/>
      <c r="CT126" s="16"/>
      <c r="CU126" s="41">
        <f t="shared" si="214"/>
        <v>110</v>
      </c>
      <c r="CV126" s="42">
        <f t="shared" si="213"/>
        <v>47361</v>
      </c>
      <c r="CW126" s="43">
        <f t="shared" si="215"/>
        <v>0</v>
      </c>
      <c r="CX126" s="43">
        <f t="shared" si="216"/>
        <v>0</v>
      </c>
      <c r="CY126" s="43">
        <f t="shared" si="217"/>
        <v>0</v>
      </c>
      <c r="CZ126" s="43">
        <f t="shared" si="218"/>
        <v>0</v>
      </c>
      <c r="DA126" s="43">
        <f t="shared" si="219"/>
        <v>0</v>
      </c>
      <c r="DB126" s="43">
        <f t="shared" si="220"/>
        <v>0</v>
      </c>
      <c r="DC126" s="43">
        <f t="shared" si="221"/>
        <v>0</v>
      </c>
      <c r="DD126" s="43">
        <f t="shared" si="222"/>
        <v>0</v>
      </c>
      <c r="DE126" s="43">
        <f t="shared" si="149"/>
        <v>0</v>
      </c>
      <c r="DF126" s="44">
        <f t="shared" si="165"/>
        <v>0</v>
      </c>
      <c r="DG126" s="44">
        <f t="shared" si="166"/>
        <v>0</v>
      </c>
      <c r="DH126" s="44">
        <f t="shared" si="167"/>
        <v>0</v>
      </c>
      <c r="DI126" s="44">
        <f t="shared" si="168"/>
        <v>0</v>
      </c>
      <c r="DJ126" s="44">
        <f t="shared" si="169"/>
        <v>0</v>
      </c>
      <c r="DK126" s="44">
        <f t="shared" si="170"/>
        <v>0</v>
      </c>
      <c r="DL126" s="44">
        <f t="shared" si="171"/>
        <v>0</v>
      </c>
      <c r="DM126" s="44">
        <f t="shared" si="172"/>
        <v>0</v>
      </c>
      <c r="DN126" s="44">
        <f t="shared" si="173"/>
        <v>0</v>
      </c>
      <c r="DO126" s="44">
        <f t="shared" si="174"/>
        <v>0</v>
      </c>
      <c r="DP126" s="44">
        <f>IF(SUM(DG126:DG$298)=0,DG$299*DP$8/12,0)</f>
        <v>0</v>
      </c>
      <c r="DQ126" s="44">
        <f>IF(SUM(DH126:DH$298)=0,DH$299*DQ$8/12,0)</f>
        <v>0</v>
      </c>
      <c r="DR126" s="44">
        <f>IF(SUM(DI126:DI$298)=0,DI$299*DR$8/12,0)</f>
        <v>0</v>
      </c>
      <c r="DS126" s="44">
        <f>IF(SUM(DJ126:DJ$298)=0,DJ$299*DS$8/12,0)</f>
        <v>0</v>
      </c>
      <c r="DT126" s="44">
        <f>IF(SUM(DK126:DK$298)=0,DK$299*DT$8/12,0)</f>
        <v>0</v>
      </c>
      <c r="DU126" s="44">
        <f>IF(SUM(DL126:DL$298)=0,DL$299*DU$8/12,0)</f>
        <v>0</v>
      </c>
      <c r="DV126" s="44">
        <f>IF(SUM(DM126:DM$298)=0,DM$299*DV$8/12,0)</f>
        <v>0</v>
      </c>
      <c r="DW126" s="44">
        <f>IF(SUM(DN126:DN$298)=0,DN$299*DW$8/12,0)</f>
        <v>0</v>
      </c>
      <c r="DX126" s="44">
        <f t="shared" si="175"/>
        <v>0</v>
      </c>
      <c r="DY126" s="44">
        <f t="shared" si="176"/>
        <v>0</v>
      </c>
      <c r="DZ126" s="44">
        <f t="shared" si="177"/>
        <v>0</v>
      </c>
      <c r="EA126" s="44">
        <f t="shared" si="178"/>
        <v>0</v>
      </c>
      <c r="EB126" s="44">
        <f t="shared" si="179"/>
        <v>0</v>
      </c>
      <c r="EC126" s="44">
        <f t="shared" si="180"/>
        <v>0</v>
      </c>
      <c r="ED126" s="16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</row>
    <row r="127" spans="1:240">
      <c r="A127" s="52"/>
      <c r="B127" s="33">
        <f>IF(SUM(J$9:J126)&gt;0.9,MAX(B$9:B126)+1,0)</f>
        <v>0</v>
      </c>
      <c r="C127" s="39">
        <f t="shared" si="150"/>
        <v>0</v>
      </c>
      <c r="D127" s="35">
        <v>47391</v>
      </c>
      <c r="E127" s="38">
        <f t="shared" si="181"/>
        <v>0</v>
      </c>
      <c r="F127" s="38">
        <f t="shared" si="182"/>
        <v>0</v>
      </c>
      <c r="G127" s="40">
        <f>IF(AND(B127=I$6,K126-I$1/(I$7-I$6+1)&gt;=0),ROUND(I$1/(I$7-I$6+1),0),IF(AND(SUM(G$10:G126)&gt;0,K126-G126&gt;=0),G126,IF(AND(SUM(G$10:G126)&gt;0),I$1-SUM(G$10:G126),0)))</f>
        <v>0</v>
      </c>
      <c r="H127" s="40">
        <f t="shared" si="183"/>
        <v>0</v>
      </c>
      <c r="I127" s="40">
        <f t="shared" si="184"/>
        <v>0</v>
      </c>
      <c r="J127" s="40">
        <f t="shared" si="223"/>
        <v>0</v>
      </c>
      <c r="K127" s="40">
        <f t="shared" si="186"/>
        <v>0</v>
      </c>
      <c r="L127" s="40">
        <f>IF(AND(J127&lt;&gt;0,SUM(J$9:J126)=0),ROUND(I$1*I$3,0),0)</f>
        <v>0</v>
      </c>
      <c r="M127" s="13"/>
      <c r="N127" s="33">
        <f>IF(SUM(V$9:V126)&gt;0.9,MAX(N$9:N126)+1,0)</f>
        <v>0</v>
      </c>
      <c r="O127" s="39">
        <f t="shared" si="151"/>
        <v>0</v>
      </c>
      <c r="P127" s="35">
        <f t="shared" si="152"/>
        <v>47391</v>
      </c>
      <c r="Q127" s="38">
        <f t="shared" si="238"/>
        <v>0</v>
      </c>
      <c r="R127" s="38">
        <f t="shared" si="224"/>
        <v>0</v>
      </c>
      <c r="S127" s="40">
        <f>IF(AND(N127=U$6,W126-U$1/(U$7-U$6+1)&gt;=0),ROUND(U$1/(U$7-U$6+1),0),IF(AND(SUM(S$10:S126)&gt;0,W126-S126&gt;=0),S126,IF(AND(SUM(S$10:S126)&gt;0),U$1-SUM(S$10:S126),0)))</f>
        <v>0</v>
      </c>
      <c r="T127" s="40">
        <f t="shared" si="187"/>
        <v>0</v>
      </c>
      <c r="U127" s="40">
        <f t="shared" si="188"/>
        <v>0</v>
      </c>
      <c r="V127" s="40">
        <f t="shared" si="225"/>
        <v>0</v>
      </c>
      <c r="W127" s="40">
        <f t="shared" si="189"/>
        <v>0</v>
      </c>
      <c r="X127" s="40">
        <f>IF(AND(V127&lt;&gt;0,SUM(V$9:V126)=0),ROUND(U$1*U$3,0),0)</f>
        <v>0</v>
      </c>
      <c r="Y127" s="13"/>
      <c r="Z127" s="33">
        <f>IF(SUM(AH$9:AH126)&gt;0.9,MAX(Z$9:Z126)+1,0)</f>
        <v>0</v>
      </c>
      <c r="AA127" s="39">
        <f t="shared" si="153"/>
        <v>0</v>
      </c>
      <c r="AB127" s="35">
        <f t="shared" si="154"/>
        <v>47391</v>
      </c>
      <c r="AC127" s="38">
        <f t="shared" si="239"/>
        <v>0</v>
      </c>
      <c r="AD127" s="38">
        <f t="shared" si="226"/>
        <v>0</v>
      </c>
      <c r="AE127" s="40">
        <f>IF(AND(Z127=AG$6,AI126-AG$1/(AG$7-AG$6+1)&gt;=0),ROUND(AG$1/(AG$7-AG$6+1),0),IF(AND(SUM(AE$10:AE126)&gt;0,AI126-AE126&gt;=0),AE126,IF(AND(SUM(AE$10:AE126)&gt;0),AG$1-SUM(AE$10:AE126),0)))</f>
        <v>0</v>
      </c>
      <c r="AF127" s="40">
        <f t="shared" si="190"/>
        <v>0</v>
      </c>
      <c r="AG127" s="40">
        <f t="shared" si="191"/>
        <v>0</v>
      </c>
      <c r="AH127" s="40">
        <f t="shared" si="227"/>
        <v>0</v>
      </c>
      <c r="AI127" s="40">
        <f t="shared" si="192"/>
        <v>0</v>
      </c>
      <c r="AJ127" s="40">
        <f>IF(AND(AH127&lt;&gt;0,SUM(AH$9:AH126)=0),ROUND(AG$1*AG$3,0),0)</f>
        <v>0</v>
      </c>
      <c r="AK127" s="13"/>
      <c r="AL127" s="33">
        <f>IF(SUM(AT$9:AT126)&gt;0.9,MAX(AL$9:AL126)+1,0)</f>
        <v>0</v>
      </c>
      <c r="AM127" s="39">
        <f t="shared" si="155"/>
        <v>0</v>
      </c>
      <c r="AN127" s="35">
        <f t="shared" si="156"/>
        <v>47391</v>
      </c>
      <c r="AO127" s="38">
        <f t="shared" si="240"/>
        <v>0</v>
      </c>
      <c r="AP127" s="38">
        <f t="shared" si="228"/>
        <v>0</v>
      </c>
      <c r="AQ127" s="40">
        <f>IF(AND(AL127=AS$6,AU126-AS$1/(AS$7-AS$6+1)&gt;=0),ROUND(AS$1/(AS$7-AS$6+1),0),IF(AND(SUM(AQ$10:AQ126)&gt;0,AU126-AQ126&gt;=0),AQ126,IF(AND(SUM(AQ$10:AQ126)&gt;0),AS$1-SUM(AQ$10:AQ126),0)))</f>
        <v>0</v>
      </c>
      <c r="AR127" s="40">
        <f t="shared" si="193"/>
        <v>0</v>
      </c>
      <c r="AS127" s="40">
        <f t="shared" si="194"/>
        <v>0</v>
      </c>
      <c r="AT127" s="40">
        <f t="shared" si="229"/>
        <v>0</v>
      </c>
      <c r="AU127" s="40">
        <f t="shared" si="196"/>
        <v>0</v>
      </c>
      <c r="AV127" s="40">
        <f>IF(AND(AT127&lt;&gt;0,SUM(AT$9:AT126)=0),ROUND(AS$1*AS$3,0),0)</f>
        <v>0</v>
      </c>
      <c r="AW127" s="13"/>
      <c r="AX127" s="33">
        <f>IF(SUM(BF$9:BF126)&gt;0.9,MAX(AX$9:AX126)+1,0)</f>
        <v>0</v>
      </c>
      <c r="AY127" s="39">
        <f t="shared" si="157"/>
        <v>0</v>
      </c>
      <c r="AZ127" s="35">
        <f t="shared" si="158"/>
        <v>47391</v>
      </c>
      <c r="BA127" s="38">
        <f t="shared" si="241"/>
        <v>0</v>
      </c>
      <c r="BB127" s="38">
        <f t="shared" si="230"/>
        <v>0</v>
      </c>
      <c r="BC127" s="40">
        <f>IF(AND(AX127=BE$6,BG126-BE$1/(BE$7-BE$6+1)&gt;=0),ROUND(BE$1/(BE$7-BE$6+1),0),IF(AND(SUM(BC$10:BC126)&gt;0,BG126-BC126&gt;=0),BC126,IF(AND(SUM(BC$10:BC126)&gt;0),BE$1-SUM(BC$10:BC126),0)))</f>
        <v>0</v>
      </c>
      <c r="BD127" s="40">
        <f t="shared" si="197"/>
        <v>0</v>
      </c>
      <c r="BE127" s="40">
        <f t="shared" si="198"/>
        <v>0</v>
      </c>
      <c r="BF127" s="40">
        <f t="shared" si="231"/>
        <v>0</v>
      </c>
      <c r="BG127" s="40">
        <f t="shared" si="200"/>
        <v>0</v>
      </c>
      <c r="BH127" s="40">
        <f>IF(AND(BF127&lt;&gt;0,SUM(BF$9:BF126)=0),ROUND(BE$1*BE$3,0),0)</f>
        <v>0</v>
      </c>
      <c r="BI127" s="13"/>
      <c r="BJ127" s="33">
        <f>IF(SUM(BR$9:BR126)&gt;0.9,MAX(BJ$9:BJ126)+1,0)</f>
        <v>0</v>
      </c>
      <c r="BK127" s="39">
        <f t="shared" si="159"/>
        <v>0</v>
      </c>
      <c r="BL127" s="35">
        <f t="shared" si="160"/>
        <v>47391</v>
      </c>
      <c r="BM127" s="38">
        <f t="shared" si="242"/>
        <v>0</v>
      </c>
      <c r="BN127" s="38">
        <f t="shared" si="232"/>
        <v>0</v>
      </c>
      <c r="BO127" s="40">
        <f>IF(AND(BJ127=BQ$6,BS126-BQ$1/(BQ$7-BQ$6+1)&gt;=0),ROUND(BQ$1/(BQ$7-BQ$6+1),0),IF(AND(SUM(BO$10:BO126)&gt;0,BS126-BO126&gt;=0),BO126,IF(AND(SUM(BO$10:BO126)&gt;0),BQ$1-SUM(BO$10:BO126),0)))</f>
        <v>0</v>
      </c>
      <c r="BP127" s="40">
        <f t="shared" si="201"/>
        <v>0</v>
      </c>
      <c r="BQ127" s="40">
        <f t="shared" si="202"/>
        <v>0</v>
      </c>
      <c r="BR127" s="40">
        <f t="shared" si="233"/>
        <v>0</v>
      </c>
      <c r="BS127" s="40">
        <f t="shared" si="204"/>
        <v>0</v>
      </c>
      <c r="BT127" s="40">
        <f>IF(AND(BR127&lt;&gt;0,SUM(BR$9:BR126)=0),ROUND(BQ$1*BQ$3,0),0)</f>
        <v>0</v>
      </c>
      <c r="BU127" s="13"/>
      <c r="BV127" s="33">
        <f>IF(SUM(CD$9:CD126)&gt;0.9,MAX(BV$9:BV126)+1,0)</f>
        <v>0</v>
      </c>
      <c r="BW127" s="39">
        <f t="shared" si="161"/>
        <v>0</v>
      </c>
      <c r="BX127" s="35">
        <f t="shared" si="162"/>
        <v>47391</v>
      </c>
      <c r="BY127" s="38">
        <f t="shared" si="243"/>
        <v>0</v>
      </c>
      <c r="BZ127" s="38">
        <f t="shared" si="234"/>
        <v>0</v>
      </c>
      <c r="CA127" s="40">
        <f>IF(AND(BV127=CC$6,CE126-CC$1/(CC$7-CC$6+1)&gt;=0),ROUND(CC$1/(CC$7-CC$6+1),0),IF(AND(SUM(CA$10:CA126)&gt;0,CE126-CA126&gt;=0),CA126,IF(AND(SUM(CA$10:CA126)&gt;0),CC$1-SUM(CA$10:CA126),0)))</f>
        <v>0</v>
      </c>
      <c r="CB127" s="40">
        <f t="shared" si="205"/>
        <v>0</v>
      </c>
      <c r="CC127" s="40">
        <f t="shared" si="206"/>
        <v>0</v>
      </c>
      <c r="CD127" s="40">
        <f t="shared" si="235"/>
        <v>0</v>
      </c>
      <c r="CE127" s="40">
        <f t="shared" si="208"/>
        <v>0</v>
      </c>
      <c r="CF127" s="40">
        <f>IF(AND(CD127&lt;&gt;0,SUM(CD$9:CD126)=0),ROUND(CC$1*CC$3,0),0)</f>
        <v>0</v>
      </c>
      <c r="CG127" s="13"/>
      <c r="CH127" s="33">
        <f>IF(SUM(CP$9:CP126)&gt;0.9,MAX(CH$9:CH126)+1,0)</f>
        <v>0</v>
      </c>
      <c r="CI127" s="39">
        <f t="shared" si="163"/>
        <v>0</v>
      </c>
      <c r="CJ127" s="35">
        <f t="shared" si="164"/>
        <v>47391</v>
      </c>
      <c r="CK127" s="38">
        <f t="shared" si="244"/>
        <v>0</v>
      </c>
      <c r="CL127" s="38">
        <f t="shared" si="236"/>
        <v>0</v>
      </c>
      <c r="CM127" s="40">
        <f>IF(AND(CH127=CO$6,CQ126-CO$1/(CO$7-CO$6+1)&gt;=0),ROUND(CO$1/(CO$7-CO$6+1),0),IF(AND(SUM(CM$10:CM126)&gt;0,CQ126-CM126&gt;=0),CM126,IF(AND(SUM(CM$10:CM126)&gt;0),CO$1-SUM(CM$10:CM126),0)))</f>
        <v>0</v>
      </c>
      <c r="CN127" s="40">
        <f t="shared" si="209"/>
        <v>0</v>
      </c>
      <c r="CO127" s="40">
        <f t="shared" si="210"/>
        <v>0</v>
      </c>
      <c r="CP127" s="40">
        <f t="shared" si="237"/>
        <v>0</v>
      </c>
      <c r="CQ127" s="40">
        <f t="shared" si="212"/>
        <v>0</v>
      </c>
      <c r="CR127" s="40">
        <f>IF(AND(CP127&lt;&gt;0,SUM(CP$9:CP126)=0),ROUND(CO$1*CO$3,0),0)</f>
        <v>0</v>
      </c>
      <c r="CS127" s="13"/>
      <c r="CT127" s="16"/>
      <c r="CU127" s="41">
        <f t="shared" si="214"/>
        <v>111</v>
      </c>
      <c r="CV127" s="42">
        <f t="shared" si="213"/>
        <v>47391</v>
      </c>
      <c r="CW127" s="43">
        <f t="shared" si="215"/>
        <v>0</v>
      </c>
      <c r="CX127" s="43">
        <f t="shared" si="216"/>
        <v>0</v>
      </c>
      <c r="CY127" s="43">
        <f t="shared" si="217"/>
        <v>0</v>
      </c>
      <c r="CZ127" s="43">
        <f t="shared" si="218"/>
        <v>0</v>
      </c>
      <c r="DA127" s="43">
        <f t="shared" si="219"/>
        <v>0</v>
      </c>
      <c r="DB127" s="43">
        <f t="shared" si="220"/>
        <v>0</v>
      </c>
      <c r="DC127" s="43">
        <f t="shared" si="221"/>
        <v>0</v>
      </c>
      <c r="DD127" s="43">
        <f t="shared" si="222"/>
        <v>0</v>
      </c>
      <c r="DE127" s="43">
        <f t="shared" si="149"/>
        <v>0</v>
      </c>
      <c r="DF127" s="44">
        <f t="shared" si="165"/>
        <v>0</v>
      </c>
      <c r="DG127" s="44">
        <f t="shared" si="166"/>
        <v>0</v>
      </c>
      <c r="DH127" s="44">
        <f t="shared" si="167"/>
        <v>0</v>
      </c>
      <c r="DI127" s="44">
        <f t="shared" si="168"/>
        <v>0</v>
      </c>
      <c r="DJ127" s="44">
        <f t="shared" si="169"/>
        <v>0</v>
      </c>
      <c r="DK127" s="44">
        <f t="shared" si="170"/>
        <v>0</v>
      </c>
      <c r="DL127" s="44">
        <f t="shared" si="171"/>
        <v>0</v>
      </c>
      <c r="DM127" s="44">
        <f t="shared" si="172"/>
        <v>0</v>
      </c>
      <c r="DN127" s="44">
        <f t="shared" si="173"/>
        <v>0</v>
      </c>
      <c r="DO127" s="44">
        <f t="shared" si="174"/>
        <v>0</v>
      </c>
      <c r="DP127" s="44">
        <f>IF(SUM(DG127:DG$298)=0,DG$299*DP$8/12,0)</f>
        <v>0</v>
      </c>
      <c r="DQ127" s="44">
        <f>IF(SUM(DH127:DH$298)=0,DH$299*DQ$8/12,0)</f>
        <v>0</v>
      </c>
      <c r="DR127" s="44">
        <f>IF(SUM(DI127:DI$298)=0,DI$299*DR$8/12,0)</f>
        <v>0</v>
      </c>
      <c r="DS127" s="44">
        <f>IF(SUM(DJ127:DJ$298)=0,DJ$299*DS$8/12,0)</f>
        <v>0</v>
      </c>
      <c r="DT127" s="44">
        <f>IF(SUM(DK127:DK$298)=0,DK$299*DT$8/12,0)</f>
        <v>0</v>
      </c>
      <c r="DU127" s="44">
        <f>IF(SUM(DL127:DL$298)=0,DL$299*DU$8/12,0)</f>
        <v>0</v>
      </c>
      <c r="DV127" s="44">
        <f>IF(SUM(DM127:DM$298)=0,DM$299*DV$8/12,0)</f>
        <v>0</v>
      </c>
      <c r="DW127" s="44">
        <f>IF(SUM(DN127:DN$298)=0,DN$299*DW$8/12,0)</f>
        <v>0</v>
      </c>
      <c r="DX127" s="44">
        <f t="shared" si="175"/>
        <v>0</v>
      </c>
      <c r="DY127" s="44">
        <f t="shared" si="176"/>
        <v>0</v>
      </c>
      <c r="DZ127" s="44">
        <f t="shared" si="177"/>
        <v>0</v>
      </c>
      <c r="EA127" s="44">
        <f t="shared" si="178"/>
        <v>0</v>
      </c>
      <c r="EB127" s="44">
        <f t="shared" si="179"/>
        <v>0</v>
      </c>
      <c r="EC127" s="44">
        <f t="shared" si="180"/>
        <v>0</v>
      </c>
      <c r="ED127" s="16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</row>
    <row r="128" spans="1:240">
      <c r="A128" s="52"/>
      <c r="B128" s="33">
        <f>IF(SUM(J$9:J127)&gt;0.9,MAX(B$9:B127)+1,0)</f>
        <v>0</v>
      </c>
      <c r="C128" s="39">
        <f t="shared" si="150"/>
        <v>0</v>
      </c>
      <c r="D128" s="35">
        <v>47422</v>
      </c>
      <c r="E128" s="38">
        <f t="shared" si="181"/>
        <v>0</v>
      </c>
      <c r="F128" s="38">
        <f t="shared" si="182"/>
        <v>0</v>
      </c>
      <c r="G128" s="40">
        <f>IF(AND(B128=I$6,K127-I$1/(I$7-I$6+1)&gt;=0),ROUND(I$1/(I$7-I$6+1),0),IF(AND(SUM(G$10:G127)&gt;0,K127-G127&gt;=0),G127,IF(AND(SUM(G$10:G127)&gt;0),I$1-SUM(G$10:G127),0)))</f>
        <v>0</v>
      </c>
      <c r="H128" s="40">
        <f t="shared" si="183"/>
        <v>0</v>
      </c>
      <c r="I128" s="40">
        <f t="shared" si="184"/>
        <v>0</v>
      </c>
      <c r="J128" s="40">
        <f t="shared" si="223"/>
        <v>0</v>
      </c>
      <c r="K128" s="40">
        <f t="shared" si="186"/>
        <v>0</v>
      </c>
      <c r="L128" s="40">
        <f>IF(AND(J128&lt;&gt;0,SUM(J$9:J127)=0),ROUND(I$1*I$3,0),0)</f>
        <v>0</v>
      </c>
      <c r="M128" s="13"/>
      <c r="N128" s="33">
        <f>IF(SUM(V$9:V127)&gt;0.9,MAX(N$9:N127)+1,0)</f>
        <v>0</v>
      </c>
      <c r="O128" s="39">
        <f t="shared" si="151"/>
        <v>0</v>
      </c>
      <c r="P128" s="35">
        <f t="shared" si="152"/>
        <v>47422</v>
      </c>
      <c r="Q128" s="38">
        <f t="shared" si="238"/>
        <v>0</v>
      </c>
      <c r="R128" s="38">
        <f t="shared" si="224"/>
        <v>0</v>
      </c>
      <c r="S128" s="40">
        <f>IF(AND(N128=U$6,W127-U$1/(U$7-U$6+1)&gt;=0),ROUND(U$1/(U$7-U$6+1),0),IF(AND(SUM(S$10:S127)&gt;0,W127-S127&gt;=0),S127,IF(AND(SUM(S$10:S127)&gt;0),U$1-SUM(S$10:S127),0)))</f>
        <v>0</v>
      </c>
      <c r="T128" s="40">
        <f t="shared" si="187"/>
        <v>0</v>
      </c>
      <c r="U128" s="40">
        <f t="shared" si="188"/>
        <v>0</v>
      </c>
      <c r="V128" s="40">
        <f t="shared" si="225"/>
        <v>0</v>
      </c>
      <c r="W128" s="40">
        <f t="shared" si="189"/>
        <v>0</v>
      </c>
      <c r="X128" s="40">
        <f>IF(AND(V128&lt;&gt;0,SUM(V$9:V127)=0),ROUND(U$1*U$3,0),0)</f>
        <v>0</v>
      </c>
      <c r="Y128" s="13"/>
      <c r="Z128" s="33">
        <f>IF(SUM(AH$9:AH127)&gt;0.9,MAX(Z$9:Z127)+1,0)</f>
        <v>0</v>
      </c>
      <c r="AA128" s="39">
        <f t="shared" si="153"/>
        <v>0</v>
      </c>
      <c r="AB128" s="35">
        <f t="shared" si="154"/>
        <v>47422</v>
      </c>
      <c r="AC128" s="38">
        <f t="shared" si="239"/>
        <v>0</v>
      </c>
      <c r="AD128" s="38">
        <f t="shared" si="226"/>
        <v>0</v>
      </c>
      <c r="AE128" s="40">
        <f>IF(AND(Z128=AG$6,AI127-AG$1/(AG$7-AG$6+1)&gt;=0),ROUND(AG$1/(AG$7-AG$6+1),0),IF(AND(SUM(AE$10:AE127)&gt;0,AI127-AE127&gt;=0),AE127,IF(AND(SUM(AE$10:AE127)&gt;0),AG$1-SUM(AE$10:AE127),0)))</f>
        <v>0</v>
      </c>
      <c r="AF128" s="40">
        <f t="shared" si="190"/>
        <v>0</v>
      </c>
      <c r="AG128" s="40">
        <f t="shared" si="191"/>
        <v>0</v>
      </c>
      <c r="AH128" s="40">
        <f t="shared" si="227"/>
        <v>0</v>
      </c>
      <c r="AI128" s="40">
        <f t="shared" si="192"/>
        <v>0</v>
      </c>
      <c r="AJ128" s="40">
        <f>IF(AND(AH128&lt;&gt;0,SUM(AH$9:AH127)=0),ROUND(AG$1*AG$3,0),0)</f>
        <v>0</v>
      </c>
      <c r="AK128" s="13"/>
      <c r="AL128" s="33">
        <f>IF(SUM(AT$9:AT127)&gt;0.9,MAX(AL$9:AL127)+1,0)</f>
        <v>0</v>
      </c>
      <c r="AM128" s="39">
        <f t="shared" si="155"/>
        <v>0</v>
      </c>
      <c r="AN128" s="35">
        <f t="shared" si="156"/>
        <v>47422</v>
      </c>
      <c r="AO128" s="38">
        <f t="shared" si="240"/>
        <v>0</v>
      </c>
      <c r="AP128" s="38">
        <f t="shared" si="228"/>
        <v>0</v>
      </c>
      <c r="AQ128" s="40">
        <f>IF(AND(AL128=AS$6,AU127-AS$1/(AS$7-AS$6+1)&gt;=0),ROUND(AS$1/(AS$7-AS$6+1),0),IF(AND(SUM(AQ$10:AQ127)&gt;0,AU127-AQ127&gt;=0),AQ127,IF(AND(SUM(AQ$10:AQ127)&gt;0),AS$1-SUM(AQ$10:AQ127),0)))</f>
        <v>0</v>
      </c>
      <c r="AR128" s="40">
        <f t="shared" si="193"/>
        <v>0</v>
      </c>
      <c r="AS128" s="40">
        <f t="shared" si="194"/>
        <v>0</v>
      </c>
      <c r="AT128" s="40">
        <f t="shared" si="229"/>
        <v>0</v>
      </c>
      <c r="AU128" s="40">
        <f t="shared" si="196"/>
        <v>0</v>
      </c>
      <c r="AV128" s="40">
        <f>IF(AND(AT128&lt;&gt;0,SUM(AT$9:AT127)=0),ROUND(AS$1*AS$3,0),0)</f>
        <v>0</v>
      </c>
      <c r="AW128" s="13"/>
      <c r="AX128" s="33">
        <f>IF(SUM(BF$9:BF127)&gt;0.9,MAX(AX$9:AX127)+1,0)</f>
        <v>0</v>
      </c>
      <c r="AY128" s="39">
        <f t="shared" si="157"/>
        <v>0</v>
      </c>
      <c r="AZ128" s="35">
        <f t="shared" si="158"/>
        <v>47422</v>
      </c>
      <c r="BA128" s="38">
        <f t="shared" si="241"/>
        <v>0</v>
      </c>
      <c r="BB128" s="38">
        <f t="shared" si="230"/>
        <v>0</v>
      </c>
      <c r="BC128" s="40">
        <f>IF(AND(AX128=BE$6,BG127-BE$1/(BE$7-BE$6+1)&gt;=0),ROUND(BE$1/(BE$7-BE$6+1),0),IF(AND(SUM(BC$10:BC127)&gt;0,BG127-BC127&gt;=0),BC127,IF(AND(SUM(BC$10:BC127)&gt;0),BE$1-SUM(BC$10:BC127),0)))</f>
        <v>0</v>
      </c>
      <c r="BD128" s="40">
        <f t="shared" si="197"/>
        <v>0</v>
      </c>
      <c r="BE128" s="40">
        <f t="shared" si="198"/>
        <v>0</v>
      </c>
      <c r="BF128" s="40">
        <f t="shared" si="231"/>
        <v>0</v>
      </c>
      <c r="BG128" s="40">
        <f t="shared" si="200"/>
        <v>0</v>
      </c>
      <c r="BH128" s="40">
        <f>IF(AND(BF128&lt;&gt;0,SUM(BF$9:BF127)=0),ROUND(BE$1*BE$3,0),0)</f>
        <v>0</v>
      </c>
      <c r="BI128" s="13"/>
      <c r="BJ128" s="33">
        <f>IF(SUM(BR$9:BR127)&gt;0.9,MAX(BJ$9:BJ127)+1,0)</f>
        <v>0</v>
      </c>
      <c r="BK128" s="39">
        <f t="shared" si="159"/>
        <v>0</v>
      </c>
      <c r="BL128" s="35">
        <f t="shared" si="160"/>
        <v>47422</v>
      </c>
      <c r="BM128" s="38">
        <f t="shared" si="242"/>
        <v>0</v>
      </c>
      <c r="BN128" s="38">
        <f t="shared" si="232"/>
        <v>0</v>
      </c>
      <c r="BO128" s="40">
        <f>IF(AND(BJ128=BQ$6,BS127-BQ$1/(BQ$7-BQ$6+1)&gt;=0),ROUND(BQ$1/(BQ$7-BQ$6+1),0),IF(AND(SUM(BO$10:BO127)&gt;0,BS127-BO127&gt;=0),BO127,IF(AND(SUM(BO$10:BO127)&gt;0),BQ$1-SUM(BO$10:BO127),0)))</f>
        <v>0</v>
      </c>
      <c r="BP128" s="40">
        <f t="shared" si="201"/>
        <v>0</v>
      </c>
      <c r="BQ128" s="40">
        <f t="shared" si="202"/>
        <v>0</v>
      </c>
      <c r="BR128" s="40">
        <f t="shared" si="233"/>
        <v>0</v>
      </c>
      <c r="BS128" s="40">
        <f t="shared" si="204"/>
        <v>0</v>
      </c>
      <c r="BT128" s="40">
        <f>IF(AND(BR128&lt;&gt;0,SUM(BR$9:BR127)=0),ROUND(BQ$1*BQ$3,0),0)</f>
        <v>0</v>
      </c>
      <c r="BU128" s="13"/>
      <c r="BV128" s="33">
        <f>IF(SUM(CD$9:CD127)&gt;0.9,MAX(BV$9:BV127)+1,0)</f>
        <v>0</v>
      </c>
      <c r="BW128" s="39">
        <f t="shared" si="161"/>
        <v>0</v>
      </c>
      <c r="BX128" s="35">
        <f t="shared" si="162"/>
        <v>47422</v>
      </c>
      <c r="BY128" s="38">
        <f t="shared" si="243"/>
        <v>0</v>
      </c>
      <c r="BZ128" s="38">
        <f t="shared" si="234"/>
        <v>0</v>
      </c>
      <c r="CA128" s="40">
        <f>IF(AND(BV128=CC$6,CE127-CC$1/(CC$7-CC$6+1)&gt;=0),ROUND(CC$1/(CC$7-CC$6+1),0),IF(AND(SUM(CA$10:CA127)&gt;0,CE127-CA127&gt;=0),CA127,IF(AND(SUM(CA$10:CA127)&gt;0),CC$1-SUM(CA$10:CA127),0)))</f>
        <v>0</v>
      </c>
      <c r="CB128" s="40">
        <f t="shared" si="205"/>
        <v>0</v>
      </c>
      <c r="CC128" s="40">
        <f t="shared" si="206"/>
        <v>0</v>
      </c>
      <c r="CD128" s="40">
        <f t="shared" si="235"/>
        <v>0</v>
      </c>
      <c r="CE128" s="40">
        <f t="shared" si="208"/>
        <v>0</v>
      </c>
      <c r="CF128" s="40">
        <f>IF(AND(CD128&lt;&gt;0,SUM(CD$9:CD127)=0),ROUND(CC$1*CC$3,0),0)</f>
        <v>0</v>
      </c>
      <c r="CG128" s="13"/>
      <c r="CH128" s="33">
        <f>IF(SUM(CP$9:CP127)&gt;0.9,MAX(CH$9:CH127)+1,0)</f>
        <v>0</v>
      </c>
      <c r="CI128" s="39">
        <f t="shared" si="163"/>
        <v>0</v>
      </c>
      <c r="CJ128" s="35">
        <f t="shared" si="164"/>
        <v>47422</v>
      </c>
      <c r="CK128" s="38">
        <f t="shared" si="244"/>
        <v>0</v>
      </c>
      <c r="CL128" s="38">
        <f t="shared" si="236"/>
        <v>0</v>
      </c>
      <c r="CM128" s="40">
        <f>IF(AND(CH128=CO$6,CQ127-CO$1/(CO$7-CO$6+1)&gt;=0),ROUND(CO$1/(CO$7-CO$6+1),0),IF(AND(SUM(CM$10:CM127)&gt;0,CQ127-CM127&gt;=0),CM127,IF(AND(SUM(CM$10:CM127)&gt;0),CO$1-SUM(CM$10:CM127),0)))</f>
        <v>0</v>
      </c>
      <c r="CN128" s="40">
        <f t="shared" si="209"/>
        <v>0</v>
      </c>
      <c r="CO128" s="40">
        <f t="shared" si="210"/>
        <v>0</v>
      </c>
      <c r="CP128" s="40">
        <f t="shared" si="237"/>
        <v>0</v>
      </c>
      <c r="CQ128" s="40">
        <f t="shared" si="212"/>
        <v>0</v>
      </c>
      <c r="CR128" s="40">
        <f>IF(AND(CP128&lt;&gt;0,SUM(CP$9:CP127)=0),ROUND(CO$1*CO$3,0),0)</f>
        <v>0</v>
      </c>
      <c r="CS128" s="13"/>
      <c r="CT128" s="16"/>
      <c r="CU128" s="41">
        <f t="shared" si="214"/>
        <v>112</v>
      </c>
      <c r="CV128" s="42">
        <f t="shared" si="213"/>
        <v>47422</v>
      </c>
      <c r="CW128" s="43">
        <f t="shared" si="215"/>
        <v>0</v>
      </c>
      <c r="CX128" s="43">
        <f t="shared" si="216"/>
        <v>0</v>
      </c>
      <c r="CY128" s="43">
        <f t="shared" si="217"/>
        <v>0</v>
      </c>
      <c r="CZ128" s="43">
        <f t="shared" si="218"/>
        <v>0</v>
      </c>
      <c r="DA128" s="43">
        <f t="shared" si="219"/>
        <v>0</v>
      </c>
      <c r="DB128" s="43">
        <f t="shared" si="220"/>
        <v>0</v>
      </c>
      <c r="DC128" s="43">
        <f t="shared" si="221"/>
        <v>0</v>
      </c>
      <c r="DD128" s="43">
        <f t="shared" si="222"/>
        <v>0</v>
      </c>
      <c r="DE128" s="43">
        <f t="shared" si="149"/>
        <v>0</v>
      </c>
      <c r="DF128" s="44">
        <f t="shared" si="165"/>
        <v>0</v>
      </c>
      <c r="DG128" s="44">
        <f t="shared" si="166"/>
        <v>0</v>
      </c>
      <c r="DH128" s="44">
        <f t="shared" si="167"/>
        <v>0</v>
      </c>
      <c r="DI128" s="44">
        <f t="shared" si="168"/>
        <v>0</v>
      </c>
      <c r="DJ128" s="44">
        <f t="shared" si="169"/>
        <v>0</v>
      </c>
      <c r="DK128" s="44">
        <f t="shared" si="170"/>
        <v>0</v>
      </c>
      <c r="DL128" s="44">
        <f t="shared" si="171"/>
        <v>0</v>
      </c>
      <c r="DM128" s="44">
        <f t="shared" si="172"/>
        <v>0</v>
      </c>
      <c r="DN128" s="44">
        <f t="shared" si="173"/>
        <v>0</v>
      </c>
      <c r="DO128" s="44">
        <f t="shared" si="174"/>
        <v>0</v>
      </c>
      <c r="DP128" s="44">
        <f>IF(SUM(DG128:DG$298)=0,DG$299*DP$8/12,0)</f>
        <v>0</v>
      </c>
      <c r="DQ128" s="44">
        <f>IF(SUM(DH128:DH$298)=0,DH$299*DQ$8/12,0)</f>
        <v>0</v>
      </c>
      <c r="DR128" s="44">
        <f>IF(SUM(DI128:DI$298)=0,DI$299*DR$8/12,0)</f>
        <v>0</v>
      </c>
      <c r="DS128" s="44">
        <f>IF(SUM(DJ128:DJ$298)=0,DJ$299*DS$8/12,0)</f>
        <v>0</v>
      </c>
      <c r="DT128" s="44">
        <f>IF(SUM(DK128:DK$298)=0,DK$299*DT$8/12,0)</f>
        <v>0</v>
      </c>
      <c r="DU128" s="44">
        <f>IF(SUM(DL128:DL$298)=0,DL$299*DU$8/12,0)</f>
        <v>0</v>
      </c>
      <c r="DV128" s="44">
        <f>IF(SUM(DM128:DM$298)=0,DM$299*DV$8/12,0)</f>
        <v>0</v>
      </c>
      <c r="DW128" s="44">
        <f>IF(SUM(DN128:DN$298)=0,DN$299*DW$8/12,0)</f>
        <v>0</v>
      </c>
      <c r="DX128" s="44">
        <f t="shared" si="175"/>
        <v>0</v>
      </c>
      <c r="DY128" s="44">
        <f t="shared" si="176"/>
        <v>0</v>
      </c>
      <c r="DZ128" s="44">
        <f t="shared" si="177"/>
        <v>0</v>
      </c>
      <c r="EA128" s="44">
        <f t="shared" si="178"/>
        <v>0</v>
      </c>
      <c r="EB128" s="44">
        <f t="shared" si="179"/>
        <v>0</v>
      </c>
      <c r="EC128" s="44">
        <f t="shared" si="180"/>
        <v>0</v>
      </c>
      <c r="ED128" s="16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</row>
    <row r="129" spans="1:240">
      <c r="A129" s="52"/>
      <c r="B129" s="33">
        <f>IF(SUM(J$9:J128)&gt;0.9,MAX(B$9:B128)+1,0)</f>
        <v>0</v>
      </c>
      <c r="C129" s="39">
        <f t="shared" si="150"/>
        <v>0</v>
      </c>
      <c r="D129" s="35">
        <v>47452</v>
      </c>
      <c r="E129" s="38">
        <f t="shared" si="181"/>
        <v>0</v>
      </c>
      <c r="F129" s="38">
        <f t="shared" si="182"/>
        <v>0</v>
      </c>
      <c r="G129" s="40">
        <f>IF(AND(B129=I$6,K128-I$1/(I$7-I$6+1)&gt;=0),ROUND(I$1/(I$7-I$6+1),0),IF(AND(SUM(G$10:G128)&gt;0,K128-G128&gt;=0),G128,IF(AND(SUM(G$10:G128)&gt;0),I$1-SUM(G$10:G128),0)))</f>
        <v>0</v>
      </c>
      <c r="H129" s="40">
        <f t="shared" si="183"/>
        <v>0</v>
      </c>
      <c r="I129" s="40">
        <f t="shared" si="184"/>
        <v>0</v>
      </c>
      <c r="J129" s="40">
        <f t="shared" si="223"/>
        <v>0</v>
      </c>
      <c r="K129" s="40">
        <f t="shared" si="186"/>
        <v>0</v>
      </c>
      <c r="L129" s="40">
        <f>IF(AND(J129&lt;&gt;0,SUM(J$9:J128)=0),ROUND(I$1*I$3,0),0)</f>
        <v>0</v>
      </c>
      <c r="M129" s="13"/>
      <c r="N129" s="33">
        <f>IF(SUM(V$9:V128)&gt;0.9,MAX(N$9:N128)+1,0)</f>
        <v>0</v>
      </c>
      <c r="O129" s="39">
        <f t="shared" si="151"/>
        <v>0</v>
      </c>
      <c r="P129" s="35">
        <f t="shared" si="152"/>
        <v>47452</v>
      </c>
      <c r="Q129" s="38">
        <f t="shared" si="238"/>
        <v>0</v>
      </c>
      <c r="R129" s="38">
        <f t="shared" si="224"/>
        <v>0</v>
      </c>
      <c r="S129" s="40">
        <f>IF(AND(N129=U$6,W128-U$1/(U$7-U$6+1)&gt;=0),ROUND(U$1/(U$7-U$6+1),0),IF(AND(SUM(S$10:S128)&gt;0,W128-S128&gt;=0),S128,IF(AND(SUM(S$10:S128)&gt;0),U$1-SUM(S$10:S128),0)))</f>
        <v>0</v>
      </c>
      <c r="T129" s="40">
        <f t="shared" si="187"/>
        <v>0</v>
      </c>
      <c r="U129" s="40">
        <f t="shared" si="188"/>
        <v>0</v>
      </c>
      <c r="V129" s="40">
        <f t="shared" si="225"/>
        <v>0</v>
      </c>
      <c r="W129" s="40">
        <f t="shared" si="189"/>
        <v>0</v>
      </c>
      <c r="X129" s="40">
        <f>IF(AND(V129&lt;&gt;0,SUM(V$9:V128)=0),ROUND(U$1*U$3,0),0)</f>
        <v>0</v>
      </c>
      <c r="Y129" s="13"/>
      <c r="Z129" s="33">
        <f>IF(SUM(AH$9:AH128)&gt;0.9,MAX(Z$9:Z128)+1,0)</f>
        <v>0</v>
      </c>
      <c r="AA129" s="39">
        <f t="shared" si="153"/>
        <v>0</v>
      </c>
      <c r="AB129" s="35">
        <f t="shared" si="154"/>
        <v>47452</v>
      </c>
      <c r="AC129" s="38">
        <f t="shared" si="239"/>
        <v>0</v>
      </c>
      <c r="AD129" s="38">
        <f t="shared" si="226"/>
        <v>0</v>
      </c>
      <c r="AE129" s="40">
        <f>IF(AND(Z129=AG$6,AI128-AG$1/(AG$7-AG$6+1)&gt;=0),ROUND(AG$1/(AG$7-AG$6+1),0),IF(AND(SUM(AE$10:AE128)&gt;0,AI128-AE128&gt;=0),AE128,IF(AND(SUM(AE$10:AE128)&gt;0),AG$1-SUM(AE$10:AE128),0)))</f>
        <v>0</v>
      </c>
      <c r="AF129" s="40">
        <f t="shared" si="190"/>
        <v>0</v>
      </c>
      <c r="AG129" s="40">
        <f t="shared" si="191"/>
        <v>0</v>
      </c>
      <c r="AH129" s="40">
        <f t="shared" si="227"/>
        <v>0</v>
      </c>
      <c r="AI129" s="40">
        <f t="shared" si="192"/>
        <v>0</v>
      </c>
      <c r="AJ129" s="40">
        <f>IF(AND(AH129&lt;&gt;0,SUM(AH$9:AH128)=0),ROUND(AG$1*AG$3,0),0)</f>
        <v>0</v>
      </c>
      <c r="AK129" s="13"/>
      <c r="AL129" s="33">
        <f>IF(SUM(AT$9:AT128)&gt;0.9,MAX(AL$9:AL128)+1,0)</f>
        <v>0</v>
      </c>
      <c r="AM129" s="39">
        <f t="shared" si="155"/>
        <v>0</v>
      </c>
      <c r="AN129" s="35">
        <f t="shared" si="156"/>
        <v>47452</v>
      </c>
      <c r="AO129" s="38">
        <f t="shared" si="240"/>
        <v>0</v>
      </c>
      <c r="AP129" s="38">
        <f t="shared" si="228"/>
        <v>0</v>
      </c>
      <c r="AQ129" s="40">
        <f>IF(AND(AL129=AS$6,AU128-AS$1/(AS$7-AS$6+1)&gt;=0),ROUND(AS$1/(AS$7-AS$6+1),0),IF(AND(SUM(AQ$10:AQ128)&gt;0,AU128-AQ128&gt;=0),AQ128,IF(AND(SUM(AQ$10:AQ128)&gt;0),AS$1-SUM(AQ$10:AQ128),0)))</f>
        <v>0</v>
      </c>
      <c r="AR129" s="40">
        <f t="shared" si="193"/>
        <v>0</v>
      </c>
      <c r="AS129" s="40">
        <f t="shared" si="194"/>
        <v>0</v>
      </c>
      <c r="AT129" s="40">
        <f t="shared" si="229"/>
        <v>0</v>
      </c>
      <c r="AU129" s="40">
        <f t="shared" si="196"/>
        <v>0</v>
      </c>
      <c r="AV129" s="40">
        <f>IF(AND(AT129&lt;&gt;0,SUM(AT$9:AT128)=0),ROUND(AS$1*AS$3,0),0)</f>
        <v>0</v>
      </c>
      <c r="AW129" s="13"/>
      <c r="AX129" s="33">
        <f>IF(SUM(BF$9:BF128)&gt;0.9,MAX(AX$9:AX128)+1,0)</f>
        <v>0</v>
      </c>
      <c r="AY129" s="39">
        <f t="shared" si="157"/>
        <v>0</v>
      </c>
      <c r="AZ129" s="35">
        <f t="shared" si="158"/>
        <v>47452</v>
      </c>
      <c r="BA129" s="38">
        <f t="shared" si="241"/>
        <v>0</v>
      </c>
      <c r="BB129" s="38">
        <f t="shared" si="230"/>
        <v>0</v>
      </c>
      <c r="BC129" s="40">
        <f>IF(AND(AX129=BE$6,BG128-BE$1/(BE$7-BE$6+1)&gt;=0),ROUND(BE$1/(BE$7-BE$6+1),0),IF(AND(SUM(BC$10:BC128)&gt;0,BG128-BC128&gt;=0),BC128,IF(AND(SUM(BC$10:BC128)&gt;0),BE$1-SUM(BC$10:BC128),0)))</f>
        <v>0</v>
      </c>
      <c r="BD129" s="40">
        <f t="shared" si="197"/>
        <v>0</v>
      </c>
      <c r="BE129" s="40">
        <f t="shared" si="198"/>
        <v>0</v>
      </c>
      <c r="BF129" s="40">
        <f t="shared" si="231"/>
        <v>0</v>
      </c>
      <c r="BG129" s="40">
        <f t="shared" si="200"/>
        <v>0</v>
      </c>
      <c r="BH129" s="40">
        <f>IF(AND(BF129&lt;&gt;0,SUM(BF$9:BF128)=0),ROUND(BE$1*BE$3,0),0)</f>
        <v>0</v>
      </c>
      <c r="BI129" s="13"/>
      <c r="BJ129" s="33">
        <f>IF(SUM(BR$9:BR128)&gt;0.9,MAX(BJ$9:BJ128)+1,0)</f>
        <v>0</v>
      </c>
      <c r="BK129" s="39">
        <f t="shared" si="159"/>
        <v>0</v>
      </c>
      <c r="BL129" s="35">
        <f t="shared" si="160"/>
        <v>47452</v>
      </c>
      <c r="BM129" s="38">
        <f t="shared" si="242"/>
        <v>0</v>
      </c>
      <c r="BN129" s="38">
        <f t="shared" si="232"/>
        <v>0</v>
      </c>
      <c r="BO129" s="40">
        <f>IF(AND(BJ129=BQ$6,BS128-BQ$1/(BQ$7-BQ$6+1)&gt;=0),ROUND(BQ$1/(BQ$7-BQ$6+1),0),IF(AND(SUM(BO$10:BO128)&gt;0,BS128-BO128&gt;=0),BO128,IF(AND(SUM(BO$10:BO128)&gt;0),BQ$1-SUM(BO$10:BO128),0)))</f>
        <v>0</v>
      </c>
      <c r="BP129" s="40">
        <f t="shared" si="201"/>
        <v>0</v>
      </c>
      <c r="BQ129" s="40">
        <f t="shared" si="202"/>
        <v>0</v>
      </c>
      <c r="BR129" s="40">
        <f t="shared" si="233"/>
        <v>0</v>
      </c>
      <c r="BS129" s="40">
        <f t="shared" si="204"/>
        <v>0</v>
      </c>
      <c r="BT129" s="40">
        <f>IF(AND(BR129&lt;&gt;0,SUM(BR$9:BR128)=0),ROUND(BQ$1*BQ$3,0),0)</f>
        <v>0</v>
      </c>
      <c r="BU129" s="13"/>
      <c r="BV129" s="33">
        <f>IF(SUM(CD$9:CD128)&gt;0.9,MAX(BV$9:BV128)+1,0)</f>
        <v>0</v>
      </c>
      <c r="BW129" s="39">
        <f t="shared" si="161"/>
        <v>0</v>
      </c>
      <c r="BX129" s="35">
        <f t="shared" si="162"/>
        <v>47452</v>
      </c>
      <c r="BY129" s="38">
        <f t="shared" si="243"/>
        <v>0</v>
      </c>
      <c r="BZ129" s="38">
        <f t="shared" si="234"/>
        <v>0</v>
      </c>
      <c r="CA129" s="40">
        <f>IF(AND(BV129=CC$6,CE128-CC$1/(CC$7-CC$6+1)&gt;=0),ROUND(CC$1/(CC$7-CC$6+1),0),IF(AND(SUM(CA$10:CA128)&gt;0,CE128-CA128&gt;=0),CA128,IF(AND(SUM(CA$10:CA128)&gt;0),CC$1-SUM(CA$10:CA128),0)))</f>
        <v>0</v>
      </c>
      <c r="CB129" s="40">
        <f t="shared" si="205"/>
        <v>0</v>
      </c>
      <c r="CC129" s="40">
        <f t="shared" si="206"/>
        <v>0</v>
      </c>
      <c r="CD129" s="40">
        <f t="shared" si="235"/>
        <v>0</v>
      </c>
      <c r="CE129" s="40">
        <f t="shared" si="208"/>
        <v>0</v>
      </c>
      <c r="CF129" s="40">
        <f>IF(AND(CD129&lt;&gt;0,SUM(CD$9:CD128)=0),ROUND(CC$1*CC$3,0),0)</f>
        <v>0</v>
      </c>
      <c r="CG129" s="13"/>
      <c r="CH129" s="33">
        <f>IF(SUM(CP$9:CP128)&gt;0.9,MAX(CH$9:CH128)+1,0)</f>
        <v>0</v>
      </c>
      <c r="CI129" s="39">
        <f t="shared" si="163"/>
        <v>0</v>
      </c>
      <c r="CJ129" s="35">
        <f t="shared" si="164"/>
        <v>47452</v>
      </c>
      <c r="CK129" s="38">
        <f t="shared" si="244"/>
        <v>0</v>
      </c>
      <c r="CL129" s="38">
        <f t="shared" si="236"/>
        <v>0</v>
      </c>
      <c r="CM129" s="40">
        <f>IF(AND(CH129=CO$6,CQ128-CO$1/(CO$7-CO$6+1)&gt;=0),ROUND(CO$1/(CO$7-CO$6+1),0),IF(AND(SUM(CM$10:CM128)&gt;0,CQ128-CM128&gt;=0),CM128,IF(AND(SUM(CM$10:CM128)&gt;0),CO$1-SUM(CM$10:CM128),0)))</f>
        <v>0</v>
      </c>
      <c r="CN129" s="40">
        <f t="shared" si="209"/>
        <v>0</v>
      </c>
      <c r="CO129" s="40">
        <f t="shared" si="210"/>
        <v>0</v>
      </c>
      <c r="CP129" s="40">
        <f t="shared" si="237"/>
        <v>0</v>
      </c>
      <c r="CQ129" s="40">
        <f t="shared" si="212"/>
        <v>0</v>
      </c>
      <c r="CR129" s="40">
        <f>IF(AND(CP129&lt;&gt;0,SUM(CP$9:CP128)=0),ROUND(CO$1*CO$3,0),0)</f>
        <v>0</v>
      </c>
      <c r="CS129" s="13"/>
      <c r="CT129" s="16"/>
      <c r="CU129" s="41">
        <f t="shared" si="214"/>
        <v>113</v>
      </c>
      <c r="CV129" s="42">
        <f t="shared" si="213"/>
        <v>47452</v>
      </c>
      <c r="CW129" s="43">
        <f t="shared" si="215"/>
        <v>0</v>
      </c>
      <c r="CX129" s="43">
        <f t="shared" si="216"/>
        <v>0</v>
      </c>
      <c r="CY129" s="43">
        <f t="shared" si="217"/>
        <v>0</v>
      </c>
      <c r="CZ129" s="43">
        <f t="shared" si="218"/>
        <v>0</v>
      </c>
      <c r="DA129" s="43">
        <f t="shared" si="219"/>
        <v>0</v>
      </c>
      <c r="DB129" s="43">
        <f t="shared" si="220"/>
        <v>0</v>
      </c>
      <c r="DC129" s="43">
        <f t="shared" si="221"/>
        <v>0</v>
      </c>
      <c r="DD129" s="43">
        <f t="shared" si="222"/>
        <v>0</v>
      </c>
      <c r="DE129" s="43">
        <f t="shared" si="149"/>
        <v>0</v>
      </c>
      <c r="DF129" s="44">
        <f t="shared" si="165"/>
        <v>0</v>
      </c>
      <c r="DG129" s="44">
        <f t="shared" si="166"/>
        <v>0</v>
      </c>
      <c r="DH129" s="44">
        <f t="shared" si="167"/>
        <v>0</v>
      </c>
      <c r="DI129" s="44">
        <f t="shared" si="168"/>
        <v>0</v>
      </c>
      <c r="DJ129" s="44">
        <f t="shared" si="169"/>
        <v>0</v>
      </c>
      <c r="DK129" s="44">
        <f t="shared" si="170"/>
        <v>0</v>
      </c>
      <c r="DL129" s="44">
        <f t="shared" si="171"/>
        <v>0</v>
      </c>
      <c r="DM129" s="44">
        <f t="shared" si="172"/>
        <v>0</v>
      </c>
      <c r="DN129" s="44">
        <f t="shared" si="173"/>
        <v>0</v>
      </c>
      <c r="DO129" s="44">
        <f t="shared" si="174"/>
        <v>0</v>
      </c>
      <c r="DP129" s="44">
        <f>IF(SUM(DG129:DG$298)=0,DG$299*DP$8/12,0)</f>
        <v>0</v>
      </c>
      <c r="DQ129" s="44">
        <f>IF(SUM(DH129:DH$298)=0,DH$299*DQ$8/12,0)</f>
        <v>0</v>
      </c>
      <c r="DR129" s="44">
        <f>IF(SUM(DI129:DI$298)=0,DI$299*DR$8/12,0)</f>
        <v>0</v>
      </c>
      <c r="DS129" s="44">
        <f>IF(SUM(DJ129:DJ$298)=0,DJ$299*DS$8/12,0)</f>
        <v>0</v>
      </c>
      <c r="DT129" s="44">
        <f>IF(SUM(DK129:DK$298)=0,DK$299*DT$8/12,0)</f>
        <v>0</v>
      </c>
      <c r="DU129" s="44">
        <f>IF(SUM(DL129:DL$298)=0,DL$299*DU$8/12,0)</f>
        <v>0</v>
      </c>
      <c r="DV129" s="44">
        <f>IF(SUM(DM129:DM$298)=0,DM$299*DV$8/12,0)</f>
        <v>0</v>
      </c>
      <c r="DW129" s="44">
        <f>IF(SUM(DN129:DN$298)=0,DN$299*DW$8/12,0)</f>
        <v>0</v>
      </c>
      <c r="DX129" s="44">
        <f t="shared" si="175"/>
        <v>0</v>
      </c>
      <c r="DY129" s="44">
        <f t="shared" si="176"/>
        <v>0</v>
      </c>
      <c r="DZ129" s="44">
        <f t="shared" si="177"/>
        <v>0</v>
      </c>
      <c r="EA129" s="44">
        <f t="shared" si="178"/>
        <v>0</v>
      </c>
      <c r="EB129" s="44">
        <f t="shared" si="179"/>
        <v>0</v>
      </c>
      <c r="EC129" s="44">
        <f t="shared" si="180"/>
        <v>0</v>
      </c>
      <c r="ED129" s="16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</row>
    <row r="130" spans="1:240">
      <c r="A130" s="52"/>
      <c r="B130" s="33">
        <f>IF(SUM(J$9:J129)&gt;0.9,MAX(B$9:B129)+1,0)</f>
        <v>0</v>
      </c>
      <c r="C130" s="39">
        <f t="shared" si="150"/>
        <v>0</v>
      </c>
      <c r="D130" s="35">
        <v>47483</v>
      </c>
      <c r="E130" s="38">
        <f t="shared" si="181"/>
        <v>0</v>
      </c>
      <c r="F130" s="38">
        <f t="shared" si="182"/>
        <v>0</v>
      </c>
      <c r="G130" s="40">
        <f>IF(AND(B130=I$6,K129-I$1/(I$7-I$6+1)&gt;=0),ROUND(I$1/(I$7-I$6+1),0),IF(AND(SUM(G$10:G129)&gt;0,K129-G129&gt;=0),G129,IF(AND(SUM(G$10:G129)&gt;0),I$1-SUM(G$10:G129),0)))</f>
        <v>0</v>
      </c>
      <c r="H130" s="40">
        <f t="shared" si="183"/>
        <v>0</v>
      </c>
      <c r="I130" s="40">
        <f t="shared" si="184"/>
        <v>0</v>
      </c>
      <c r="J130" s="40">
        <f t="shared" si="223"/>
        <v>0</v>
      </c>
      <c r="K130" s="40">
        <f t="shared" si="186"/>
        <v>0</v>
      </c>
      <c r="L130" s="40">
        <f>IF(AND(J130&lt;&gt;0,SUM(J$9:J129)=0),ROUND(I$1*I$3,0),0)</f>
        <v>0</v>
      </c>
      <c r="M130" s="13"/>
      <c r="N130" s="33">
        <f>IF(SUM(V$9:V129)&gt;0.9,MAX(N$9:N129)+1,0)</f>
        <v>0</v>
      </c>
      <c r="O130" s="39">
        <f t="shared" si="151"/>
        <v>0</v>
      </c>
      <c r="P130" s="35">
        <f t="shared" si="152"/>
        <v>47483</v>
      </c>
      <c r="Q130" s="38">
        <f t="shared" si="238"/>
        <v>0</v>
      </c>
      <c r="R130" s="38">
        <f t="shared" si="224"/>
        <v>0</v>
      </c>
      <c r="S130" s="40">
        <f>IF(AND(N130=U$6,W129-U$1/(U$7-U$6+1)&gt;=0),ROUND(U$1/(U$7-U$6+1),0),IF(AND(SUM(S$10:S129)&gt;0,W129-S129&gt;=0),S129,IF(AND(SUM(S$10:S129)&gt;0),U$1-SUM(S$10:S129),0)))</f>
        <v>0</v>
      </c>
      <c r="T130" s="40">
        <f t="shared" si="187"/>
        <v>0</v>
      </c>
      <c r="U130" s="40">
        <f t="shared" si="188"/>
        <v>0</v>
      </c>
      <c r="V130" s="40">
        <f t="shared" si="225"/>
        <v>0</v>
      </c>
      <c r="W130" s="40">
        <f t="shared" si="189"/>
        <v>0</v>
      </c>
      <c r="X130" s="40">
        <f>IF(AND(V130&lt;&gt;0,SUM(V$9:V129)=0),ROUND(U$1*U$3,0),0)</f>
        <v>0</v>
      </c>
      <c r="Y130" s="13"/>
      <c r="Z130" s="33">
        <f>IF(SUM(AH$9:AH129)&gt;0.9,MAX(Z$9:Z129)+1,0)</f>
        <v>0</v>
      </c>
      <c r="AA130" s="39">
        <f t="shared" si="153"/>
        <v>0</v>
      </c>
      <c r="AB130" s="35">
        <f t="shared" si="154"/>
        <v>47483</v>
      </c>
      <c r="AC130" s="38">
        <f t="shared" si="239"/>
        <v>0</v>
      </c>
      <c r="AD130" s="38">
        <f t="shared" si="226"/>
        <v>0</v>
      </c>
      <c r="AE130" s="40">
        <f>IF(AND(Z130=AG$6,AI129-AG$1/(AG$7-AG$6+1)&gt;=0),ROUND(AG$1/(AG$7-AG$6+1),0),IF(AND(SUM(AE$10:AE129)&gt;0,AI129-AE129&gt;=0),AE129,IF(AND(SUM(AE$10:AE129)&gt;0),AG$1-SUM(AE$10:AE129),0)))</f>
        <v>0</v>
      </c>
      <c r="AF130" s="40">
        <f t="shared" si="190"/>
        <v>0</v>
      </c>
      <c r="AG130" s="40">
        <f t="shared" si="191"/>
        <v>0</v>
      </c>
      <c r="AH130" s="40">
        <f t="shared" si="227"/>
        <v>0</v>
      </c>
      <c r="AI130" s="40">
        <f t="shared" si="192"/>
        <v>0</v>
      </c>
      <c r="AJ130" s="40">
        <f>IF(AND(AH130&lt;&gt;0,SUM(AH$9:AH129)=0),ROUND(AG$1*AG$3,0),0)</f>
        <v>0</v>
      </c>
      <c r="AK130" s="13"/>
      <c r="AL130" s="33">
        <f>IF(SUM(AT$9:AT129)&gt;0.9,MAX(AL$9:AL129)+1,0)</f>
        <v>0</v>
      </c>
      <c r="AM130" s="39">
        <f t="shared" si="155"/>
        <v>0</v>
      </c>
      <c r="AN130" s="35">
        <f t="shared" si="156"/>
        <v>47483</v>
      </c>
      <c r="AO130" s="38">
        <f t="shared" si="240"/>
        <v>0</v>
      </c>
      <c r="AP130" s="38">
        <f t="shared" si="228"/>
        <v>0</v>
      </c>
      <c r="AQ130" s="40">
        <f>IF(AND(AL130=AS$6,AU129-AS$1/(AS$7-AS$6+1)&gt;=0),ROUND(AS$1/(AS$7-AS$6+1),0),IF(AND(SUM(AQ$10:AQ129)&gt;0,AU129-AQ129&gt;=0),AQ129,IF(AND(SUM(AQ$10:AQ129)&gt;0),AS$1-SUM(AQ$10:AQ129),0)))</f>
        <v>0</v>
      </c>
      <c r="AR130" s="40">
        <f t="shared" si="193"/>
        <v>0</v>
      </c>
      <c r="AS130" s="40">
        <f t="shared" si="194"/>
        <v>0</v>
      </c>
      <c r="AT130" s="40">
        <f t="shared" si="229"/>
        <v>0</v>
      </c>
      <c r="AU130" s="40">
        <f t="shared" si="196"/>
        <v>0</v>
      </c>
      <c r="AV130" s="40">
        <f>IF(AND(AT130&lt;&gt;0,SUM(AT$9:AT129)=0),ROUND(AS$1*AS$3,0),0)</f>
        <v>0</v>
      </c>
      <c r="AW130" s="13"/>
      <c r="AX130" s="33">
        <f>IF(SUM(BF$9:BF129)&gt;0.9,MAX(AX$9:AX129)+1,0)</f>
        <v>0</v>
      </c>
      <c r="AY130" s="39">
        <f t="shared" si="157"/>
        <v>0</v>
      </c>
      <c r="AZ130" s="35">
        <f t="shared" si="158"/>
        <v>47483</v>
      </c>
      <c r="BA130" s="38">
        <f t="shared" si="241"/>
        <v>0</v>
      </c>
      <c r="BB130" s="38">
        <f t="shared" si="230"/>
        <v>0</v>
      </c>
      <c r="BC130" s="40">
        <f>IF(AND(AX130=BE$6,BG129-BE$1/(BE$7-BE$6+1)&gt;=0),ROUND(BE$1/(BE$7-BE$6+1),0),IF(AND(SUM(BC$10:BC129)&gt;0,BG129-BC129&gt;=0),BC129,IF(AND(SUM(BC$10:BC129)&gt;0),BE$1-SUM(BC$10:BC129),0)))</f>
        <v>0</v>
      </c>
      <c r="BD130" s="40">
        <f t="shared" si="197"/>
        <v>0</v>
      </c>
      <c r="BE130" s="40">
        <f t="shared" si="198"/>
        <v>0</v>
      </c>
      <c r="BF130" s="40">
        <f t="shared" si="231"/>
        <v>0</v>
      </c>
      <c r="BG130" s="40">
        <f t="shared" si="200"/>
        <v>0</v>
      </c>
      <c r="BH130" s="40">
        <f>IF(AND(BF130&lt;&gt;0,SUM(BF$9:BF129)=0),ROUND(BE$1*BE$3,0),0)</f>
        <v>0</v>
      </c>
      <c r="BI130" s="13"/>
      <c r="BJ130" s="33">
        <f>IF(SUM(BR$9:BR129)&gt;0.9,MAX(BJ$9:BJ129)+1,0)</f>
        <v>0</v>
      </c>
      <c r="BK130" s="39">
        <f t="shared" si="159"/>
        <v>0</v>
      </c>
      <c r="BL130" s="35">
        <f t="shared" si="160"/>
        <v>47483</v>
      </c>
      <c r="BM130" s="38">
        <f t="shared" si="242"/>
        <v>0</v>
      </c>
      <c r="BN130" s="38">
        <f t="shared" si="232"/>
        <v>0</v>
      </c>
      <c r="BO130" s="40">
        <f>IF(AND(BJ130=BQ$6,BS129-BQ$1/(BQ$7-BQ$6+1)&gt;=0),ROUND(BQ$1/(BQ$7-BQ$6+1),0),IF(AND(SUM(BO$10:BO129)&gt;0,BS129-BO129&gt;=0),BO129,IF(AND(SUM(BO$10:BO129)&gt;0),BQ$1-SUM(BO$10:BO129),0)))</f>
        <v>0</v>
      </c>
      <c r="BP130" s="40">
        <f t="shared" si="201"/>
        <v>0</v>
      </c>
      <c r="BQ130" s="40">
        <f t="shared" si="202"/>
        <v>0</v>
      </c>
      <c r="BR130" s="40">
        <f t="shared" si="233"/>
        <v>0</v>
      </c>
      <c r="BS130" s="40">
        <f t="shared" si="204"/>
        <v>0</v>
      </c>
      <c r="BT130" s="40">
        <f>IF(AND(BR130&lt;&gt;0,SUM(BR$9:BR129)=0),ROUND(BQ$1*BQ$3,0),0)</f>
        <v>0</v>
      </c>
      <c r="BU130" s="13"/>
      <c r="BV130" s="33">
        <f>IF(SUM(CD$9:CD129)&gt;0.9,MAX(BV$9:BV129)+1,0)</f>
        <v>0</v>
      </c>
      <c r="BW130" s="39">
        <f t="shared" si="161"/>
        <v>0</v>
      </c>
      <c r="BX130" s="35">
        <f t="shared" si="162"/>
        <v>47483</v>
      </c>
      <c r="BY130" s="38">
        <f t="shared" si="243"/>
        <v>0</v>
      </c>
      <c r="BZ130" s="38">
        <f t="shared" si="234"/>
        <v>0</v>
      </c>
      <c r="CA130" s="40">
        <f>IF(AND(BV130=CC$6,CE129-CC$1/(CC$7-CC$6+1)&gt;=0),ROUND(CC$1/(CC$7-CC$6+1),0),IF(AND(SUM(CA$10:CA129)&gt;0,CE129-CA129&gt;=0),CA129,IF(AND(SUM(CA$10:CA129)&gt;0),CC$1-SUM(CA$10:CA129),0)))</f>
        <v>0</v>
      </c>
      <c r="CB130" s="40">
        <f t="shared" si="205"/>
        <v>0</v>
      </c>
      <c r="CC130" s="40">
        <f t="shared" si="206"/>
        <v>0</v>
      </c>
      <c r="CD130" s="40">
        <f t="shared" si="235"/>
        <v>0</v>
      </c>
      <c r="CE130" s="40">
        <f t="shared" si="208"/>
        <v>0</v>
      </c>
      <c r="CF130" s="40">
        <f>IF(AND(CD130&lt;&gt;0,SUM(CD$9:CD129)=0),ROUND(CC$1*CC$3,0),0)</f>
        <v>0</v>
      </c>
      <c r="CG130" s="13"/>
      <c r="CH130" s="33">
        <f>IF(SUM(CP$9:CP129)&gt;0.9,MAX(CH$9:CH129)+1,0)</f>
        <v>0</v>
      </c>
      <c r="CI130" s="39">
        <f t="shared" si="163"/>
        <v>0</v>
      </c>
      <c r="CJ130" s="35">
        <f t="shared" si="164"/>
        <v>47483</v>
      </c>
      <c r="CK130" s="38">
        <f t="shared" si="244"/>
        <v>0</v>
      </c>
      <c r="CL130" s="38">
        <f t="shared" si="236"/>
        <v>0</v>
      </c>
      <c r="CM130" s="40">
        <f>IF(AND(CH130=CO$6,CQ129-CO$1/(CO$7-CO$6+1)&gt;=0),ROUND(CO$1/(CO$7-CO$6+1),0),IF(AND(SUM(CM$10:CM129)&gt;0,CQ129-CM129&gt;=0),CM129,IF(AND(SUM(CM$10:CM129)&gt;0),CO$1-SUM(CM$10:CM129),0)))</f>
        <v>0</v>
      </c>
      <c r="CN130" s="40">
        <f t="shared" si="209"/>
        <v>0</v>
      </c>
      <c r="CO130" s="40">
        <f t="shared" si="210"/>
        <v>0</v>
      </c>
      <c r="CP130" s="40">
        <f t="shared" si="237"/>
        <v>0</v>
      </c>
      <c r="CQ130" s="40">
        <f t="shared" si="212"/>
        <v>0</v>
      </c>
      <c r="CR130" s="40">
        <f>IF(AND(CP130&lt;&gt;0,SUM(CP$9:CP129)=0),ROUND(CO$1*CO$3,0),0)</f>
        <v>0</v>
      </c>
      <c r="CS130" s="13"/>
      <c r="CT130" s="16"/>
      <c r="CU130" s="41">
        <f t="shared" si="214"/>
        <v>114</v>
      </c>
      <c r="CV130" s="42">
        <f t="shared" si="213"/>
        <v>47483</v>
      </c>
      <c r="CW130" s="43">
        <f t="shared" si="215"/>
        <v>0</v>
      </c>
      <c r="CX130" s="43">
        <f t="shared" si="216"/>
        <v>0</v>
      </c>
      <c r="CY130" s="43">
        <f t="shared" si="217"/>
        <v>0</v>
      </c>
      <c r="CZ130" s="43">
        <f t="shared" si="218"/>
        <v>0</v>
      </c>
      <c r="DA130" s="43">
        <f t="shared" si="219"/>
        <v>0</v>
      </c>
      <c r="DB130" s="43">
        <f t="shared" si="220"/>
        <v>0</v>
      </c>
      <c r="DC130" s="43">
        <f t="shared" si="221"/>
        <v>0</v>
      </c>
      <c r="DD130" s="43">
        <f t="shared" si="222"/>
        <v>0</v>
      </c>
      <c r="DE130" s="43">
        <f t="shared" si="149"/>
        <v>0</v>
      </c>
      <c r="DF130" s="44">
        <f t="shared" si="165"/>
        <v>0</v>
      </c>
      <c r="DG130" s="44">
        <f t="shared" si="166"/>
        <v>0</v>
      </c>
      <c r="DH130" s="44">
        <f t="shared" si="167"/>
        <v>0</v>
      </c>
      <c r="DI130" s="44">
        <f t="shared" si="168"/>
        <v>0</v>
      </c>
      <c r="DJ130" s="44">
        <f t="shared" si="169"/>
        <v>0</v>
      </c>
      <c r="DK130" s="44">
        <f t="shared" si="170"/>
        <v>0</v>
      </c>
      <c r="DL130" s="44">
        <f t="shared" si="171"/>
        <v>0</v>
      </c>
      <c r="DM130" s="44">
        <f t="shared" si="172"/>
        <v>0</v>
      </c>
      <c r="DN130" s="44">
        <f t="shared" si="173"/>
        <v>0</v>
      </c>
      <c r="DO130" s="44">
        <f t="shared" si="174"/>
        <v>0</v>
      </c>
      <c r="DP130" s="44">
        <f>IF(SUM(DG130:DG$298)=0,DG$299*DP$8/12,0)</f>
        <v>0</v>
      </c>
      <c r="DQ130" s="44">
        <f>IF(SUM(DH130:DH$298)=0,DH$299*DQ$8/12,0)</f>
        <v>0</v>
      </c>
      <c r="DR130" s="44">
        <f>IF(SUM(DI130:DI$298)=0,DI$299*DR$8/12,0)</f>
        <v>0</v>
      </c>
      <c r="DS130" s="44">
        <f>IF(SUM(DJ130:DJ$298)=0,DJ$299*DS$8/12,0)</f>
        <v>0</v>
      </c>
      <c r="DT130" s="44">
        <f>IF(SUM(DK130:DK$298)=0,DK$299*DT$8/12,0)</f>
        <v>0</v>
      </c>
      <c r="DU130" s="44">
        <f>IF(SUM(DL130:DL$298)=0,DL$299*DU$8/12,0)</f>
        <v>0</v>
      </c>
      <c r="DV130" s="44">
        <f>IF(SUM(DM130:DM$298)=0,DM$299*DV$8/12,0)</f>
        <v>0</v>
      </c>
      <c r="DW130" s="44">
        <f>IF(SUM(DN130:DN$298)=0,DN$299*DW$8/12,0)</f>
        <v>0</v>
      </c>
      <c r="DX130" s="44">
        <f t="shared" si="175"/>
        <v>0</v>
      </c>
      <c r="DY130" s="44">
        <f t="shared" si="176"/>
        <v>0</v>
      </c>
      <c r="DZ130" s="44">
        <f t="shared" si="177"/>
        <v>0</v>
      </c>
      <c r="EA130" s="44">
        <f t="shared" si="178"/>
        <v>0</v>
      </c>
      <c r="EB130" s="44">
        <f t="shared" si="179"/>
        <v>0</v>
      </c>
      <c r="EC130" s="44">
        <f t="shared" si="180"/>
        <v>0</v>
      </c>
      <c r="ED130" s="16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</row>
    <row r="131" spans="1:240">
      <c r="A131" s="52"/>
      <c r="B131" s="33">
        <f>IF(SUM(J$9:J130)&gt;0.9,MAX(B$9:B130)+1,0)</f>
        <v>0</v>
      </c>
      <c r="C131" s="39">
        <f t="shared" si="150"/>
        <v>0</v>
      </c>
      <c r="D131" s="35">
        <v>47514</v>
      </c>
      <c r="E131" s="38">
        <f t="shared" si="181"/>
        <v>0</v>
      </c>
      <c r="F131" s="38">
        <f t="shared" si="182"/>
        <v>0</v>
      </c>
      <c r="G131" s="40">
        <f>IF(AND(B131=I$6,K130-I$1/(I$7-I$6+1)&gt;=0),ROUND(I$1/(I$7-I$6+1),0),IF(AND(SUM(G$10:G130)&gt;0,K130-G130&gt;=0),G130,IF(AND(SUM(G$10:G130)&gt;0),I$1-SUM(G$10:G130),0)))</f>
        <v>0</v>
      </c>
      <c r="H131" s="40">
        <f t="shared" si="183"/>
        <v>0</v>
      </c>
      <c r="I131" s="40">
        <f t="shared" si="184"/>
        <v>0</v>
      </c>
      <c r="J131" s="40">
        <f t="shared" si="223"/>
        <v>0</v>
      </c>
      <c r="K131" s="40">
        <f t="shared" si="186"/>
        <v>0</v>
      </c>
      <c r="L131" s="40">
        <f>IF(AND(J131&lt;&gt;0,SUM(J$9:J130)=0),ROUND(I$1*I$3,0),0)</f>
        <v>0</v>
      </c>
      <c r="M131" s="13"/>
      <c r="N131" s="33">
        <f>IF(SUM(V$9:V130)&gt;0.9,MAX(N$9:N130)+1,0)</f>
        <v>0</v>
      </c>
      <c r="O131" s="39">
        <f t="shared" si="151"/>
        <v>0</v>
      </c>
      <c r="P131" s="35">
        <f t="shared" si="152"/>
        <v>47514</v>
      </c>
      <c r="Q131" s="38">
        <f t="shared" si="238"/>
        <v>0</v>
      </c>
      <c r="R131" s="38">
        <f t="shared" si="224"/>
        <v>0</v>
      </c>
      <c r="S131" s="40">
        <f>IF(AND(N131=U$6,W130-U$1/(U$7-U$6+1)&gt;=0),ROUND(U$1/(U$7-U$6+1),0),IF(AND(SUM(S$10:S130)&gt;0,W130-S130&gt;=0),S130,IF(AND(SUM(S$10:S130)&gt;0),U$1-SUM(S$10:S130),0)))</f>
        <v>0</v>
      </c>
      <c r="T131" s="40">
        <f t="shared" si="187"/>
        <v>0</v>
      </c>
      <c r="U131" s="40">
        <f t="shared" si="188"/>
        <v>0</v>
      </c>
      <c r="V131" s="40">
        <f t="shared" si="225"/>
        <v>0</v>
      </c>
      <c r="W131" s="40">
        <f t="shared" si="189"/>
        <v>0</v>
      </c>
      <c r="X131" s="40">
        <f>IF(AND(V131&lt;&gt;0,SUM(V$9:V130)=0),ROUND(U$1*U$3,0),0)</f>
        <v>0</v>
      </c>
      <c r="Y131" s="13"/>
      <c r="Z131" s="33">
        <f>IF(SUM(AH$9:AH130)&gt;0.9,MAX(Z$9:Z130)+1,0)</f>
        <v>0</v>
      </c>
      <c r="AA131" s="39">
        <f t="shared" si="153"/>
        <v>0</v>
      </c>
      <c r="AB131" s="35">
        <f t="shared" si="154"/>
        <v>47514</v>
      </c>
      <c r="AC131" s="38">
        <f t="shared" si="239"/>
        <v>0</v>
      </c>
      <c r="AD131" s="38">
        <f t="shared" si="226"/>
        <v>0</v>
      </c>
      <c r="AE131" s="40">
        <f>IF(AND(Z131=AG$6,AI130-AG$1/(AG$7-AG$6+1)&gt;=0),ROUND(AG$1/(AG$7-AG$6+1),0),IF(AND(SUM(AE$10:AE130)&gt;0,AI130-AE130&gt;=0),AE130,IF(AND(SUM(AE$10:AE130)&gt;0),AG$1-SUM(AE$10:AE130),0)))</f>
        <v>0</v>
      </c>
      <c r="AF131" s="40">
        <f t="shared" si="190"/>
        <v>0</v>
      </c>
      <c r="AG131" s="40">
        <f t="shared" si="191"/>
        <v>0</v>
      </c>
      <c r="AH131" s="40">
        <f t="shared" si="227"/>
        <v>0</v>
      </c>
      <c r="AI131" s="40">
        <f t="shared" si="192"/>
        <v>0</v>
      </c>
      <c r="AJ131" s="40">
        <f>IF(AND(AH131&lt;&gt;0,SUM(AH$9:AH130)=0),ROUND(AG$1*AG$3,0),0)</f>
        <v>0</v>
      </c>
      <c r="AK131" s="13"/>
      <c r="AL131" s="33">
        <f>IF(SUM(AT$9:AT130)&gt;0.9,MAX(AL$9:AL130)+1,0)</f>
        <v>0</v>
      </c>
      <c r="AM131" s="39">
        <f t="shared" si="155"/>
        <v>0</v>
      </c>
      <c r="AN131" s="35">
        <f t="shared" si="156"/>
        <v>47514</v>
      </c>
      <c r="AO131" s="38">
        <f t="shared" si="240"/>
        <v>0</v>
      </c>
      <c r="AP131" s="38">
        <f t="shared" si="228"/>
        <v>0</v>
      </c>
      <c r="AQ131" s="40">
        <f>IF(AND(AL131=AS$6,AU130-AS$1/(AS$7-AS$6+1)&gt;=0),ROUND(AS$1/(AS$7-AS$6+1),0),IF(AND(SUM(AQ$10:AQ130)&gt;0,AU130-AQ130&gt;=0),AQ130,IF(AND(SUM(AQ$10:AQ130)&gt;0),AS$1-SUM(AQ$10:AQ130),0)))</f>
        <v>0</v>
      </c>
      <c r="AR131" s="40">
        <f t="shared" si="193"/>
        <v>0</v>
      </c>
      <c r="AS131" s="40">
        <f t="shared" si="194"/>
        <v>0</v>
      </c>
      <c r="AT131" s="40">
        <f t="shared" si="229"/>
        <v>0</v>
      </c>
      <c r="AU131" s="40">
        <f t="shared" si="196"/>
        <v>0</v>
      </c>
      <c r="AV131" s="40">
        <f>IF(AND(AT131&lt;&gt;0,SUM(AT$9:AT130)=0),ROUND(AS$1*AS$3,0),0)</f>
        <v>0</v>
      </c>
      <c r="AW131" s="13"/>
      <c r="AX131" s="33">
        <f>IF(SUM(BF$9:BF130)&gt;0.9,MAX(AX$9:AX130)+1,0)</f>
        <v>0</v>
      </c>
      <c r="AY131" s="39">
        <f t="shared" si="157"/>
        <v>0</v>
      </c>
      <c r="AZ131" s="35">
        <f t="shared" si="158"/>
        <v>47514</v>
      </c>
      <c r="BA131" s="38">
        <f t="shared" si="241"/>
        <v>0</v>
      </c>
      <c r="BB131" s="38">
        <f t="shared" si="230"/>
        <v>0</v>
      </c>
      <c r="BC131" s="40">
        <f>IF(AND(AX131=BE$6,BG130-BE$1/(BE$7-BE$6+1)&gt;=0),ROUND(BE$1/(BE$7-BE$6+1),0),IF(AND(SUM(BC$10:BC130)&gt;0,BG130-BC130&gt;=0),BC130,IF(AND(SUM(BC$10:BC130)&gt;0),BE$1-SUM(BC$10:BC130),0)))</f>
        <v>0</v>
      </c>
      <c r="BD131" s="40">
        <f t="shared" si="197"/>
        <v>0</v>
      </c>
      <c r="BE131" s="40">
        <f t="shared" si="198"/>
        <v>0</v>
      </c>
      <c r="BF131" s="40">
        <f t="shared" si="231"/>
        <v>0</v>
      </c>
      <c r="BG131" s="40">
        <f t="shared" si="200"/>
        <v>0</v>
      </c>
      <c r="BH131" s="40">
        <f>IF(AND(BF131&lt;&gt;0,SUM(BF$9:BF130)=0),ROUND(BE$1*BE$3,0),0)</f>
        <v>0</v>
      </c>
      <c r="BI131" s="13"/>
      <c r="BJ131" s="33">
        <f>IF(SUM(BR$9:BR130)&gt;0.9,MAX(BJ$9:BJ130)+1,0)</f>
        <v>0</v>
      </c>
      <c r="BK131" s="39">
        <f t="shared" si="159"/>
        <v>0</v>
      </c>
      <c r="BL131" s="35">
        <f t="shared" si="160"/>
        <v>47514</v>
      </c>
      <c r="BM131" s="38">
        <f t="shared" si="242"/>
        <v>0</v>
      </c>
      <c r="BN131" s="38">
        <f t="shared" si="232"/>
        <v>0</v>
      </c>
      <c r="BO131" s="40">
        <f>IF(AND(BJ131=BQ$6,BS130-BQ$1/(BQ$7-BQ$6+1)&gt;=0),ROUND(BQ$1/(BQ$7-BQ$6+1),0),IF(AND(SUM(BO$10:BO130)&gt;0,BS130-BO130&gt;=0),BO130,IF(AND(SUM(BO$10:BO130)&gt;0),BQ$1-SUM(BO$10:BO130),0)))</f>
        <v>0</v>
      </c>
      <c r="BP131" s="40">
        <f t="shared" si="201"/>
        <v>0</v>
      </c>
      <c r="BQ131" s="40">
        <f t="shared" si="202"/>
        <v>0</v>
      </c>
      <c r="BR131" s="40">
        <f t="shared" si="233"/>
        <v>0</v>
      </c>
      <c r="BS131" s="40">
        <f t="shared" si="204"/>
        <v>0</v>
      </c>
      <c r="BT131" s="40">
        <f>IF(AND(BR131&lt;&gt;0,SUM(BR$9:BR130)=0),ROUND(BQ$1*BQ$3,0),0)</f>
        <v>0</v>
      </c>
      <c r="BU131" s="13"/>
      <c r="BV131" s="33">
        <f>IF(SUM(CD$9:CD130)&gt;0.9,MAX(BV$9:BV130)+1,0)</f>
        <v>0</v>
      </c>
      <c r="BW131" s="39">
        <f t="shared" si="161"/>
        <v>0</v>
      </c>
      <c r="BX131" s="35">
        <f t="shared" si="162"/>
        <v>47514</v>
      </c>
      <c r="BY131" s="38">
        <f t="shared" si="243"/>
        <v>0</v>
      </c>
      <c r="BZ131" s="38">
        <f t="shared" si="234"/>
        <v>0</v>
      </c>
      <c r="CA131" s="40">
        <f>IF(AND(BV131=CC$6,CE130-CC$1/(CC$7-CC$6+1)&gt;=0),ROUND(CC$1/(CC$7-CC$6+1),0),IF(AND(SUM(CA$10:CA130)&gt;0,CE130-CA130&gt;=0),CA130,IF(AND(SUM(CA$10:CA130)&gt;0),CC$1-SUM(CA$10:CA130),0)))</f>
        <v>0</v>
      </c>
      <c r="CB131" s="40">
        <f t="shared" si="205"/>
        <v>0</v>
      </c>
      <c r="CC131" s="40">
        <f t="shared" si="206"/>
        <v>0</v>
      </c>
      <c r="CD131" s="40">
        <f t="shared" si="235"/>
        <v>0</v>
      </c>
      <c r="CE131" s="40">
        <f t="shared" si="208"/>
        <v>0</v>
      </c>
      <c r="CF131" s="40">
        <f>IF(AND(CD131&lt;&gt;0,SUM(CD$9:CD130)=0),ROUND(CC$1*CC$3,0),0)</f>
        <v>0</v>
      </c>
      <c r="CG131" s="13"/>
      <c r="CH131" s="33">
        <f>IF(SUM(CP$9:CP130)&gt;0.9,MAX(CH$9:CH130)+1,0)</f>
        <v>0</v>
      </c>
      <c r="CI131" s="39">
        <f t="shared" si="163"/>
        <v>0</v>
      </c>
      <c r="CJ131" s="35">
        <f t="shared" si="164"/>
        <v>47514</v>
      </c>
      <c r="CK131" s="38">
        <f t="shared" si="244"/>
        <v>0</v>
      </c>
      <c r="CL131" s="38">
        <f t="shared" si="236"/>
        <v>0</v>
      </c>
      <c r="CM131" s="40">
        <f>IF(AND(CH131=CO$6,CQ130-CO$1/(CO$7-CO$6+1)&gt;=0),ROUND(CO$1/(CO$7-CO$6+1),0),IF(AND(SUM(CM$10:CM130)&gt;0,CQ130-CM130&gt;=0),CM130,IF(AND(SUM(CM$10:CM130)&gt;0),CO$1-SUM(CM$10:CM130),0)))</f>
        <v>0</v>
      </c>
      <c r="CN131" s="40">
        <f t="shared" si="209"/>
        <v>0</v>
      </c>
      <c r="CO131" s="40">
        <f t="shared" si="210"/>
        <v>0</v>
      </c>
      <c r="CP131" s="40">
        <f t="shared" si="237"/>
        <v>0</v>
      </c>
      <c r="CQ131" s="40">
        <f t="shared" si="212"/>
        <v>0</v>
      </c>
      <c r="CR131" s="40">
        <f>IF(AND(CP131&lt;&gt;0,SUM(CP$9:CP130)=0),ROUND(CO$1*CO$3,0),0)</f>
        <v>0</v>
      </c>
      <c r="CS131" s="13"/>
      <c r="CT131" s="16"/>
      <c r="CU131" s="41">
        <f t="shared" si="214"/>
        <v>115</v>
      </c>
      <c r="CV131" s="42">
        <f t="shared" si="213"/>
        <v>47514</v>
      </c>
      <c r="CW131" s="43">
        <f>SUM(G132:G137)</f>
        <v>0</v>
      </c>
      <c r="CX131" s="43">
        <f>SUM(S132:S137)</f>
        <v>0</v>
      </c>
      <c r="CY131" s="43">
        <f>SUM(AE132:AE137)</f>
        <v>0</v>
      </c>
      <c r="CZ131" s="43">
        <f>SUM(AQ132:AQ137)</f>
        <v>0</v>
      </c>
      <c r="DA131" s="43">
        <f>SUM(BC132:BC137)</f>
        <v>0</v>
      </c>
      <c r="DB131" s="43">
        <f>SUM(BO132:BO137)</f>
        <v>0</v>
      </c>
      <c r="DC131" s="43">
        <f>SUM(CA132:CA137)</f>
        <v>0</v>
      </c>
      <c r="DD131" s="43">
        <f>SUM(CM132:CM137)</f>
        <v>0</v>
      </c>
      <c r="DE131" s="43">
        <f t="shared" si="149"/>
        <v>0</v>
      </c>
      <c r="DF131" s="44">
        <f t="shared" si="165"/>
        <v>0</v>
      </c>
      <c r="DG131" s="44">
        <f t="shared" si="166"/>
        <v>0</v>
      </c>
      <c r="DH131" s="44">
        <f t="shared" si="167"/>
        <v>0</v>
      </c>
      <c r="DI131" s="44">
        <f t="shared" si="168"/>
        <v>0</v>
      </c>
      <c r="DJ131" s="44">
        <f t="shared" si="169"/>
        <v>0</v>
      </c>
      <c r="DK131" s="44">
        <f t="shared" si="170"/>
        <v>0</v>
      </c>
      <c r="DL131" s="44">
        <f t="shared" si="171"/>
        <v>0</v>
      </c>
      <c r="DM131" s="44">
        <f t="shared" si="172"/>
        <v>0</v>
      </c>
      <c r="DN131" s="44">
        <f t="shared" si="173"/>
        <v>0</v>
      </c>
      <c r="DO131" s="44">
        <f t="shared" si="174"/>
        <v>0</v>
      </c>
      <c r="DP131" s="44">
        <f>IF(SUM(DG131:DG$298)=0,DG$299*DP$8/12,0)</f>
        <v>0</v>
      </c>
      <c r="DQ131" s="44">
        <f>IF(SUM(DH131:DH$298)=0,DH$299*DQ$8/12,0)</f>
        <v>0</v>
      </c>
      <c r="DR131" s="44">
        <f>IF(SUM(DI131:DI$298)=0,DI$299*DR$8/12,0)</f>
        <v>0</v>
      </c>
      <c r="DS131" s="44">
        <f>IF(SUM(DJ131:DJ$298)=0,DJ$299*DS$8/12,0)</f>
        <v>0</v>
      </c>
      <c r="DT131" s="44">
        <f>IF(SUM(DK131:DK$298)=0,DK$299*DT$8/12,0)</f>
        <v>0</v>
      </c>
      <c r="DU131" s="44">
        <f>IF(SUM(DL131:DL$298)=0,DL$299*DU$8/12,0)</f>
        <v>0</v>
      </c>
      <c r="DV131" s="44">
        <f>IF(SUM(DM131:DM$298)=0,DM$299*DV$8/12,0)</f>
        <v>0</v>
      </c>
      <c r="DW131" s="44">
        <f>IF(SUM(DN131:DN$298)=0,DN$299*DW$8/12,0)</f>
        <v>0</v>
      </c>
      <c r="DX131" s="44">
        <f t="shared" si="175"/>
        <v>0</v>
      </c>
      <c r="DY131" s="44">
        <f t="shared" si="176"/>
        <v>0</v>
      </c>
      <c r="DZ131" s="44">
        <f t="shared" si="177"/>
        <v>0</v>
      </c>
      <c r="EA131" s="44">
        <f t="shared" si="178"/>
        <v>0</v>
      </c>
      <c r="EB131" s="44">
        <f t="shared" si="179"/>
        <v>0</v>
      </c>
      <c r="EC131" s="44">
        <f t="shared" si="180"/>
        <v>0</v>
      </c>
      <c r="ED131" s="16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</row>
    <row r="132" spans="1:240">
      <c r="A132" s="52"/>
      <c r="B132" s="33">
        <f>IF(SUM(J$9:J131)&gt;0.9,MAX(B$9:B131)+1,0)</f>
        <v>0</v>
      </c>
      <c r="C132" s="39">
        <f t="shared" si="150"/>
        <v>0</v>
      </c>
      <c r="D132" s="35">
        <v>47542</v>
      </c>
      <c r="E132" s="38">
        <f t="shared" si="181"/>
        <v>0</v>
      </c>
      <c r="F132" s="38">
        <f t="shared" si="182"/>
        <v>0</v>
      </c>
      <c r="G132" s="40">
        <f>IF(AND(B132=I$6,K131-I$1/(I$7-I$6+1)&gt;=0),ROUND(I$1/(I$7-I$6+1),0),IF(AND(SUM(G$10:G131)&gt;0,K131-G131&gt;=0),G131,IF(AND(SUM(G$10:G131)&gt;0),I$1-SUM(G$10:G131),0)))</f>
        <v>0</v>
      </c>
      <c r="H132" s="40">
        <f t="shared" si="183"/>
        <v>0</v>
      </c>
      <c r="I132" s="40">
        <f t="shared" si="184"/>
        <v>0</v>
      </c>
      <c r="J132" s="40">
        <f t="shared" si="223"/>
        <v>0</v>
      </c>
      <c r="K132" s="40">
        <f t="shared" si="186"/>
        <v>0</v>
      </c>
      <c r="L132" s="40">
        <f>IF(AND(J132&lt;&gt;0,SUM(J$9:J131)=0),ROUND(I$1*I$3,0),0)</f>
        <v>0</v>
      </c>
      <c r="M132" s="13"/>
      <c r="N132" s="33">
        <f>IF(SUM(V$9:V131)&gt;0.9,MAX(N$9:N131)+1,0)</f>
        <v>0</v>
      </c>
      <c r="O132" s="39">
        <f t="shared" si="151"/>
        <v>0</v>
      </c>
      <c r="P132" s="35">
        <f t="shared" si="152"/>
        <v>47542</v>
      </c>
      <c r="Q132" s="38">
        <f t="shared" si="238"/>
        <v>0</v>
      </c>
      <c r="R132" s="38">
        <f t="shared" si="224"/>
        <v>0</v>
      </c>
      <c r="S132" s="40">
        <f>IF(AND(N132=U$6,W131-U$1/(U$7-U$6+1)&gt;=0),ROUND(U$1/(U$7-U$6+1),0),IF(AND(SUM(S$10:S131)&gt;0,W131-S131&gt;=0),S131,IF(AND(SUM(S$10:S131)&gt;0),U$1-SUM(S$10:S131),0)))</f>
        <v>0</v>
      </c>
      <c r="T132" s="40">
        <f t="shared" si="187"/>
        <v>0</v>
      </c>
      <c r="U132" s="40">
        <f t="shared" si="188"/>
        <v>0</v>
      </c>
      <c r="V132" s="40">
        <f t="shared" si="225"/>
        <v>0</v>
      </c>
      <c r="W132" s="40">
        <f t="shared" si="189"/>
        <v>0</v>
      </c>
      <c r="X132" s="40">
        <f>IF(AND(V132&lt;&gt;0,SUM(V$9:V131)=0),ROUND(U$1*U$3,0),0)</f>
        <v>0</v>
      </c>
      <c r="Y132" s="13"/>
      <c r="Z132" s="33">
        <f>IF(SUM(AH$9:AH131)&gt;0.9,MAX(Z$9:Z131)+1,0)</f>
        <v>0</v>
      </c>
      <c r="AA132" s="39">
        <f t="shared" si="153"/>
        <v>0</v>
      </c>
      <c r="AB132" s="35">
        <f t="shared" si="154"/>
        <v>47542</v>
      </c>
      <c r="AC132" s="38">
        <f t="shared" si="239"/>
        <v>0</v>
      </c>
      <c r="AD132" s="38">
        <f t="shared" si="226"/>
        <v>0</v>
      </c>
      <c r="AE132" s="40">
        <f>IF(AND(Z132=AG$6,AI131-AG$1/(AG$7-AG$6+1)&gt;=0),ROUND(AG$1/(AG$7-AG$6+1),0),IF(AND(SUM(AE$10:AE131)&gt;0,AI131-AE131&gt;=0),AE131,IF(AND(SUM(AE$10:AE131)&gt;0),AG$1-SUM(AE$10:AE131),0)))</f>
        <v>0</v>
      </c>
      <c r="AF132" s="40">
        <f t="shared" si="190"/>
        <v>0</v>
      </c>
      <c r="AG132" s="40">
        <f t="shared" si="191"/>
        <v>0</v>
      </c>
      <c r="AH132" s="40">
        <f t="shared" si="227"/>
        <v>0</v>
      </c>
      <c r="AI132" s="40">
        <f t="shared" si="192"/>
        <v>0</v>
      </c>
      <c r="AJ132" s="40">
        <f>IF(AND(AH132&lt;&gt;0,SUM(AH$9:AH131)=0),ROUND(AG$1*AG$3,0),0)</f>
        <v>0</v>
      </c>
      <c r="AK132" s="13"/>
      <c r="AL132" s="33">
        <f>IF(SUM(AT$9:AT131)&gt;0.9,MAX(AL$9:AL131)+1,0)</f>
        <v>0</v>
      </c>
      <c r="AM132" s="39">
        <f t="shared" si="155"/>
        <v>0</v>
      </c>
      <c r="AN132" s="35">
        <f t="shared" si="156"/>
        <v>47542</v>
      </c>
      <c r="AO132" s="38">
        <f t="shared" si="240"/>
        <v>0</v>
      </c>
      <c r="AP132" s="38">
        <f t="shared" si="228"/>
        <v>0</v>
      </c>
      <c r="AQ132" s="40">
        <f>IF(AND(AL132=AS$6,AU131-AS$1/(AS$7-AS$6+1)&gt;=0),ROUND(AS$1/(AS$7-AS$6+1),0),IF(AND(SUM(AQ$10:AQ131)&gt;0,AU131-AQ131&gt;=0),AQ131,IF(AND(SUM(AQ$10:AQ131)&gt;0),AS$1-SUM(AQ$10:AQ131),0)))</f>
        <v>0</v>
      </c>
      <c r="AR132" s="40">
        <f t="shared" si="193"/>
        <v>0</v>
      </c>
      <c r="AS132" s="40">
        <f t="shared" si="194"/>
        <v>0</v>
      </c>
      <c r="AT132" s="40">
        <f t="shared" si="229"/>
        <v>0</v>
      </c>
      <c r="AU132" s="40">
        <f t="shared" si="196"/>
        <v>0</v>
      </c>
      <c r="AV132" s="40">
        <f>IF(AND(AT132&lt;&gt;0,SUM(AT$9:AT131)=0),ROUND(AS$1*AS$3,0),0)</f>
        <v>0</v>
      </c>
      <c r="AW132" s="13"/>
      <c r="AX132" s="33">
        <f>IF(SUM(BF$9:BF131)&gt;0.9,MAX(AX$9:AX131)+1,0)</f>
        <v>0</v>
      </c>
      <c r="AY132" s="39">
        <f t="shared" si="157"/>
        <v>0</v>
      </c>
      <c r="AZ132" s="35">
        <f t="shared" si="158"/>
        <v>47542</v>
      </c>
      <c r="BA132" s="38">
        <f t="shared" si="241"/>
        <v>0</v>
      </c>
      <c r="BB132" s="38">
        <f t="shared" si="230"/>
        <v>0</v>
      </c>
      <c r="BC132" s="40">
        <f>IF(AND(AX132=BE$6,BG131-BE$1/(BE$7-BE$6+1)&gt;=0),ROUND(BE$1/(BE$7-BE$6+1),0),IF(AND(SUM(BC$10:BC131)&gt;0,BG131-BC131&gt;=0),BC131,IF(AND(SUM(BC$10:BC131)&gt;0),BE$1-SUM(BC$10:BC131),0)))</f>
        <v>0</v>
      </c>
      <c r="BD132" s="40">
        <f t="shared" si="197"/>
        <v>0</v>
      </c>
      <c r="BE132" s="40">
        <f t="shared" si="198"/>
        <v>0</v>
      </c>
      <c r="BF132" s="40">
        <f t="shared" si="231"/>
        <v>0</v>
      </c>
      <c r="BG132" s="40">
        <f t="shared" si="200"/>
        <v>0</v>
      </c>
      <c r="BH132" s="40">
        <f>IF(AND(BF132&lt;&gt;0,SUM(BF$9:BF131)=0),ROUND(BE$1*BE$3,0),0)</f>
        <v>0</v>
      </c>
      <c r="BI132" s="13"/>
      <c r="BJ132" s="33">
        <f>IF(SUM(BR$9:BR131)&gt;0.9,MAX(BJ$9:BJ131)+1,0)</f>
        <v>0</v>
      </c>
      <c r="BK132" s="39">
        <f t="shared" si="159"/>
        <v>0</v>
      </c>
      <c r="BL132" s="35">
        <f t="shared" si="160"/>
        <v>47542</v>
      </c>
      <c r="BM132" s="38">
        <f t="shared" si="242"/>
        <v>0</v>
      </c>
      <c r="BN132" s="38">
        <f t="shared" si="232"/>
        <v>0</v>
      </c>
      <c r="BO132" s="40">
        <f>IF(AND(BJ132=BQ$6,BS131-BQ$1/(BQ$7-BQ$6+1)&gt;=0),ROUND(BQ$1/(BQ$7-BQ$6+1),0),IF(AND(SUM(BO$10:BO131)&gt;0,BS131-BO131&gt;=0),BO131,IF(AND(SUM(BO$10:BO131)&gt;0),BQ$1-SUM(BO$10:BO131),0)))</f>
        <v>0</v>
      </c>
      <c r="BP132" s="40">
        <f t="shared" si="201"/>
        <v>0</v>
      </c>
      <c r="BQ132" s="40">
        <f t="shared" si="202"/>
        <v>0</v>
      </c>
      <c r="BR132" s="40">
        <f t="shared" si="233"/>
        <v>0</v>
      </c>
      <c r="BS132" s="40">
        <f t="shared" si="204"/>
        <v>0</v>
      </c>
      <c r="BT132" s="40">
        <f>IF(AND(BR132&lt;&gt;0,SUM(BR$9:BR131)=0),ROUND(BQ$1*BQ$3,0),0)</f>
        <v>0</v>
      </c>
      <c r="BU132" s="13"/>
      <c r="BV132" s="33">
        <f>IF(SUM(CD$9:CD131)&gt;0.9,MAX(BV$9:BV131)+1,0)</f>
        <v>0</v>
      </c>
      <c r="BW132" s="39">
        <f t="shared" si="161"/>
        <v>0</v>
      </c>
      <c r="BX132" s="35">
        <f t="shared" si="162"/>
        <v>47542</v>
      </c>
      <c r="BY132" s="38">
        <f t="shared" si="243"/>
        <v>0</v>
      </c>
      <c r="BZ132" s="38">
        <f t="shared" si="234"/>
        <v>0</v>
      </c>
      <c r="CA132" s="40">
        <f>IF(AND(BV132=CC$6,CE131-CC$1/(CC$7-CC$6+1)&gt;=0),ROUND(CC$1/(CC$7-CC$6+1),0),IF(AND(SUM(CA$10:CA131)&gt;0,CE131-CA131&gt;=0),CA131,IF(AND(SUM(CA$10:CA131)&gt;0),CC$1-SUM(CA$10:CA131),0)))</f>
        <v>0</v>
      </c>
      <c r="CB132" s="40">
        <f t="shared" si="205"/>
        <v>0</v>
      </c>
      <c r="CC132" s="40">
        <f t="shared" si="206"/>
        <v>0</v>
      </c>
      <c r="CD132" s="40">
        <f t="shared" si="235"/>
        <v>0</v>
      </c>
      <c r="CE132" s="40">
        <f t="shared" si="208"/>
        <v>0</v>
      </c>
      <c r="CF132" s="40">
        <f>IF(AND(CD132&lt;&gt;0,SUM(CD$9:CD131)=0),ROUND(CC$1*CC$3,0),0)</f>
        <v>0</v>
      </c>
      <c r="CG132" s="13"/>
      <c r="CH132" s="33">
        <f>IF(SUM(CP$9:CP131)&gt;0.9,MAX(CH$9:CH131)+1,0)</f>
        <v>0</v>
      </c>
      <c r="CI132" s="39">
        <f t="shared" si="163"/>
        <v>0</v>
      </c>
      <c r="CJ132" s="35">
        <f t="shared" si="164"/>
        <v>47542</v>
      </c>
      <c r="CK132" s="38">
        <f t="shared" si="244"/>
        <v>0</v>
      </c>
      <c r="CL132" s="38">
        <f t="shared" si="236"/>
        <v>0</v>
      </c>
      <c r="CM132" s="40">
        <f>IF(AND(CH132=CO$6,CQ131-CO$1/(CO$7-CO$6+1)&gt;=0),ROUND(CO$1/(CO$7-CO$6+1),0),IF(AND(SUM(CM$10:CM131)&gt;0,CQ131-CM131&gt;=0),CM131,IF(AND(SUM(CM$10:CM131)&gt;0),CO$1-SUM(CM$10:CM131),0)))</f>
        <v>0</v>
      </c>
      <c r="CN132" s="40">
        <f t="shared" si="209"/>
        <v>0</v>
      </c>
      <c r="CO132" s="40">
        <f t="shared" si="210"/>
        <v>0</v>
      </c>
      <c r="CP132" s="40">
        <f t="shared" si="237"/>
        <v>0</v>
      </c>
      <c r="CQ132" s="40">
        <f t="shared" si="212"/>
        <v>0</v>
      </c>
      <c r="CR132" s="40">
        <f>IF(AND(CP132&lt;&gt;0,SUM(CP$9:CP131)=0),ROUND(CO$1*CO$3,0),0)</f>
        <v>0</v>
      </c>
      <c r="CS132" s="13"/>
      <c r="CT132" s="16"/>
      <c r="CU132" s="41">
        <f t="shared" si="214"/>
        <v>116</v>
      </c>
      <c r="CV132" s="42">
        <f t="shared" si="213"/>
        <v>47542</v>
      </c>
      <c r="CW132" s="43">
        <f t="shared" ref="CW132:CW163" si="245">SUM(G133:G144)</f>
        <v>0</v>
      </c>
      <c r="CX132" s="43">
        <f t="shared" ref="CX132:CX163" si="246">SUM(S133:S144)</f>
        <v>0</v>
      </c>
      <c r="CY132" s="43">
        <f t="shared" ref="CY132:CY163" si="247">SUM(AE133:AE144)</f>
        <v>0</v>
      </c>
      <c r="CZ132" s="43">
        <f t="shared" ref="CZ132:CZ163" si="248">SUM(AQ133:AQ144)</f>
        <v>0</v>
      </c>
      <c r="DA132" s="43">
        <f t="shared" ref="DA132:DA163" si="249">SUM(BC133:BC144)</f>
        <v>0</v>
      </c>
      <c r="DB132" s="43">
        <f t="shared" ref="DB132:DB163" si="250">SUM(BO133:BO144)</f>
        <v>0</v>
      </c>
      <c r="DC132" s="43">
        <f t="shared" ref="DC132:DC163" si="251">SUM(CA133:CA144)</f>
        <v>0</v>
      </c>
      <c r="DD132" s="43">
        <f t="shared" ref="DD132:DD163" si="252">SUM(CM133:CM144)</f>
        <v>0</v>
      </c>
      <c r="DE132" s="43">
        <f t="shared" si="149"/>
        <v>0</v>
      </c>
      <c r="DF132" s="44">
        <f t="shared" si="165"/>
        <v>0</v>
      </c>
      <c r="DG132" s="44">
        <f t="shared" si="166"/>
        <v>0</v>
      </c>
      <c r="DH132" s="44">
        <f t="shared" si="167"/>
        <v>0</v>
      </c>
      <c r="DI132" s="44">
        <f t="shared" si="168"/>
        <v>0</v>
      </c>
      <c r="DJ132" s="44">
        <f t="shared" si="169"/>
        <v>0</v>
      </c>
      <c r="DK132" s="44">
        <f t="shared" si="170"/>
        <v>0</v>
      </c>
      <c r="DL132" s="44">
        <f t="shared" si="171"/>
        <v>0</v>
      </c>
      <c r="DM132" s="44">
        <f t="shared" si="172"/>
        <v>0</v>
      </c>
      <c r="DN132" s="44">
        <f t="shared" si="173"/>
        <v>0</v>
      </c>
      <c r="DO132" s="44">
        <f t="shared" si="174"/>
        <v>0</v>
      </c>
      <c r="DP132" s="44">
        <f>IF(SUM(DG132:DG$298)=0,DG$299*DP$8/12,0)</f>
        <v>0</v>
      </c>
      <c r="DQ132" s="44">
        <f>IF(SUM(DH132:DH$298)=0,DH$299*DQ$8/12,0)</f>
        <v>0</v>
      </c>
      <c r="DR132" s="44">
        <f>IF(SUM(DI132:DI$298)=0,DI$299*DR$8/12,0)</f>
        <v>0</v>
      </c>
      <c r="DS132" s="44">
        <f>IF(SUM(DJ132:DJ$298)=0,DJ$299*DS$8/12,0)</f>
        <v>0</v>
      </c>
      <c r="DT132" s="44">
        <f>IF(SUM(DK132:DK$298)=0,DK$299*DT$8/12,0)</f>
        <v>0</v>
      </c>
      <c r="DU132" s="44">
        <f>IF(SUM(DL132:DL$298)=0,DL$299*DU$8/12,0)</f>
        <v>0</v>
      </c>
      <c r="DV132" s="44">
        <f>IF(SUM(DM132:DM$298)=0,DM$299*DV$8/12,0)</f>
        <v>0</v>
      </c>
      <c r="DW132" s="44">
        <f>IF(SUM(DN132:DN$298)=0,DN$299*DW$8/12,0)</f>
        <v>0</v>
      </c>
      <c r="DX132" s="44">
        <f t="shared" si="175"/>
        <v>0</v>
      </c>
      <c r="DY132" s="44">
        <f t="shared" si="176"/>
        <v>0</v>
      </c>
      <c r="DZ132" s="44">
        <f t="shared" si="177"/>
        <v>0</v>
      </c>
      <c r="EA132" s="44">
        <f t="shared" si="178"/>
        <v>0</v>
      </c>
      <c r="EB132" s="44">
        <f t="shared" si="179"/>
        <v>0</v>
      </c>
      <c r="EC132" s="44">
        <f t="shared" si="180"/>
        <v>0</v>
      </c>
      <c r="ED132" s="16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</row>
    <row r="133" spans="1:240">
      <c r="A133" s="52"/>
      <c r="B133" s="33">
        <f>IF(SUM(J$9:J132)&gt;0.9,MAX(B$9:B132)+1,0)</f>
        <v>0</v>
      </c>
      <c r="C133" s="39">
        <f t="shared" si="150"/>
        <v>0</v>
      </c>
      <c r="D133" s="35">
        <v>47573</v>
      </c>
      <c r="E133" s="38">
        <f t="shared" si="181"/>
        <v>0</v>
      </c>
      <c r="F133" s="38">
        <f t="shared" si="182"/>
        <v>0</v>
      </c>
      <c r="G133" s="40">
        <f>IF(AND(B133=I$6,K132-I$1/(I$7-I$6+1)&gt;=0),ROUND(I$1/(I$7-I$6+1),0),IF(AND(SUM(G$10:G132)&gt;0,K132-G132&gt;=0),G132,IF(AND(SUM(G$10:G132)&gt;0),I$1-SUM(G$10:G132),0)))</f>
        <v>0</v>
      </c>
      <c r="H133" s="40">
        <f t="shared" si="183"/>
        <v>0</v>
      </c>
      <c r="I133" s="40">
        <f t="shared" si="184"/>
        <v>0</v>
      </c>
      <c r="J133" s="40">
        <f t="shared" si="223"/>
        <v>0</v>
      </c>
      <c r="K133" s="40">
        <f t="shared" si="186"/>
        <v>0</v>
      </c>
      <c r="L133" s="40">
        <f>IF(AND(J133&lt;&gt;0,SUM(J$9:J132)=0),ROUND(I$1*I$3,0),0)</f>
        <v>0</v>
      </c>
      <c r="M133" s="13"/>
      <c r="N133" s="33">
        <f>IF(SUM(V$9:V132)&gt;0.9,MAX(N$9:N132)+1,0)</f>
        <v>0</v>
      </c>
      <c r="O133" s="39">
        <f t="shared" si="151"/>
        <v>0</v>
      </c>
      <c r="P133" s="35">
        <f t="shared" si="152"/>
        <v>47573</v>
      </c>
      <c r="Q133" s="38">
        <f t="shared" si="238"/>
        <v>0</v>
      </c>
      <c r="R133" s="38">
        <f t="shared" si="224"/>
        <v>0</v>
      </c>
      <c r="S133" s="40">
        <f>IF(AND(N133=U$6,W132-U$1/(U$7-U$6+1)&gt;=0),ROUND(U$1/(U$7-U$6+1),0),IF(AND(SUM(S$10:S132)&gt;0,W132-S132&gt;=0),S132,IF(AND(SUM(S$10:S132)&gt;0),U$1-SUM(S$10:S132),0)))</f>
        <v>0</v>
      </c>
      <c r="T133" s="40">
        <f t="shared" si="187"/>
        <v>0</v>
      </c>
      <c r="U133" s="40">
        <f t="shared" si="188"/>
        <v>0</v>
      </c>
      <c r="V133" s="40">
        <f t="shared" si="225"/>
        <v>0</v>
      </c>
      <c r="W133" s="40">
        <f t="shared" si="189"/>
        <v>0</v>
      </c>
      <c r="X133" s="40">
        <f>IF(AND(V133&lt;&gt;0,SUM(V$9:V132)=0),ROUND(U$1*U$3,0),0)</f>
        <v>0</v>
      </c>
      <c r="Y133" s="13"/>
      <c r="Z133" s="33">
        <f>IF(SUM(AH$9:AH132)&gt;0.9,MAX(Z$9:Z132)+1,0)</f>
        <v>0</v>
      </c>
      <c r="AA133" s="39">
        <f t="shared" si="153"/>
        <v>0</v>
      </c>
      <c r="AB133" s="35">
        <f t="shared" si="154"/>
        <v>47573</v>
      </c>
      <c r="AC133" s="38">
        <f t="shared" si="239"/>
        <v>0</v>
      </c>
      <c r="AD133" s="38">
        <f t="shared" si="226"/>
        <v>0</v>
      </c>
      <c r="AE133" s="40">
        <f>IF(AND(Z133=AG$6,AI132-AG$1/(AG$7-AG$6+1)&gt;=0),ROUND(AG$1/(AG$7-AG$6+1),0),IF(AND(SUM(AE$10:AE132)&gt;0,AI132-AE132&gt;=0),AE132,IF(AND(SUM(AE$10:AE132)&gt;0),AG$1-SUM(AE$10:AE132),0)))</f>
        <v>0</v>
      </c>
      <c r="AF133" s="40">
        <f t="shared" si="190"/>
        <v>0</v>
      </c>
      <c r="AG133" s="40">
        <f t="shared" si="191"/>
        <v>0</v>
      </c>
      <c r="AH133" s="40">
        <f t="shared" si="227"/>
        <v>0</v>
      </c>
      <c r="AI133" s="40">
        <f t="shared" si="192"/>
        <v>0</v>
      </c>
      <c r="AJ133" s="40">
        <f>IF(AND(AH133&lt;&gt;0,SUM(AH$9:AH132)=0),ROUND(AG$1*AG$3,0),0)</f>
        <v>0</v>
      </c>
      <c r="AK133" s="13"/>
      <c r="AL133" s="33">
        <f>IF(SUM(AT$9:AT132)&gt;0.9,MAX(AL$9:AL132)+1,0)</f>
        <v>0</v>
      </c>
      <c r="AM133" s="39">
        <f t="shared" si="155"/>
        <v>0</v>
      </c>
      <c r="AN133" s="35">
        <f t="shared" si="156"/>
        <v>47573</v>
      </c>
      <c r="AO133" s="38">
        <f t="shared" si="240"/>
        <v>0</v>
      </c>
      <c r="AP133" s="38">
        <f t="shared" si="228"/>
        <v>0</v>
      </c>
      <c r="AQ133" s="40">
        <f>IF(AND(AL133=AS$6,AU132-AS$1/(AS$7-AS$6+1)&gt;=0),ROUND(AS$1/(AS$7-AS$6+1),0),IF(AND(SUM(AQ$10:AQ132)&gt;0,AU132-AQ132&gt;=0),AQ132,IF(AND(SUM(AQ$10:AQ132)&gt;0),AS$1-SUM(AQ$10:AQ132),0)))</f>
        <v>0</v>
      </c>
      <c r="AR133" s="40">
        <f t="shared" si="193"/>
        <v>0</v>
      </c>
      <c r="AS133" s="40">
        <f t="shared" si="194"/>
        <v>0</v>
      </c>
      <c r="AT133" s="40">
        <f t="shared" si="229"/>
        <v>0</v>
      </c>
      <c r="AU133" s="40">
        <f t="shared" si="196"/>
        <v>0</v>
      </c>
      <c r="AV133" s="40">
        <f>IF(AND(AT133&lt;&gt;0,SUM(AT$9:AT132)=0),ROUND(AS$1*AS$3,0),0)</f>
        <v>0</v>
      </c>
      <c r="AW133" s="13"/>
      <c r="AX133" s="33">
        <f>IF(SUM(BF$9:BF132)&gt;0.9,MAX(AX$9:AX132)+1,0)</f>
        <v>0</v>
      </c>
      <c r="AY133" s="39">
        <f t="shared" si="157"/>
        <v>0</v>
      </c>
      <c r="AZ133" s="35">
        <f t="shared" si="158"/>
        <v>47573</v>
      </c>
      <c r="BA133" s="38">
        <f t="shared" si="241"/>
        <v>0</v>
      </c>
      <c r="BB133" s="38">
        <f t="shared" si="230"/>
        <v>0</v>
      </c>
      <c r="BC133" s="40">
        <f>IF(AND(AX133=BE$6,BG132-BE$1/(BE$7-BE$6+1)&gt;=0),ROUND(BE$1/(BE$7-BE$6+1),0),IF(AND(SUM(BC$10:BC132)&gt;0,BG132-BC132&gt;=0),BC132,IF(AND(SUM(BC$10:BC132)&gt;0),BE$1-SUM(BC$10:BC132),0)))</f>
        <v>0</v>
      </c>
      <c r="BD133" s="40">
        <f t="shared" si="197"/>
        <v>0</v>
      </c>
      <c r="BE133" s="40">
        <f t="shared" si="198"/>
        <v>0</v>
      </c>
      <c r="BF133" s="40">
        <f t="shared" si="231"/>
        <v>0</v>
      </c>
      <c r="BG133" s="40">
        <f t="shared" si="200"/>
        <v>0</v>
      </c>
      <c r="BH133" s="40">
        <f>IF(AND(BF133&lt;&gt;0,SUM(BF$9:BF132)=0),ROUND(BE$1*BE$3,0),0)</f>
        <v>0</v>
      </c>
      <c r="BI133" s="13"/>
      <c r="BJ133" s="33">
        <f>IF(SUM(BR$9:BR132)&gt;0.9,MAX(BJ$9:BJ132)+1,0)</f>
        <v>0</v>
      </c>
      <c r="BK133" s="39">
        <f t="shared" si="159"/>
        <v>0</v>
      </c>
      <c r="BL133" s="35">
        <f t="shared" si="160"/>
        <v>47573</v>
      </c>
      <c r="BM133" s="38">
        <f t="shared" si="242"/>
        <v>0</v>
      </c>
      <c r="BN133" s="38">
        <f t="shared" si="232"/>
        <v>0</v>
      </c>
      <c r="BO133" s="40">
        <f>IF(AND(BJ133=BQ$6,BS132-BQ$1/(BQ$7-BQ$6+1)&gt;=0),ROUND(BQ$1/(BQ$7-BQ$6+1),0),IF(AND(SUM(BO$10:BO132)&gt;0,BS132-BO132&gt;=0),BO132,IF(AND(SUM(BO$10:BO132)&gt;0),BQ$1-SUM(BO$10:BO132),0)))</f>
        <v>0</v>
      </c>
      <c r="BP133" s="40">
        <f t="shared" si="201"/>
        <v>0</v>
      </c>
      <c r="BQ133" s="40">
        <f t="shared" si="202"/>
        <v>0</v>
      </c>
      <c r="BR133" s="40">
        <f t="shared" si="233"/>
        <v>0</v>
      </c>
      <c r="BS133" s="40">
        <f t="shared" si="204"/>
        <v>0</v>
      </c>
      <c r="BT133" s="40">
        <f>IF(AND(BR133&lt;&gt;0,SUM(BR$9:BR132)=0),ROUND(BQ$1*BQ$3,0),0)</f>
        <v>0</v>
      </c>
      <c r="BU133" s="13"/>
      <c r="BV133" s="33">
        <f>IF(SUM(CD$9:CD132)&gt;0.9,MAX(BV$9:BV132)+1,0)</f>
        <v>0</v>
      </c>
      <c r="BW133" s="39">
        <f t="shared" si="161"/>
        <v>0</v>
      </c>
      <c r="BX133" s="35">
        <f t="shared" si="162"/>
        <v>47573</v>
      </c>
      <c r="BY133" s="38">
        <f t="shared" si="243"/>
        <v>0</v>
      </c>
      <c r="BZ133" s="38">
        <f t="shared" si="234"/>
        <v>0</v>
      </c>
      <c r="CA133" s="40">
        <f>IF(AND(BV133=CC$6,CE132-CC$1/(CC$7-CC$6+1)&gt;=0),ROUND(CC$1/(CC$7-CC$6+1),0),IF(AND(SUM(CA$10:CA132)&gt;0,CE132-CA132&gt;=0),CA132,IF(AND(SUM(CA$10:CA132)&gt;0),CC$1-SUM(CA$10:CA132),0)))</f>
        <v>0</v>
      </c>
      <c r="CB133" s="40">
        <f t="shared" si="205"/>
        <v>0</v>
      </c>
      <c r="CC133" s="40">
        <f t="shared" si="206"/>
        <v>0</v>
      </c>
      <c r="CD133" s="40">
        <f t="shared" si="235"/>
        <v>0</v>
      </c>
      <c r="CE133" s="40">
        <f t="shared" si="208"/>
        <v>0</v>
      </c>
      <c r="CF133" s="40">
        <f>IF(AND(CD133&lt;&gt;0,SUM(CD$9:CD132)=0),ROUND(CC$1*CC$3,0),0)</f>
        <v>0</v>
      </c>
      <c r="CG133" s="13"/>
      <c r="CH133" s="33">
        <f>IF(SUM(CP$9:CP132)&gt;0.9,MAX(CH$9:CH132)+1,0)</f>
        <v>0</v>
      </c>
      <c r="CI133" s="39">
        <f t="shared" si="163"/>
        <v>0</v>
      </c>
      <c r="CJ133" s="35">
        <f t="shared" si="164"/>
        <v>47573</v>
      </c>
      <c r="CK133" s="38">
        <f t="shared" si="244"/>
        <v>0</v>
      </c>
      <c r="CL133" s="38">
        <f t="shared" si="236"/>
        <v>0</v>
      </c>
      <c r="CM133" s="40">
        <f>IF(AND(CH133=CO$6,CQ132-CO$1/(CO$7-CO$6+1)&gt;=0),ROUND(CO$1/(CO$7-CO$6+1),0),IF(AND(SUM(CM$10:CM132)&gt;0,CQ132-CM132&gt;=0),CM132,IF(AND(SUM(CM$10:CM132)&gt;0),CO$1-SUM(CM$10:CM132),0)))</f>
        <v>0</v>
      </c>
      <c r="CN133" s="40">
        <f t="shared" si="209"/>
        <v>0</v>
      </c>
      <c r="CO133" s="40">
        <f t="shared" si="210"/>
        <v>0</v>
      </c>
      <c r="CP133" s="40">
        <f t="shared" si="237"/>
        <v>0</v>
      </c>
      <c r="CQ133" s="40">
        <f t="shared" si="212"/>
        <v>0</v>
      </c>
      <c r="CR133" s="40">
        <f>IF(AND(CP133&lt;&gt;0,SUM(CP$9:CP132)=0),ROUND(CO$1*CO$3,0),0)</f>
        <v>0</v>
      </c>
      <c r="CS133" s="13"/>
      <c r="CT133" s="16"/>
      <c r="CU133" s="41">
        <f t="shared" si="214"/>
        <v>117</v>
      </c>
      <c r="CV133" s="42">
        <f t="shared" si="213"/>
        <v>47573</v>
      </c>
      <c r="CW133" s="43">
        <f t="shared" si="245"/>
        <v>0</v>
      </c>
      <c r="CX133" s="43">
        <f t="shared" si="246"/>
        <v>0</v>
      </c>
      <c r="CY133" s="43">
        <f t="shared" si="247"/>
        <v>0</v>
      </c>
      <c r="CZ133" s="43">
        <f t="shared" si="248"/>
        <v>0</v>
      </c>
      <c r="DA133" s="43">
        <f t="shared" si="249"/>
        <v>0</v>
      </c>
      <c r="DB133" s="43">
        <f t="shared" si="250"/>
        <v>0</v>
      </c>
      <c r="DC133" s="43">
        <f t="shared" si="251"/>
        <v>0</v>
      </c>
      <c r="DD133" s="43">
        <f t="shared" si="252"/>
        <v>0</v>
      </c>
      <c r="DE133" s="43">
        <f t="shared" si="149"/>
        <v>0</v>
      </c>
      <c r="DF133" s="44">
        <f t="shared" si="165"/>
        <v>0</v>
      </c>
      <c r="DG133" s="44">
        <f t="shared" si="166"/>
        <v>0</v>
      </c>
      <c r="DH133" s="44">
        <f t="shared" si="167"/>
        <v>0</v>
      </c>
      <c r="DI133" s="44">
        <f t="shared" si="168"/>
        <v>0</v>
      </c>
      <c r="DJ133" s="44">
        <f t="shared" si="169"/>
        <v>0</v>
      </c>
      <c r="DK133" s="44">
        <f t="shared" si="170"/>
        <v>0</v>
      </c>
      <c r="DL133" s="44">
        <f t="shared" si="171"/>
        <v>0</v>
      </c>
      <c r="DM133" s="44">
        <f t="shared" si="172"/>
        <v>0</v>
      </c>
      <c r="DN133" s="44">
        <f t="shared" si="173"/>
        <v>0</v>
      </c>
      <c r="DO133" s="44">
        <f t="shared" si="174"/>
        <v>0</v>
      </c>
      <c r="DP133" s="44">
        <f>IF(SUM(DG133:DG$298)=0,DG$299*DP$8/12,0)</f>
        <v>0</v>
      </c>
      <c r="DQ133" s="44">
        <f>IF(SUM(DH133:DH$298)=0,DH$299*DQ$8/12,0)</f>
        <v>0</v>
      </c>
      <c r="DR133" s="44">
        <f>IF(SUM(DI133:DI$298)=0,DI$299*DR$8/12,0)</f>
        <v>0</v>
      </c>
      <c r="DS133" s="44">
        <f>IF(SUM(DJ133:DJ$298)=0,DJ$299*DS$8/12,0)</f>
        <v>0</v>
      </c>
      <c r="DT133" s="44">
        <f>IF(SUM(DK133:DK$298)=0,DK$299*DT$8/12,0)</f>
        <v>0</v>
      </c>
      <c r="DU133" s="44">
        <f>IF(SUM(DL133:DL$298)=0,DL$299*DU$8/12,0)</f>
        <v>0</v>
      </c>
      <c r="DV133" s="44">
        <f>IF(SUM(DM133:DM$298)=0,DM$299*DV$8/12,0)</f>
        <v>0</v>
      </c>
      <c r="DW133" s="44">
        <f>IF(SUM(DN133:DN$298)=0,DN$299*DW$8/12,0)</f>
        <v>0</v>
      </c>
      <c r="DX133" s="44">
        <f t="shared" si="175"/>
        <v>0</v>
      </c>
      <c r="DY133" s="44">
        <f t="shared" si="176"/>
        <v>0</v>
      </c>
      <c r="DZ133" s="44">
        <f t="shared" si="177"/>
        <v>0</v>
      </c>
      <c r="EA133" s="44">
        <f t="shared" si="178"/>
        <v>0</v>
      </c>
      <c r="EB133" s="44">
        <f t="shared" si="179"/>
        <v>0</v>
      </c>
      <c r="EC133" s="44">
        <f t="shared" si="180"/>
        <v>0</v>
      </c>
      <c r="ED133" s="16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</row>
    <row r="134" spans="1:240">
      <c r="A134" s="52"/>
      <c r="B134" s="33">
        <f>IF(SUM(J$9:J133)&gt;0.9,MAX(B$9:B133)+1,0)</f>
        <v>0</v>
      </c>
      <c r="C134" s="39">
        <f t="shared" si="150"/>
        <v>0</v>
      </c>
      <c r="D134" s="35">
        <v>47603</v>
      </c>
      <c r="E134" s="38">
        <f t="shared" si="181"/>
        <v>0</v>
      </c>
      <c r="F134" s="38">
        <f t="shared" si="182"/>
        <v>0</v>
      </c>
      <c r="G134" s="40">
        <f>IF(AND(B134=I$6,K133-I$1/(I$7-I$6+1)&gt;=0),ROUND(I$1/(I$7-I$6+1),0),IF(AND(SUM(G$10:G133)&gt;0,K133-G133&gt;=0),G133,IF(AND(SUM(G$10:G133)&gt;0),I$1-SUM(G$10:G133),0)))</f>
        <v>0</v>
      </c>
      <c r="H134" s="40">
        <f t="shared" si="183"/>
        <v>0</v>
      </c>
      <c r="I134" s="40">
        <f t="shared" si="184"/>
        <v>0</v>
      </c>
      <c r="J134" s="40">
        <f t="shared" si="223"/>
        <v>0</v>
      </c>
      <c r="K134" s="40">
        <f t="shared" si="186"/>
        <v>0</v>
      </c>
      <c r="L134" s="40">
        <f>IF(AND(J134&lt;&gt;0,SUM(J$9:J133)=0),ROUND(I$1*I$3,0),0)</f>
        <v>0</v>
      </c>
      <c r="M134" s="13"/>
      <c r="N134" s="33">
        <f>IF(SUM(V$9:V133)&gt;0.9,MAX(N$9:N133)+1,0)</f>
        <v>0</v>
      </c>
      <c r="O134" s="39">
        <f t="shared" si="151"/>
        <v>0</v>
      </c>
      <c r="P134" s="35">
        <f t="shared" si="152"/>
        <v>47603</v>
      </c>
      <c r="Q134" s="38">
        <f t="shared" si="238"/>
        <v>0</v>
      </c>
      <c r="R134" s="38">
        <f t="shared" si="224"/>
        <v>0</v>
      </c>
      <c r="S134" s="40">
        <f>IF(AND(N134=U$6,W133-U$1/(U$7-U$6+1)&gt;=0),ROUND(U$1/(U$7-U$6+1),0),IF(AND(SUM(S$10:S133)&gt;0,W133-S133&gt;=0),S133,IF(AND(SUM(S$10:S133)&gt;0),U$1-SUM(S$10:S133),0)))</f>
        <v>0</v>
      </c>
      <c r="T134" s="40">
        <f t="shared" si="187"/>
        <v>0</v>
      </c>
      <c r="U134" s="40">
        <f t="shared" si="188"/>
        <v>0</v>
      </c>
      <c r="V134" s="40">
        <f t="shared" si="225"/>
        <v>0</v>
      </c>
      <c r="W134" s="40">
        <f t="shared" si="189"/>
        <v>0</v>
      </c>
      <c r="X134" s="40">
        <f>IF(AND(V134&lt;&gt;0,SUM(V$9:V133)=0),ROUND(U$1*U$3,0),0)</f>
        <v>0</v>
      </c>
      <c r="Y134" s="13"/>
      <c r="Z134" s="33">
        <f>IF(SUM(AH$9:AH133)&gt;0.9,MAX(Z$9:Z133)+1,0)</f>
        <v>0</v>
      </c>
      <c r="AA134" s="39">
        <f t="shared" si="153"/>
        <v>0</v>
      </c>
      <c r="AB134" s="35">
        <f t="shared" si="154"/>
        <v>47603</v>
      </c>
      <c r="AC134" s="38">
        <f t="shared" si="239"/>
        <v>0</v>
      </c>
      <c r="AD134" s="38">
        <f t="shared" si="226"/>
        <v>0</v>
      </c>
      <c r="AE134" s="40">
        <f>IF(AND(Z134=AG$6,AI133-AG$1/(AG$7-AG$6+1)&gt;=0),ROUND(AG$1/(AG$7-AG$6+1),0),IF(AND(SUM(AE$10:AE133)&gt;0,AI133-AE133&gt;=0),AE133,IF(AND(SUM(AE$10:AE133)&gt;0),AG$1-SUM(AE$10:AE133),0)))</f>
        <v>0</v>
      </c>
      <c r="AF134" s="40">
        <f t="shared" si="190"/>
        <v>0</v>
      </c>
      <c r="AG134" s="40">
        <f t="shared" si="191"/>
        <v>0</v>
      </c>
      <c r="AH134" s="40">
        <f t="shared" si="227"/>
        <v>0</v>
      </c>
      <c r="AI134" s="40">
        <f t="shared" si="192"/>
        <v>0</v>
      </c>
      <c r="AJ134" s="40">
        <f>IF(AND(AH134&lt;&gt;0,SUM(AH$9:AH133)=0),ROUND(AG$1*AG$3,0),0)</f>
        <v>0</v>
      </c>
      <c r="AK134" s="13"/>
      <c r="AL134" s="33">
        <f>IF(SUM(AT$9:AT133)&gt;0.9,MAX(AL$9:AL133)+1,0)</f>
        <v>0</v>
      </c>
      <c r="AM134" s="39">
        <f t="shared" si="155"/>
        <v>0</v>
      </c>
      <c r="AN134" s="35">
        <f t="shared" si="156"/>
        <v>47603</v>
      </c>
      <c r="AO134" s="38">
        <f t="shared" si="240"/>
        <v>0</v>
      </c>
      <c r="AP134" s="38">
        <f t="shared" si="228"/>
        <v>0</v>
      </c>
      <c r="AQ134" s="40">
        <f>IF(AND(AL134=AS$6,AU133-AS$1/(AS$7-AS$6+1)&gt;=0),ROUND(AS$1/(AS$7-AS$6+1),0),IF(AND(SUM(AQ$10:AQ133)&gt;0,AU133-AQ133&gt;=0),AQ133,IF(AND(SUM(AQ$10:AQ133)&gt;0),AS$1-SUM(AQ$10:AQ133),0)))</f>
        <v>0</v>
      </c>
      <c r="AR134" s="40">
        <f t="shared" si="193"/>
        <v>0</v>
      </c>
      <c r="AS134" s="40">
        <f t="shared" si="194"/>
        <v>0</v>
      </c>
      <c r="AT134" s="40">
        <f t="shared" si="229"/>
        <v>0</v>
      </c>
      <c r="AU134" s="40">
        <f t="shared" si="196"/>
        <v>0</v>
      </c>
      <c r="AV134" s="40">
        <f>IF(AND(AT134&lt;&gt;0,SUM(AT$9:AT133)=0),ROUND(AS$1*AS$3,0),0)</f>
        <v>0</v>
      </c>
      <c r="AW134" s="13"/>
      <c r="AX134" s="33">
        <f>IF(SUM(BF$9:BF133)&gt;0.9,MAX(AX$9:AX133)+1,0)</f>
        <v>0</v>
      </c>
      <c r="AY134" s="39">
        <f t="shared" si="157"/>
        <v>0</v>
      </c>
      <c r="AZ134" s="35">
        <f t="shared" si="158"/>
        <v>47603</v>
      </c>
      <c r="BA134" s="38">
        <f t="shared" si="241"/>
        <v>0</v>
      </c>
      <c r="BB134" s="38">
        <f t="shared" si="230"/>
        <v>0</v>
      </c>
      <c r="BC134" s="40">
        <f>IF(AND(AX134=BE$6,BG133-BE$1/(BE$7-BE$6+1)&gt;=0),ROUND(BE$1/(BE$7-BE$6+1),0),IF(AND(SUM(BC$10:BC133)&gt;0,BG133-BC133&gt;=0),BC133,IF(AND(SUM(BC$10:BC133)&gt;0),BE$1-SUM(BC$10:BC133),0)))</f>
        <v>0</v>
      </c>
      <c r="BD134" s="40">
        <f t="shared" si="197"/>
        <v>0</v>
      </c>
      <c r="BE134" s="40">
        <f t="shared" si="198"/>
        <v>0</v>
      </c>
      <c r="BF134" s="40">
        <f t="shared" si="231"/>
        <v>0</v>
      </c>
      <c r="BG134" s="40">
        <f t="shared" si="200"/>
        <v>0</v>
      </c>
      <c r="BH134" s="40">
        <f>IF(AND(BF134&lt;&gt;0,SUM(BF$9:BF133)=0),ROUND(BE$1*BE$3,0),0)</f>
        <v>0</v>
      </c>
      <c r="BI134" s="13"/>
      <c r="BJ134" s="33">
        <f>IF(SUM(BR$9:BR133)&gt;0.9,MAX(BJ$9:BJ133)+1,0)</f>
        <v>0</v>
      </c>
      <c r="BK134" s="39">
        <f t="shared" si="159"/>
        <v>0</v>
      </c>
      <c r="BL134" s="35">
        <f t="shared" si="160"/>
        <v>47603</v>
      </c>
      <c r="BM134" s="38">
        <f t="shared" si="242"/>
        <v>0</v>
      </c>
      <c r="BN134" s="38">
        <f t="shared" si="232"/>
        <v>0</v>
      </c>
      <c r="BO134" s="40">
        <f>IF(AND(BJ134=BQ$6,BS133-BQ$1/(BQ$7-BQ$6+1)&gt;=0),ROUND(BQ$1/(BQ$7-BQ$6+1),0),IF(AND(SUM(BO$10:BO133)&gt;0,BS133-BO133&gt;=0),BO133,IF(AND(SUM(BO$10:BO133)&gt;0),BQ$1-SUM(BO$10:BO133),0)))</f>
        <v>0</v>
      </c>
      <c r="BP134" s="40">
        <f t="shared" si="201"/>
        <v>0</v>
      </c>
      <c r="BQ134" s="40">
        <f t="shared" si="202"/>
        <v>0</v>
      </c>
      <c r="BR134" s="40">
        <f t="shared" si="233"/>
        <v>0</v>
      </c>
      <c r="BS134" s="40">
        <f t="shared" si="204"/>
        <v>0</v>
      </c>
      <c r="BT134" s="40">
        <f>IF(AND(BR134&lt;&gt;0,SUM(BR$9:BR133)=0),ROUND(BQ$1*BQ$3,0),0)</f>
        <v>0</v>
      </c>
      <c r="BU134" s="13"/>
      <c r="BV134" s="33">
        <f>IF(SUM(CD$9:CD133)&gt;0.9,MAX(BV$9:BV133)+1,0)</f>
        <v>0</v>
      </c>
      <c r="BW134" s="39">
        <f t="shared" si="161"/>
        <v>0</v>
      </c>
      <c r="BX134" s="35">
        <f t="shared" si="162"/>
        <v>47603</v>
      </c>
      <c r="BY134" s="38">
        <f t="shared" si="243"/>
        <v>0</v>
      </c>
      <c r="BZ134" s="38">
        <f t="shared" si="234"/>
        <v>0</v>
      </c>
      <c r="CA134" s="40">
        <f>IF(AND(BV134=CC$6,CE133-CC$1/(CC$7-CC$6+1)&gt;=0),ROUND(CC$1/(CC$7-CC$6+1),0),IF(AND(SUM(CA$10:CA133)&gt;0,CE133-CA133&gt;=0),CA133,IF(AND(SUM(CA$10:CA133)&gt;0),CC$1-SUM(CA$10:CA133),0)))</f>
        <v>0</v>
      </c>
      <c r="CB134" s="40">
        <f t="shared" si="205"/>
        <v>0</v>
      </c>
      <c r="CC134" s="40">
        <f t="shared" si="206"/>
        <v>0</v>
      </c>
      <c r="CD134" s="40">
        <f t="shared" si="235"/>
        <v>0</v>
      </c>
      <c r="CE134" s="40">
        <f t="shared" si="208"/>
        <v>0</v>
      </c>
      <c r="CF134" s="40">
        <f>IF(AND(CD134&lt;&gt;0,SUM(CD$9:CD133)=0),ROUND(CC$1*CC$3,0),0)</f>
        <v>0</v>
      </c>
      <c r="CG134" s="13"/>
      <c r="CH134" s="33">
        <f>IF(SUM(CP$9:CP133)&gt;0.9,MAX(CH$9:CH133)+1,0)</f>
        <v>0</v>
      </c>
      <c r="CI134" s="39">
        <f t="shared" si="163"/>
        <v>0</v>
      </c>
      <c r="CJ134" s="35">
        <f t="shared" si="164"/>
        <v>47603</v>
      </c>
      <c r="CK134" s="38">
        <f t="shared" si="244"/>
        <v>0</v>
      </c>
      <c r="CL134" s="38">
        <f t="shared" si="236"/>
        <v>0</v>
      </c>
      <c r="CM134" s="40">
        <f>IF(AND(CH134=CO$6,CQ133-CO$1/(CO$7-CO$6+1)&gt;=0),ROUND(CO$1/(CO$7-CO$6+1),0),IF(AND(SUM(CM$10:CM133)&gt;0,CQ133-CM133&gt;=0),CM133,IF(AND(SUM(CM$10:CM133)&gt;0),CO$1-SUM(CM$10:CM133),0)))</f>
        <v>0</v>
      </c>
      <c r="CN134" s="40">
        <f t="shared" si="209"/>
        <v>0</v>
      </c>
      <c r="CO134" s="40">
        <f t="shared" si="210"/>
        <v>0</v>
      </c>
      <c r="CP134" s="40">
        <f t="shared" si="237"/>
        <v>0</v>
      </c>
      <c r="CQ134" s="40">
        <f t="shared" si="212"/>
        <v>0</v>
      </c>
      <c r="CR134" s="40">
        <f>IF(AND(CP134&lt;&gt;0,SUM(CP$9:CP133)=0),ROUND(CO$1*CO$3,0),0)</f>
        <v>0</v>
      </c>
      <c r="CS134" s="13"/>
      <c r="CT134" s="16"/>
      <c r="CU134" s="41">
        <f t="shared" si="214"/>
        <v>118</v>
      </c>
      <c r="CV134" s="42">
        <f t="shared" si="213"/>
        <v>47603</v>
      </c>
      <c r="CW134" s="43">
        <f t="shared" si="245"/>
        <v>0</v>
      </c>
      <c r="CX134" s="43">
        <f t="shared" si="246"/>
        <v>0</v>
      </c>
      <c r="CY134" s="43">
        <f t="shared" si="247"/>
        <v>0</v>
      </c>
      <c r="CZ134" s="43">
        <f t="shared" si="248"/>
        <v>0</v>
      </c>
      <c r="DA134" s="43">
        <f t="shared" si="249"/>
        <v>0</v>
      </c>
      <c r="DB134" s="43">
        <f t="shared" si="250"/>
        <v>0</v>
      </c>
      <c r="DC134" s="43">
        <f t="shared" si="251"/>
        <v>0</v>
      </c>
      <c r="DD134" s="43">
        <f t="shared" si="252"/>
        <v>0</v>
      </c>
      <c r="DE134" s="43">
        <f t="shared" si="149"/>
        <v>0</v>
      </c>
      <c r="DF134" s="44">
        <f t="shared" si="165"/>
        <v>0</v>
      </c>
      <c r="DG134" s="44">
        <f t="shared" si="166"/>
        <v>0</v>
      </c>
      <c r="DH134" s="44">
        <f t="shared" si="167"/>
        <v>0</v>
      </c>
      <c r="DI134" s="44">
        <f t="shared" si="168"/>
        <v>0</v>
      </c>
      <c r="DJ134" s="44">
        <f t="shared" si="169"/>
        <v>0</v>
      </c>
      <c r="DK134" s="44">
        <f t="shared" si="170"/>
        <v>0</v>
      </c>
      <c r="DL134" s="44">
        <f t="shared" si="171"/>
        <v>0</v>
      </c>
      <c r="DM134" s="44">
        <f t="shared" si="172"/>
        <v>0</v>
      </c>
      <c r="DN134" s="44">
        <f t="shared" si="173"/>
        <v>0</v>
      </c>
      <c r="DO134" s="44">
        <f t="shared" si="174"/>
        <v>0</v>
      </c>
      <c r="DP134" s="44">
        <f>IF(SUM(DG134:DG$298)=0,DG$299*DP$8/12,0)</f>
        <v>0</v>
      </c>
      <c r="DQ134" s="44">
        <f>IF(SUM(DH134:DH$298)=0,DH$299*DQ$8/12,0)</f>
        <v>0</v>
      </c>
      <c r="DR134" s="44">
        <f>IF(SUM(DI134:DI$298)=0,DI$299*DR$8/12,0)</f>
        <v>0</v>
      </c>
      <c r="DS134" s="44">
        <f>IF(SUM(DJ134:DJ$298)=0,DJ$299*DS$8/12,0)</f>
        <v>0</v>
      </c>
      <c r="DT134" s="44">
        <f>IF(SUM(DK134:DK$298)=0,DK$299*DT$8/12,0)</f>
        <v>0</v>
      </c>
      <c r="DU134" s="44">
        <f>IF(SUM(DL134:DL$298)=0,DL$299*DU$8/12,0)</f>
        <v>0</v>
      </c>
      <c r="DV134" s="44">
        <f>IF(SUM(DM134:DM$298)=0,DM$299*DV$8/12,0)</f>
        <v>0</v>
      </c>
      <c r="DW134" s="44">
        <f>IF(SUM(DN134:DN$298)=0,DN$299*DW$8/12,0)</f>
        <v>0</v>
      </c>
      <c r="DX134" s="44">
        <f t="shared" si="175"/>
        <v>0</v>
      </c>
      <c r="DY134" s="44">
        <f t="shared" si="176"/>
        <v>0</v>
      </c>
      <c r="DZ134" s="44">
        <f t="shared" si="177"/>
        <v>0</v>
      </c>
      <c r="EA134" s="44">
        <f t="shared" si="178"/>
        <v>0</v>
      </c>
      <c r="EB134" s="44">
        <f t="shared" si="179"/>
        <v>0</v>
      </c>
      <c r="EC134" s="44">
        <f t="shared" si="180"/>
        <v>0</v>
      </c>
      <c r="ED134" s="16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</row>
    <row r="135" spans="1:240">
      <c r="A135" s="52"/>
      <c r="B135" s="33">
        <f>IF(SUM(J$9:J134)&gt;0.9,MAX(B$9:B134)+1,0)</f>
        <v>0</v>
      </c>
      <c r="C135" s="39">
        <f t="shared" si="150"/>
        <v>0</v>
      </c>
      <c r="D135" s="35">
        <v>47634</v>
      </c>
      <c r="E135" s="38">
        <f t="shared" si="181"/>
        <v>0</v>
      </c>
      <c r="F135" s="38">
        <f t="shared" si="182"/>
        <v>0</v>
      </c>
      <c r="G135" s="40">
        <f>IF(AND(B135=I$6,K134-I$1/(I$7-I$6+1)&gt;=0),ROUND(I$1/(I$7-I$6+1),0),IF(AND(SUM(G$10:G134)&gt;0,K134-G134&gt;=0),G134,IF(AND(SUM(G$10:G134)&gt;0),I$1-SUM(G$10:G134),0)))</f>
        <v>0</v>
      </c>
      <c r="H135" s="40">
        <f t="shared" si="183"/>
        <v>0</v>
      </c>
      <c r="I135" s="40">
        <f t="shared" si="184"/>
        <v>0</v>
      </c>
      <c r="J135" s="40">
        <f t="shared" si="223"/>
        <v>0</v>
      </c>
      <c r="K135" s="40">
        <f t="shared" si="186"/>
        <v>0</v>
      </c>
      <c r="L135" s="40">
        <f>IF(AND(J135&lt;&gt;0,SUM(J$9:J134)=0),ROUND(I$1*I$3,0),0)</f>
        <v>0</v>
      </c>
      <c r="M135" s="13"/>
      <c r="N135" s="33">
        <f>IF(SUM(V$9:V134)&gt;0.9,MAX(N$9:N134)+1,0)</f>
        <v>0</v>
      </c>
      <c r="O135" s="39">
        <f t="shared" si="151"/>
        <v>0</v>
      </c>
      <c r="P135" s="35">
        <f t="shared" si="152"/>
        <v>47634</v>
      </c>
      <c r="Q135" s="38">
        <f t="shared" si="238"/>
        <v>0</v>
      </c>
      <c r="R135" s="38">
        <f t="shared" si="224"/>
        <v>0</v>
      </c>
      <c r="S135" s="40">
        <f>IF(AND(N135=U$6,W134-U$1/(U$7-U$6+1)&gt;=0),ROUND(U$1/(U$7-U$6+1),0),IF(AND(SUM(S$10:S134)&gt;0,W134-S134&gt;=0),S134,IF(AND(SUM(S$10:S134)&gt;0),U$1-SUM(S$10:S134),0)))</f>
        <v>0</v>
      </c>
      <c r="T135" s="40">
        <f t="shared" si="187"/>
        <v>0</v>
      </c>
      <c r="U135" s="40">
        <f t="shared" si="188"/>
        <v>0</v>
      </c>
      <c r="V135" s="40">
        <f t="shared" si="225"/>
        <v>0</v>
      </c>
      <c r="W135" s="40">
        <f t="shared" si="189"/>
        <v>0</v>
      </c>
      <c r="X135" s="40">
        <f>IF(AND(V135&lt;&gt;0,SUM(V$9:V134)=0),ROUND(U$1*U$3,0),0)</f>
        <v>0</v>
      </c>
      <c r="Y135" s="13"/>
      <c r="Z135" s="33">
        <f>IF(SUM(AH$9:AH134)&gt;0.9,MAX(Z$9:Z134)+1,0)</f>
        <v>0</v>
      </c>
      <c r="AA135" s="39">
        <f t="shared" si="153"/>
        <v>0</v>
      </c>
      <c r="AB135" s="35">
        <f t="shared" si="154"/>
        <v>47634</v>
      </c>
      <c r="AC135" s="38">
        <f t="shared" si="239"/>
        <v>0</v>
      </c>
      <c r="AD135" s="38">
        <f t="shared" si="226"/>
        <v>0</v>
      </c>
      <c r="AE135" s="40">
        <f>IF(AND(Z135=AG$6,AI134-AG$1/(AG$7-AG$6+1)&gt;=0),ROUND(AG$1/(AG$7-AG$6+1),0),IF(AND(SUM(AE$10:AE134)&gt;0,AI134-AE134&gt;=0),AE134,IF(AND(SUM(AE$10:AE134)&gt;0),AG$1-SUM(AE$10:AE134),0)))</f>
        <v>0</v>
      </c>
      <c r="AF135" s="40">
        <f t="shared" si="190"/>
        <v>0</v>
      </c>
      <c r="AG135" s="40">
        <f t="shared" si="191"/>
        <v>0</v>
      </c>
      <c r="AH135" s="40">
        <f t="shared" si="227"/>
        <v>0</v>
      </c>
      <c r="AI135" s="40">
        <f t="shared" si="192"/>
        <v>0</v>
      </c>
      <c r="AJ135" s="40">
        <f>IF(AND(AH135&lt;&gt;0,SUM(AH$9:AH134)=0),ROUND(AG$1*AG$3,0),0)</f>
        <v>0</v>
      </c>
      <c r="AK135" s="13"/>
      <c r="AL135" s="33">
        <f>IF(SUM(AT$9:AT134)&gt;0.9,MAX(AL$9:AL134)+1,0)</f>
        <v>0</v>
      </c>
      <c r="AM135" s="39">
        <f t="shared" si="155"/>
        <v>0</v>
      </c>
      <c r="AN135" s="35">
        <f t="shared" si="156"/>
        <v>47634</v>
      </c>
      <c r="AO135" s="38">
        <f t="shared" si="240"/>
        <v>0</v>
      </c>
      <c r="AP135" s="38">
        <f t="shared" si="228"/>
        <v>0</v>
      </c>
      <c r="AQ135" s="40">
        <f>IF(AND(AL135=AS$6,AU134-AS$1/(AS$7-AS$6+1)&gt;=0),ROUND(AS$1/(AS$7-AS$6+1),0),IF(AND(SUM(AQ$10:AQ134)&gt;0,AU134-AQ134&gt;=0),AQ134,IF(AND(SUM(AQ$10:AQ134)&gt;0),AS$1-SUM(AQ$10:AQ134),0)))</f>
        <v>0</v>
      </c>
      <c r="AR135" s="40">
        <f t="shared" si="193"/>
        <v>0</v>
      </c>
      <c r="AS135" s="40">
        <f t="shared" si="194"/>
        <v>0</v>
      </c>
      <c r="AT135" s="40">
        <f t="shared" si="229"/>
        <v>0</v>
      </c>
      <c r="AU135" s="40">
        <f t="shared" si="196"/>
        <v>0</v>
      </c>
      <c r="AV135" s="40">
        <f>IF(AND(AT135&lt;&gt;0,SUM(AT$9:AT134)=0),ROUND(AS$1*AS$3,0),0)</f>
        <v>0</v>
      </c>
      <c r="AW135" s="13"/>
      <c r="AX135" s="33">
        <f>IF(SUM(BF$9:BF134)&gt;0.9,MAX(AX$9:AX134)+1,0)</f>
        <v>0</v>
      </c>
      <c r="AY135" s="39">
        <f t="shared" si="157"/>
        <v>0</v>
      </c>
      <c r="AZ135" s="35">
        <f t="shared" si="158"/>
        <v>47634</v>
      </c>
      <c r="BA135" s="38">
        <f t="shared" si="241"/>
        <v>0</v>
      </c>
      <c r="BB135" s="38">
        <f t="shared" si="230"/>
        <v>0</v>
      </c>
      <c r="BC135" s="40">
        <f>IF(AND(AX135=BE$6,BG134-BE$1/(BE$7-BE$6+1)&gt;=0),ROUND(BE$1/(BE$7-BE$6+1),0),IF(AND(SUM(BC$10:BC134)&gt;0,BG134-BC134&gt;=0),BC134,IF(AND(SUM(BC$10:BC134)&gt;0),BE$1-SUM(BC$10:BC134),0)))</f>
        <v>0</v>
      </c>
      <c r="BD135" s="40">
        <f t="shared" si="197"/>
        <v>0</v>
      </c>
      <c r="BE135" s="40">
        <f t="shared" si="198"/>
        <v>0</v>
      </c>
      <c r="BF135" s="40">
        <f t="shared" si="231"/>
        <v>0</v>
      </c>
      <c r="BG135" s="40">
        <f t="shared" si="200"/>
        <v>0</v>
      </c>
      <c r="BH135" s="40">
        <f>IF(AND(BF135&lt;&gt;0,SUM(BF$9:BF134)=0),ROUND(BE$1*BE$3,0),0)</f>
        <v>0</v>
      </c>
      <c r="BI135" s="13"/>
      <c r="BJ135" s="33">
        <f>IF(SUM(BR$9:BR134)&gt;0.9,MAX(BJ$9:BJ134)+1,0)</f>
        <v>0</v>
      </c>
      <c r="BK135" s="39">
        <f t="shared" si="159"/>
        <v>0</v>
      </c>
      <c r="BL135" s="35">
        <f t="shared" si="160"/>
        <v>47634</v>
      </c>
      <c r="BM135" s="38">
        <f t="shared" si="242"/>
        <v>0</v>
      </c>
      <c r="BN135" s="38">
        <f t="shared" si="232"/>
        <v>0</v>
      </c>
      <c r="BO135" s="40">
        <f>IF(AND(BJ135=BQ$6,BS134-BQ$1/(BQ$7-BQ$6+1)&gt;=0),ROUND(BQ$1/(BQ$7-BQ$6+1),0),IF(AND(SUM(BO$10:BO134)&gt;0,BS134-BO134&gt;=0),BO134,IF(AND(SUM(BO$10:BO134)&gt;0),BQ$1-SUM(BO$10:BO134),0)))</f>
        <v>0</v>
      </c>
      <c r="BP135" s="40">
        <f t="shared" si="201"/>
        <v>0</v>
      </c>
      <c r="BQ135" s="40">
        <f t="shared" si="202"/>
        <v>0</v>
      </c>
      <c r="BR135" s="40">
        <f t="shared" si="233"/>
        <v>0</v>
      </c>
      <c r="BS135" s="40">
        <f t="shared" si="204"/>
        <v>0</v>
      </c>
      <c r="BT135" s="40">
        <f>IF(AND(BR135&lt;&gt;0,SUM(BR$9:BR134)=0),ROUND(BQ$1*BQ$3,0),0)</f>
        <v>0</v>
      </c>
      <c r="BU135" s="13"/>
      <c r="BV135" s="33">
        <f>IF(SUM(CD$9:CD134)&gt;0.9,MAX(BV$9:BV134)+1,0)</f>
        <v>0</v>
      </c>
      <c r="BW135" s="39">
        <f t="shared" si="161"/>
        <v>0</v>
      </c>
      <c r="BX135" s="35">
        <f t="shared" si="162"/>
        <v>47634</v>
      </c>
      <c r="BY135" s="38">
        <f t="shared" si="243"/>
        <v>0</v>
      </c>
      <c r="BZ135" s="38">
        <f t="shared" si="234"/>
        <v>0</v>
      </c>
      <c r="CA135" s="40">
        <f>IF(AND(BV135=CC$6,CE134-CC$1/(CC$7-CC$6+1)&gt;=0),ROUND(CC$1/(CC$7-CC$6+1),0),IF(AND(SUM(CA$10:CA134)&gt;0,CE134-CA134&gt;=0),CA134,IF(AND(SUM(CA$10:CA134)&gt;0),CC$1-SUM(CA$10:CA134),0)))</f>
        <v>0</v>
      </c>
      <c r="CB135" s="40">
        <f t="shared" si="205"/>
        <v>0</v>
      </c>
      <c r="CC135" s="40">
        <f t="shared" si="206"/>
        <v>0</v>
      </c>
      <c r="CD135" s="40">
        <f t="shared" si="235"/>
        <v>0</v>
      </c>
      <c r="CE135" s="40">
        <f t="shared" si="208"/>
        <v>0</v>
      </c>
      <c r="CF135" s="40">
        <f>IF(AND(CD135&lt;&gt;0,SUM(CD$9:CD134)=0),ROUND(CC$1*CC$3,0),0)</f>
        <v>0</v>
      </c>
      <c r="CG135" s="13"/>
      <c r="CH135" s="33">
        <f>IF(SUM(CP$9:CP134)&gt;0.9,MAX(CH$9:CH134)+1,0)</f>
        <v>0</v>
      </c>
      <c r="CI135" s="39">
        <f t="shared" si="163"/>
        <v>0</v>
      </c>
      <c r="CJ135" s="35">
        <f t="shared" si="164"/>
        <v>47634</v>
      </c>
      <c r="CK135" s="38">
        <f t="shared" si="244"/>
        <v>0</v>
      </c>
      <c r="CL135" s="38">
        <f t="shared" si="236"/>
        <v>0</v>
      </c>
      <c r="CM135" s="40">
        <f>IF(AND(CH135=CO$6,CQ134-CO$1/(CO$7-CO$6+1)&gt;=0),ROUND(CO$1/(CO$7-CO$6+1),0),IF(AND(SUM(CM$10:CM134)&gt;0,CQ134-CM134&gt;=0),CM134,IF(AND(SUM(CM$10:CM134)&gt;0),CO$1-SUM(CM$10:CM134),0)))</f>
        <v>0</v>
      </c>
      <c r="CN135" s="40">
        <f t="shared" si="209"/>
        <v>0</v>
      </c>
      <c r="CO135" s="40">
        <f t="shared" si="210"/>
        <v>0</v>
      </c>
      <c r="CP135" s="40">
        <f t="shared" si="237"/>
        <v>0</v>
      </c>
      <c r="CQ135" s="40">
        <f t="shared" si="212"/>
        <v>0</v>
      </c>
      <c r="CR135" s="40">
        <f>IF(AND(CP135&lt;&gt;0,SUM(CP$9:CP134)=0),ROUND(CO$1*CO$3,0),0)</f>
        <v>0</v>
      </c>
      <c r="CS135" s="13"/>
      <c r="CT135" s="16"/>
      <c r="CU135" s="41">
        <f t="shared" si="214"/>
        <v>119</v>
      </c>
      <c r="CV135" s="42">
        <f t="shared" si="213"/>
        <v>47634</v>
      </c>
      <c r="CW135" s="43">
        <f t="shared" si="245"/>
        <v>0</v>
      </c>
      <c r="CX135" s="43">
        <f t="shared" si="246"/>
        <v>0</v>
      </c>
      <c r="CY135" s="43">
        <f t="shared" si="247"/>
        <v>0</v>
      </c>
      <c r="CZ135" s="43">
        <f t="shared" si="248"/>
        <v>0</v>
      </c>
      <c r="DA135" s="43">
        <f t="shared" si="249"/>
        <v>0</v>
      </c>
      <c r="DB135" s="43">
        <f t="shared" si="250"/>
        <v>0</v>
      </c>
      <c r="DC135" s="43">
        <f t="shared" si="251"/>
        <v>0</v>
      </c>
      <c r="DD135" s="43">
        <f t="shared" si="252"/>
        <v>0</v>
      </c>
      <c r="DE135" s="43">
        <f t="shared" si="149"/>
        <v>0</v>
      </c>
      <c r="DF135" s="44">
        <f t="shared" si="165"/>
        <v>0</v>
      </c>
      <c r="DG135" s="44">
        <f t="shared" si="166"/>
        <v>0</v>
      </c>
      <c r="DH135" s="44">
        <f t="shared" si="167"/>
        <v>0</v>
      </c>
      <c r="DI135" s="44">
        <f t="shared" si="168"/>
        <v>0</v>
      </c>
      <c r="DJ135" s="44">
        <f t="shared" si="169"/>
        <v>0</v>
      </c>
      <c r="DK135" s="44">
        <f t="shared" si="170"/>
        <v>0</v>
      </c>
      <c r="DL135" s="44">
        <f t="shared" si="171"/>
        <v>0</v>
      </c>
      <c r="DM135" s="44">
        <f t="shared" si="172"/>
        <v>0</v>
      </c>
      <c r="DN135" s="44">
        <f t="shared" si="173"/>
        <v>0</v>
      </c>
      <c r="DO135" s="44">
        <f t="shared" si="174"/>
        <v>0</v>
      </c>
      <c r="DP135" s="44">
        <f>IF(SUM(DG135:DG$298)=0,DG$299*DP$8/12,0)</f>
        <v>0</v>
      </c>
      <c r="DQ135" s="44">
        <f>IF(SUM(DH135:DH$298)=0,DH$299*DQ$8/12,0)</f>
        <v>0</v>
      </c>
      <c r="DR135" s="44">
        <f>IF(SUM(DI135:DI$298)=0,DI$299*DR$8/12,0)</f>
        <v>0</v>
      </c>
      <c r="DS135" s="44">
        <f>IF(SUM(DJ135:DJ$298)=0,DJ$299*DS$8/12,0)</f>
        <v>0</v>
      </c>
      <c r="DT135" s="44">
        <f>IF(SUM(DK135:DK$298)=0,DK$299*DT$8/12,0)</f>
        <v>0</v>
      </c>
      <c r="DU135" s="44">
        <f>IF(SUM(DL135:DL$298)=0,DL$299*DU$8/12,0)</f>
        <v>0</v>
      </c>
      <c r="DV135" s="44">
        <f>IF(SUM(DM135:DM$298)=0,DM$299*DV$8/12,0)</f>
        <v>0</v>
      </c>
      <c r="DW135" s="44">
        <f>IF(SUM(DN135:DN$298)=0,DN$299*DW$8/12,0)</f>
        <v>0</v>
      </c>
      <c r="DX135" s="44">
        <f t="shared" si="175"/>
        <v>0</v>
      </c>
      <c r="DY135" s="44">
        <f t="shared" si="176"/>
        <v>0</v>
      </c>
      <c r="DZ135" s="44">
        <f t="shared" si="177"/>
        <v>0</v>
      </c>
      <c r="EA135" s="44">
        <f t="shared" si="178"/>
        <v>0</v>
      </c>
      <c r="EB135" s="44">
        <f t="shared" si="179"/>
        <v>0</v>
      </c>
      <c r="EC135" s="44">
        <f t="shared" si="180"/>
        <v>0</v>
      </c>
      <c r="ED135" s="16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</row>
    <row r="136" spans="1:240">
      <c r="A136" s="52"/>
      <c r="B136" s="33">
        <f>IF(SUM(J$9:J135)&gt;0.9,MAX(B$9:B135)+1,0)</f>
        <v>0</v>
      </c>
      <c r="C136" s="39">
        <f t="shared" si="150"/>
        <v>0</v>
      </c>
      <c r="D136" s="35">
        <v>47664</v>
      </c>
      <c r="E136" s="38">
        <f t="shared" si="181"/>
        <v>0</v>
      </c>
      <c r="F136" s="38">
        <f t="shared" si="182"/>
        <v>0</v>
      </c>
      <c r="G136" s="40">
        <f>IF(AND(B136=I$6,K135-I$1/(I$7-I$6+1)&gt;=0),ROUND(I$1/(I$7-I$6+1),0),IF(AND(SUM(G$10:G135)&gt;0,K135-G135&gt;=0),G135,IF(AND(SUM(G$10:G135)&gt;0),I$1-SUM(G$10:G135),0)))</f>
        <v>0</v>
      </c>
      <c r="H136" s="40">
        <f t="shared" si="183"/>
        <v>0</v>
      </c>
      <c r="I136" s="40">
        <f t="shared" si="184"/>
        <v>0</v>
      </c>
      <c r="J136" s="40">
        <f t="shared" si="223"/>
        <v>0</v>
      </c>
      <c r="K136" s="40">
        <f t="shared" si="186"/>
        <v>0</v>
      </c>
      <c r="L136" s="40">
        <f>IF(AND(J136&lt;&gt;0,SUM(J$9:J135)=0),ROUND(I$1*I$3,0),0)</f>
        <v>0</v>
      </c>
      <c r="M136" s="13"/>
      <c r="N136" s="33">
        <f>IF(SUM(V$9:V135)&gt;0.9,MAX(N$9:N135)+1,0)</f>
        <v>0</v>
      </c>
      <c r="O136" s="39">
        <f t="shared" si="151"/>
        <v>0</v>
      </c>
      <c r="P136" s="35">
        <f t="shared" si="152"/>
        <v>47664</v>
      </c>
      <c r="Q136" s="38">
        <f t="shared" si="238"/>
        <v>0</v>
      </c>
      <c r="R136" s="38">
        <f t="shared" si="224"/>
        <v>0</v>
      </c>
      <c r="S136" s="40">
        <f>IF(AND(N136=U$6,W135-U$1/(U$7-U$6+1)&gt;=0),ROUND(U$1/(U$7-U$6+1),0),IF(AND(SUM(S$10:S135)&gt;0,W135-S135&gt;=0),S135,IF(AND(SUM(S$10:S135)&gt;0),U$1-SUM(S$10:S135),0)))</f>
        <v>0</v>
      </c>
      <c r="T136" s="40">
        <f t="shared" si="187"/>
        <v>0</v>
      </c>
      <c r="U136" s="40">
        <f t="shared" si="188"/>
        <v>0</v>
      </c>
      <c r="V136" s="40">
        <f t="shared" si="225"/>
        <v>0</v>
      </c>
      <c r="W136" s="40">
        <f t="shared" si="189"/>
        <v>0</v>
      </c>
      <c r="X136" s="40">
        <f>IF(AND(V136&lt;&gt;0,SUM(V$9:V135)=0),ROUND(U$1*U$3,0),0)</f>
        <v>0</v>
      </c>
      <c r="Y136" s="13"/>
      <c r="Z136" s="33">
        <f>IF(SUM(AH$9:AH135)&gt;0.9,MAX(Z$9:Z135)+1,0)</f>
        <v>0</v>
      </c>
      <c r="AA136" s="39">
        <f t="shared" si="153"/>
        <v>0</v>
      </c>
      <c r="AB136" s="35">
        <f t="shared" si="154"/>
        <v>47664</v>
      </c>
      <c r="AC136" s="38">
        <f t="shared" si="239"/>
        <v>0</v>
      </c>
      <c r="AD136" s="38">
        <f t="shared" si="226"/>
        <v>0</v>
      </c>
      <c r="AE136" s="40">
        <f>IF(AND(Z136=AG$6,AI135-AG$1/(AG$7-AG$6+1)&gt;=0),ROUND(AG$1/(AG$7-AG$6+1),0),IF(AND(SUM(AE$10:AE135)&gt;0,AI135-AE135&gt;=0),AE135,IF(AND(SUM(AE$10:AE135)&gt;0),AG$1-SUM(AE$10:AE135),0)))</f>
        <v>0</v>
      </c>
      <c r="AF136" s="40">
        <f t="shared" si="190"/>
        <v>0</v>
      </c>
      <c r="AG136" s="40">
        <f t="shared" si="191"/>
        <v>0</v>
      </c>
      <c r="AH136" s="40">
        <f t="shared" si="227"/>
        <v>0</v>
      </c>
      <c r="AI136" s="40">
        <f t="shared" si="192"/>
        <v>0</v>
      </c>
      <c r="AJ136" s="40">
        <f>IF(AND(AH136&lt;&gt;0,SUM(AH$9:AH135)=0),ROUND(AG$1*AG$3,0),0)</f>
        <v>0</v>
      </c>
      <c r="AK136" s="13"/>
      <c r="AL136" s="33">
        <f>IF(SUM(AT$9:AT135)&gt;0.9,MAX(AL$9:AL135)+1,0)</f>
        <v>0</v>
      </c>
      <c r="AM136" s="39">
        <f t="shared" si="155"/>
        <v>0</v>
      </c>
      <c r="AN136" s="35">
        <f t="shared" si="156"/>
        <v>47664</v>
      </c>
      <c r="AO136" s="38">
        <f t="shared" si="240"/>
        <v>0</v>
      </c>
      <c r="AP136" s="38">
        <f t="shared" si="228"/>
        <v>0</v>
      </c>
      <c r="AQ136" s="40">
        <f>IF(AND(AL136=AS$6,AU135-AS$1/(AS$7-AS$6+1)&gt;=0),ROUND(AS$1/(AS$7-AS$6+1),0),IF(AND(SUM(AQ$10:AQ135)&gt;0,AU135-AQ135&gt;=0),AQ135,IF(AND(SUM(AQ$10:AQ135)&gt;0),AS$1-SUM(AQ$10:AQ135),0)))</f>
        <v>0</v>
      </c>
      <c r="AR136" s="40">
        <f t="shared" si="193"/>
        <v>0</v>
      </c>
      <c r="AS136" s="40">
        <f t="shared" si="194"/>
        <v>0</v>
      </c>
      <c r="AT136" s="40">
        <f t="shared" si="229"/>
        <v>0</v>
      </c>
      <c r="AU136" s="40">
        <f t="shared" si="196"/>
        <v>0</v>
      </c>
      <c r="AV136" s="40">
        <f>IF(AND(AT136&lt;&gt;0,SUM(AT$9:AT135)=0),ROUND(AS$1*AS$3,0),0)</f>
        <v>0</v>
      </c>
      <c r="AW136" s="13"/>
      <c r="AX136" s="33">
        <f>IF(SUM(BF$9:BF135)&gt;0.9,MAX(AX$9:AX135)+1,0)</f>
        <v>0</v>
      </c>
      <c r="AY136" s="39">
        <f t="shared" si="157"/>
        <v>0</v>
      </c>
      <c r="AZ136" s="35">
        <f t="shared" si="158"/>
        <v>47664</v>
      </c>
      <c r="BA136" s="38">
        <f t="shared" si="241"/>
        <v>0</v>
      </c>
      <c r="BB136" s="38">
        <f t="shared" si="230"/>
        <v>0</v>
      </c>
      <c r="BC136" s="40">
        <f>IF(AND(AX136=BE$6,BG135-BE$1/(BE$7-BE$6+1)&gt;=0),ROUND(BE$1/(BE$7-BE$6+1),0),IF(AND(SUM(BC$10:BC135)&gt;0,BG135-BC135&gt;=0),BC135,IF(AND(SUM(BC$10:BC135)&gt;0),BE$1-SUM(BC$10:BC135),0)))</f>
        <v>0</v>
      </c>
      <c r="BD136" s="40">
        <f t="shared" si="197"/>
        <v>0</v>
      </c>
      <c r="BE136" s="40">
        <f t="shared" si="198"/>
        <v>0</v>
      </c>
      <c r="BF136" s="40">
        <f t="shared" si="231"/>
        <v>0</v>
      </c>
      <c r="BG136" s="40">
        <f t="shared" si="200"/>
        <v>0</v>
      </c>
      <c r="BH136" s="40">
        <f>IF(AND(BF136&lt;&gt;0,SUM(BF$9:BF135)=0),ROUND(BE$1*BE$3,0),0)</f>
        <v>0</v>
      </c>
      <c r="BI136" s="13"/>
      <c r="BJ136" s="33">
        <f>IF(SUM(BR$9:BR135)&gt;0.9,MAX(BJ$9:BJ135)+1,0)</f>
        <v>0</v>
      </c>
      <c r="BK136" s="39">
        <f t="shared" si="159"/>
        <v>0</v>
      </c>
      <c r="BL136" s="35">
        <f t="shared" si="160"/>
        <v>47664</v>
      </c>
      <c r="BM136" s="38">
        <f t="shared" si="242"/>
        <v>0</v>
      </c>
      <c r="BN136" s="38">
        <f t="shared" si="232"/>
        <v>0</v>
      </c>
      <c r="BO136" s="40">
        <f>IF(AND(BJ136=BQ$6,BS135-BQ$1/(BQ$7-BQ$6+1)&gt;=0),ROUND(BQ$1/(BQ$7-BQ$6+1),0),IF(AND(SUM(BO$10:BO135)&gt;0,BS135-BO135&gt;=0),BO135,IF(AND(SUM(BO$10:BO135)&gt;0),BQ$1-SUM(BO$10:BO135),0)))</f>
        <v>0</v>
      </c>
      <c r="BP136" s="40">
        <f t="shared" si="201"/>
        <v>0</v>
      </c>
      <c r="BQ136" s="40">
        <f t="shared" si="202"/>
        <v>0</v>
      </c>
      <c r="BR136" s="40">
        <f t="shared" si="233"/>
        <v>0</v>
      </c>
      <c r="BS136" s="40">
        <f t="shared" si="204"/>
        <v>0</v>
      </c>
      <c r="BT136" s="40">
        <f>IF(AND(BR136&lt;&gt;0,SUM(BR$9:BR135)=0),ROUND(BQ$1*BQ$3,0),0)</f>
        <v>0</v>
      </c>
      <c r="BU136" s="13"/>
      <c r="BV136" s="33">
        <f>IF(SUM(CD$9:CD135)&gt;0.9,MAX(BV$9:BV135)+1,0)</f>
        <v>0</v>
      </c>
      <c r="BW136" s="39">
        <f t="shared" si="161"/>
        <v>0</v>
      </c>
      <c r="BX136" s="35">
        <f t="shared" si="162"/>
        <v>47664</v>
      </c>
      <c r="BY136" s="38">
        <f t="shared" si="243"/>
        <v>0</v>
      </c>
      <c r="BZ136" s="38">
        <f t="shared" si="234"/>
        <v>0</v>
      </c>
      <c r="CA136" s="40">
        <f>IF(AND(BV136=CC$6,CE135-CC$1/(CC$7-CC$6+1)&gt;=0),ROUND(CC$1/(CC$7-CC$6+1),0),IF(AND(SUM(CA$10:CA135)&gt;0,CE135-CA135&gt;=0),CA135,IF(AND(SUM(CA$10:CA135)&gt;0),CC$1-SUM(CA$10:CA135),0)))</f>
        <v>0</v>
      </c>
      <c r="CB136" s="40">
        <f t="shared" si="205"/>
        <v>0</v>
      </c>
      <c r="CC136" s="40">
        <f t="shared" si="206"/>
        <v>0</v>
      </c>
      <c r="CD136" s="40">
        <f t="shared" si="235"/>
        <v>0</v>
      </c>
      <c r="CE136" s="40">
        <f t="shared" si="208"/>
        <v>0</v>
      </c>
      <c r="CF136" s="40">
        <f>IF(AND(CD136&lt;&gt;0,SUM(CD$9:CD135)=0),ROUND(CC$1*CC$3,0),0)</f>
        <v>0</v>
      </c>
      <c r="CG136" s="13"/>
      <c r="CH136" s="33">
        <f>IF(SUM(CP$9:CP135)&gt;0.9,MAX(CH$9:CH135)+1,0)</f>
        <v>0</v>
      </c>
      <c r="CI136" s="39">
        <f t="shared" si="163"/>
        <v>0</v>
      </c>
      <c r="CJ136" s="35">
        <f t="shared" si="164"/>
        <v>47664</v>
      </c>
      <c r="CK136" s="38">
        <f t="shared" si="244"/>
        <v>0</v>
      </c>
      <c r="CL136" s="38">
        <f t="shared" si="236"/>
        <v>0</v>
      </c>
      <c r="CM136" s="40">
        <f>IF(AND(CH136=CO$6,CQ135-CO$1/(CO$7-CO$6+1)&gt;=0),ROUND(CO$1/(CO$7-CO$6+1),0),IF(AND(SUM(CM$10:CM135)&gt;0,CQ135-CM135&gt;=0),CM135,IF(AND(SUM(CM$10:CM135)&gt;0),CO$1-SUM(CM$10:CM135),0)))</f>
        <v>0</v>
      </c>
      <c r="CN136" s="40">
        <f t="shared" si="209"/>
        <v>0</v>
      </c>
      <c r="CO136" s="40">
        <f t="shared" si="210"/>
        <v>0</v>
      </c>
      <c r="CP136" s="40">
        <f t="shared" si="237"/>
        <v>0</v>
      </c>
      <c r="CQ136" s="40">
        <f t="shared" si="212"/>
        <v>0</v>
      </c>
      <c r="CR136" s="40">
        <f>IF(AND(CP136&lt;&gt;0,SUM(CP$9:CP135)=0),ROUND(CO$1*CO$3,0),0)</f>
        <v>0</v>
      </c>
      <c r="CS136" s="13"/>
      <c r="CT136" s="16"/>
      <c r="CU136" s="41">
        <f t="shared" si="214"/>
        <v>120</v>
      </c>
      <c r="CV136" s="42">
        <f t="shared" si="213"/>
        <v>47664</v>
      </c>
      <c r="CW136" s="43">
        <f t="shared" si="245"/>
        <v>0</v>
      </c>
      <c r="CX136" s="43">
        <f t="shared" si="246"/>
        <v>0</v>
      </c>
      <c r="CY136" s="43">
        <f t="shared" si="247"/>
        <v>0</v>
      </c>
      <c r="CZ136" s="43">
        <f t="shared" si="248"/>
        <v>0</v>
      </c>
      <c r="DA136" s="43">
        <f t="shared" si="249"/>
        <v>0</v>
      </c>
      <c r="DB136" s="43">
        <f t="shared" si="250"/>
        <v>0</v>
      </c>
      <c r="DC136" s="43">
        <f t="shared" si="251"/>
        <v>0</v>
      </c>
      <c r="DD136" s="43">
        <f t="shared" si="252"/>
        <v>0</v>
      </c>
      <c r="DE136" s="43">
        <f t="shared" si="149"/>
        <v>0</v>
      </c>
      <c r="DF136" s="44">
        <f t="shared" si="165"/>
        <v>0</v>
      </c>
      <c r="DG136" s="44">
        <f t="shared" si="166"/>
        <v>0</v>
      </c>
      <c r="DH136" s="44">
        <f t="shared" si="167"/>
        <v>0</v>
      </c>
      <c r="DI136" s="44">
        <f t="shared" si="168"/>
        <v>0</v>
      </c>
      <c r="DJ136" s="44">
        <f t="shared" si="169"/>
        <v>0</v>
      </c>
      <c r="DK136" s="44">
        <f t="shared" si="170"/>
        <v>0</v>
      </c>
      <c r="DL136" s="44">
        <f t="shared" si="171"/>
        <v>0</v>
      </c>
      <c r="DM136" s="44">
        <f t="shared" si="172"/>
        <v>0</v>
      </c>
      <c r="DN136" s="44">
        <f t="shared" si="173"/>
        <v>0</v>
      </c>
      <c r="DO136" s="44">
        <f t="shared" si="174"/>
        <v>0</v>
      </c>
      <c r="DP136" s="44">
        <f>IF(SUM(DG136:DG$298)=0,DG$299*DP$8/12,0)</f>
        <v>0</v>
      </c>
      <c r="DQ136" s="44">
        <f>IF(SUM(DH136:DH$298)=0,DH$299*DQ$8/12,0)</f>
        <v>0</v>
      </c>
      <c r="DR136" s="44">
        <f>IF(SUM(DI136:DI$298)=0,DI$299*DR$8/12,0)</f>
        <v>0</v>
      </c>
      <c r="DS136" s="44">
        <f>IF(SUM(DJ136:DJ$298)=0,DJ$299*DS$8/12,0)</f>
        <v>0</v>
      </c>
      <c r="DT136" s="44">
        <f>IF(SUM(DK136:DK$298)=0,DK$299*DT$8/12,0)</f>
        <v>0</v>
      </c>
      <c r="DU136" s="44">
        <f>IF(SUM(DL136:DL$298)=0,DL$299*DU$8/12,0)</f>
        <v>0</v>
      </c>
      <c r="DV136" s="44">
        <f>IF(SUM(DM136:DM$298)=0,DM$299*DV$8/12,0)</f>
        <v>0</v>
      </c>
      <c r="DW136" s="44">
        <f>IF(SUM(DN136:DN$298)=0,DN$299*DW$8/12,0)</f>
        <v>0</v>
      </c>
      <c r="DX136" s="44">
        <f t="shared" si="175"/>
        <v>0</v>
      </c>
      <c r="DY136" s="44">
        <f t="shared" si="176"/>
        <v>0</v>
      </c>
      <c r="DZ136" s="44">
        <f t="shared" si="177"/>
        <v>0</v>
      </c>
      <c r="EA136" s="44">
        <f t="shared" si="178"/>
        <v>0</v>
      </c>
      <c r="EB136" s="44">
        <f t="shared" si="179"/>
        <v>0</v>
      </c>
      <c r="EC136" s="44">
        <f t="shared" si="180"/>
        <v>0</v>
      </c>
      <c r="ED136" s="16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</row>
    <row r="137" spans="1:240">
      <c r="A137" s="52"/>
      <c r="B137" s="33">
        <f>IF(SUM(J$9:J136)&gt;0.9,MAX(B$9:B136)+1,0)</f>
        <v>0</v>
      </c>
      <c r="C137" s="39">
        <f t="shared" si="150"/>
        <v>0</v>
      </c>
      <c r="D137" s="35">
        <v>47695</v>
      </c>
      <c r="E137" s="38">
        <f t="shared" si="181"/>
        <v>0</v>
      </c>
      <c r="F137" s="38">
        <f t="shared" si="182"/>
        <v>0</v>
      </c>
      <c r="G137" s="40">
        <f>IF(AND(B137=I$6,K136-I$1/(I$7-I$6+1)&gt;=0),ROUND(I$1/(I$7-I$6+1),0),IF(AND(SUM(G$10:G136)&gt;0,K136-G136&gt;=0),G136,IF(AND(SUM(G$10:G136)&gt;0),I$1-SUM(G$10:G136),0)))</f>
        <v>0</v>
      </c>
      <c r="H137" s="40">
        <f t="shared" si="183"/>
        <v>0</v>
      </c>
      <c r="I137" s="40">
        <f t="shared" si="184"/>
        <v>0</v>
      </c>
      <c r="J137" s="40">
        <f t="shared" si="223"/>
        <v>0</v>
      </c>
      <c r="K137" s="40">
        <f t="shared" si="186"/>
        <v>0</v>
      </c>
      <c r="L137" s="40">
        <f>IF(AND(J137&lt;&gt;0,SUM(J$9:J136)=0),ROUND(I$1*I$3,0),0)</f>
        <v>0</v>
      </c>
      <c r="M137" s="13"/>
      <c r="N137" s="33">
        <f>IF(SUM(V$9:V136)&gt;0.9,MAX(N$9:N136)+1,0)</f>
        <v>0</v>
      </c>
      <c r="O137" s="39">
        <f t="shared" si="151"/>
        <v>0</v>
      </c>
      <c r="P137" s="35">
        <f t="shared" si="152"/>
        <v>47695</v>
      </c>
      <c r="Q137" s="38">
        <f t="shared" si="238"/>
        <v>0</v>
      </c>
      <c r="R137" s="38">
        <f t="shared" si="224"/>
        <v>0</v>
      </c>
      <c r="S137" s="40">
        <f>IF(AND(N137=U$6,W136-U$1/(U$7-U$6+1)&gt;=0),ROUND(U$1/(U$7-U$6+1),0),IF(AND(SUM(S$10:S136)&gt;0,W136-S136&gt;=0),S136,IF(AND(SUM(S$10:S136)&gt;0),U$1-SUM(S$10:S136),0)))</f>
        <v>0</v>
      </c>
      <c r="T137" s="40">
        <f t="shared" si="187"/>
        <v>0</v>
      </c>
      <c r="U137" s="40">
        <f t="shared" si="188"/>
        <v>0</v>
      </c>
      <c r="V137" s="40">
        <f t="shared" si="225"/>
        <v>0</v>
      </c>
      <c r="W137" s="40">
        <f t="shared" si="189"/>
        <v>0</v>
      </c>
      <c r="X137" s="40">
        <f>IF(AND(V137&lt;&gt;0,SUM(V$9:V136)=0),ROUND(U$1*U$3,0),0)</f>
        <v>0</v>
      </c>
      <c r="Y137" s="13"/>
      <c r="Z137" s="33">
        <f>IF(SUM(AH$9:AH136)&gt;0.9,MAX(Z$9:Z136)+1,0)</f>
        <v>0</v>
      </c>
      <c r="AA137" s="39">
        <f t="shared" si="153"/>
        <v>0</v>
      </c>
      <c r="AB137" s="35">
        <f t="shared" si="154"/>
        <v>47695</v>
      </c>
      <c r="AC137" s="38">
        <f t="shared" si="239"/>
        <v>0</v>
      </c>
      <c r="AD137" s="38">
        <f t="shared" si="226"/>
        <v>0</v>
      </c>
      <c r="AE137" s="40">
        <f>IF(AND(Z137=AG$6,AI136-AG$1/(AG$7-AG$6+1)&gt;=0),ROUND(AG$1/(AG$7-AG$6+1),0),IF(AND(SUM(AE$10:AE136)&gt;0,AI136-AE136&gt;=0),AE136,IF(AND(SUM(AE$10:AE136)&gt;0),AG$1-SUM(AE$10:AE136),0)))</f>
        <v>0</v>
      </c>
      <c r="AF137" s="40">
        <f t="shared" si="190"/>
        <v>0</v>
      </c>
      <c r="AG137" s="40">
        <f t="shared" si="191"/>
        <v>0</v>
      </c>
      <c r="AH137" s="40">
        <f t="shared" si="227"/>
        <v>0</v>
      </c>
      <c r="AI137" s="40">
        <f t="shared" si="192"/>
        <v>0</v>
      </c>
      <c r="AJ137" s="40">
        <f>IF(AND(AH137&lt;&gt;0,SUM(AH$9:AH136)=0),ROUND(AG$1*AG$3,0),0)</f>
        <v>0</v>
      </c>
      <c r="AK137" s="13"/>
      <c r="AL137" s="33">
        <f>IF(SUM(AT$9:AT136)&gt;0.9,MAX(AL$9:AL136)+1,0)</f>
        <v>0</v>
      </c>
      <c r="AM137" s="39">
        <f t="shared" si="155"/>
        <v>0</v>
      </c>
      <c r="AN137" s="35">
        <f t="shared" si="156"/>
        <v>47695</v>
      </c>
      <c r="AO137" s="38">
        <f t="shared" si="240"/>
        <v>0</v>
      </c>
      <c r="AP137" s="38">
        <f t="shared" si="228"/>
        <v>0</v>
      </c>
      <c r="AQ137" s="40">
        <f>IF(AND(AL137=AS$6,AU136-AS$1/(AS$7-AS$6+1)&gt;=0),ROUND(AS$1/(AS$7-AS$6+1),0),IF(AND(SUM(AQ$10:AQ136)&gt;0,AU136-AQ136&gt;=0),AQ136,IF(AND(SUM(AQ$10:AQ136)&gt;0),AS$1-SUM(AQ$10:AQ136),0)))</f>
        <v>0</v>
      </c>
      <c r="AR137" s="40">
        <f t="shared" si="193"/>
        <v>0</v>
      </c>
      <c r="AS137" s="40">
        <f t="shared" si="194"/>
        <v>0</v>
      </c>
      <c r="AT137" s="40">
        <f t="shared" si="229"/>
        <v>0</v>
      </c>
      <c r="AU137" s="40">
        <f t="shared" si="196"/>
        <v>0</v>
      </c>
      <c r="AV137" s="40">
        <f>IF(AND(AT137&lt;&gt;0,SUM(AT$9:AT136)=0),ROUND(AS$1*AS$3,0),0)</f>
        <v>0</v>
      </c>
      <c r="AW137" s="13"/>
      <c r="AX137" s="33">
        <f>IF(SUM(BF$9:BF136)&gt;0.9,MAX(AX$9:AX136)+1,0)</f>
        <v>0</v>
      </c>
      <c r="AY137" s="39">
        <f t="shared" si="157"/>
        <v>0</v>
      </c>
      <c r="AZ137" s="35">
        <f t="shared" si="158"/>
        <v>47695</v>
      </c>
      <c r="BA137" s="38">
        <f t="shared" si="241"/>
        <v>0</v>
      </c>
      <c r="BB137" s="38">
        <f t="shared" si="230"/>
        <v>0</v>
      </c>
      <c r="BC137" s="40">
        <f>IF(AND(AX137=BE$6,BG136-BE$1/(BE$7-BE$6+1)&gt;=0),ROUND(BE$1/(BE$7-BE$6+1),0),IF(AND(SUM(BC$10:BC136)&gt;0,BG136-BC136&gt;=0),BC136,IF(AND(SUM(BC$10:BC136)&gt;0),BE$1-SUM(BC$10:BC136),0)))</f>
        <v>0</v>
      </c>
      <c r="BD137" s="40">
        <f t="shared" si="197"/>
        <v>0</v>
      </c>
      <c r="BE137" s="40">
        <f t="shared" si="198"/>
        <v>0</v>
      </c>
      <c r="BF137" s="40">
        <f t="shared" si="231"/>
        <v>0</v>
      </c>
      <c r="BG137" s="40">
        <f t="shared" si="200"/>
        <v>0</v>
      </c>
      <c r="BH137" s="40">
        <f>IF(AND(BF137&lt;&gt;0,SUM(BF$9:BF136)=0),ROUND(BE$1*BE$3,0),0)</f>
        <v>0</v>
      </c>
      <c r="BI137" s="13"/>
      <c r="BJ137" s="33">
        <f>IF(SUM(BR$9:BR136)&gt;0.9,MAX(BJ$9:BJ136)+1,0)</f>
        <v>0</v>
      </c>
      <c r="BK137" s="39">
        <f t="shared" si="159"/>
        <v>0</v>
      </c>
      <c r="BL137" s="35">
        <f t="shared" si="160"/>
        <v>47695</v>
      </c>
      <c r="BM137" s="38">
        <f t="shared" si="242"/>
        <v>0</v>
      </c>
      <c r="BN137" s="38">
        <f t="shared" si="232"/>
        <v>0</v>
      </c>
      <c r="BO137" s="40">
        <f>IF(AND(BJ137=BQ$6,BS136-BQ$1/(BQ$7-BQ$6+1)&gt;=0),ROUND(BQ$1/(BQ$7-BQ$6+1),0),IF(AND(SUM(BO$10:BO136)&gt;0,BS136-BO136&gt;=0),BO136,IF(AND(SUM(BO$10:BO136)&gt;0),BQ$1-SUM(BO$10:BO136),0)))</f>
        <v>0</v>
      </c>
      <c r="BP137" s="40">
        <f t="shared" si="201"/>
        <v>0</v>
      </c>
      <c r="BQ137" s="40">
        <f t="shared" si="202"/>
        <v>0</v>
      </c>
      <c r="BR137" s="40">
        <f t="shared" si="233"/>
        <v>0</v>
      </c>
      <c r="BS137" s="40">
        <f t="shared" si="204"/>
        <v>0</v>
      </c>
      <c r="BT137" s="40">
        <f>IF(AND(BR137&lt;&gt;0,SUM(BR$9:BR136)=0),ROUND(BQ$1*BQ$3,0),0)</f>
        <v>0</v>
      </c>
      <c r="BU137" s="13"/>
      <c r="BV137" s="33">
        <f>IF(SUM(CD$9:CD136)&gt;0.9,MAX(BV$9:BV136)+1,0)</f>
        <v>0</v>
      </c>
      <c r="BW137" s="39">
        <f t="shared" si="161"/>
        <v>0</v>
      </c>
      <c r="BX137" s="35">
        <f t="shared" si="162"/>
        <v>47695</v>
      </c>
      <c r="BY137" s="38">
        <f t="shared" si="243"/>
        <v>0</v>
      </c>
      <c r="BZ137" s="38">
        <f t="shared" si="234"/>
        <v>0</v>
      </c>
      <c r="CA137" s="40">
        <f>IF(AND(BV137=CC$6,CE136-CC$1/(CC$7-CC$6+1)&gt;=0),ROUND(CC$1/(CC$7-CC$6+1),0),IF(AND(SUM(CA$10:CA136)&gt;0,CE136-CA136&gt;=0),CA136,IF(AND(SUM(CA$10:CA136)&gt;0),CC$1-SUM(CA$10:CA136),0)))</f>
        <v>0</v>
      </c>
      <c r="CB137" s="40">
        <f t="shared" si="205"/>
        <v>0</v>
      </c>
      <c r="CC137" s="40">
        <f t="shared" si="206"/>
        <v>0</v>
      </c>
      <c r="CD137" s="40">
        <f t="shared" si="235"/>
        <v>0</v>
      </c>
      <c r="CE137" s="40">
        <f t="shared" si="208"/>
        <v>0</v>
      </c>
      <c r="CF137" s="40">
        <f>IF(AND(CD137&lt;&gt;0,SUM(CD$9:CD136)=0),ROUND(CC$1*CC$3,0),0)</f>
        <v>0</v>
      </c>
      <c r="CG137" s="13"/>
      <c r="CH137" s="33">
        <f>IF(SUM(CP$9:CP136)&gt;0.9,MAX(CH$9:CH136)+1,0)</f>
        <v>0</v>
      </c>
      <c r="CI137" s="39">
        <f t="shared" si="163"/>
        <v>0</v>
      </c>
      <c r="CJ137" s="35">
        <f t="shared" si="164"/>
        <v>47695</v>
      </c>
      <c r="CK137" s="38">
        <f t="shared" si="244"/>
        <v>0</v>
      </c>
      <c r="CL137" s="38">
        <f t="shared" si="236"/>
        <v>0</v>
      </c>
      <c r="CM137" s="40">
        <f>IF(AND(CH137=CO$6,CQ136-CO$1/(CO$7-CO$6+1)&gt;=0),ROUND(CO$1/(CO$7-CO$6+1),0),IF(AND(SUM(CM$10:CM136)&gt;0,CQ136-CM136&gt;=0),CM136,IF(AND(SUM(CM$10:CM136)&gt;0),CO$1-SUM(CM$10:CM136),0)))</f>
        <v>0</v>
      </c>
      <c r="CN137" s="40">
        <f t="shared" si="209"/>
        <v>0</v>
      </c>
      <c r="CO137" s="40">
        <f t="shared" si="210"/>
        <v>0</v>
      </c>
      <c r="CP137" s="40">
        <f t="shared" si="237"/>
        <v>0</v>
      </c>
      <c r="CQ137" s="40">
        <f t="shared" si="212"/>
        <v>0</v>
      </c>
      <c r="CR137" s="40">
        <f>IF(AND(CP137&lt;&gt;0,SUM(CP$9:CP136)=0),ROUND(CO$1*CO$3,0),0)</f>
        <v>0</v>
      </c>
      <c r="CS137" s="13"/>
      <c r="CT137" s="16"/>
      <c r="CU137" s="41">
        <f t="shared" si="214"/>
        <v>121</v>
      </c>
      <c r="CV137" s="42">
        <f t="shared" si="213"/>
        <v>47695</v>
      </c>
      <c r="CW137" s="43">
        <f t="shared" si="245"/>
        <v>0</v>
      </c>
      <c r="CX137" s="43">
        <f t="shared" si="246"/>
        <v>0</v>
      </c>
      <c r="CY137" s="43">
        <f t="shared" si="247"/>
        <v>0</v>
      </c>
      <c r="CZ137" s="43">
        <f t="shared" si="248"/>
        <v>0</v>
      </c>
      <c r="DA137" s="43">
        <f t="shared" si="249"/>
        <v>0</v>
      </c>
      <c r="DB137" s="43">
        <f t="shared" si="250"/>
        <v>0</v>
      </c>
      <c r="DC137" s="43">
        <f t="shared" si="251"/>
        <v>0</v>
      </c>
      <c r="DD137" s="43">
        <f t="shared" si="252"/>
        <v>0</v>
      </c>
      <c r="DE137" s="43">
        <f t="shared" ref="DE137:DE200" si="253">SUM(CW137:DD137)</f>
        <v>0</v>
      </c>
      <c r="DF137" s="44">
        <f t="shared" si="165"/>
        <v>0</v>
      </c>
      <c r="DG137" s="44">
        <f t="shared" si="166"/>
        <v>0</v>
      </c>
      <c r="DH137" s="44">
        <f t="shared" si="167"/>
        <v>0</v>
      </c>
      <c r="DI137" s="44">
        <f t="shared" si="168"/>
        <v>0</v>
      </c>
      <c r="DJ137" s="44">
        <f t="shared" si="169"/>
        <v>0</v>
      </c>
      <c r="DK137" s="44">
        <f t="shared" si="170"/>
        <v>0</v>
      </c>
      <c r="DL137" s="44">
        <f t="shared" si="171"/>
        <v>0</v>
      </c>
      <c r="DM137" s="44">
        <f t="shared" si="172"/>
        <v>0</v>
      </c>
      <c r="DN137" s="44">
        <f t="shared" si="173"/>
        <v>0</v>
      </c>
      <c r="DO137" s="44">
        <f t="shared" si="174"/>
        <v>0</v>
      </c>
      <c r="DP137" s="44">
        <f>IF(SUM(DG137:DG$298)=0,DG$299*DP$8/12,0)</f>
        <v>0</v>
      </c>
      <c r="DQ137" s="44">
        <f>IF(SUM(DH137:DH$298)=0,DH$299*DQ$8/12,0)</f>
        <v>0</v>
      </c>
      <c r="DR137" s="44">
        <f>IF(SUM(DI137:DI$298)=0,DI$299*DR$8/12,0)</f>
        <v>0</v>
      </c>
      <c r="DS137" s="44">
        <f>IF(SUM(DJ137:DJ$298)=0,DJ$299*DS$8/12,0)</f>
        <v>0</v>
      </c>
      <c r="DT137" s="44">
        <f>IF(SUM(DK137:DK$298)=0,DK$299*DT$8/12,0)</f>
        <v>0</v>
      </c>
      <c r="DU137" s="44">
        <f>IF(SUM(DL137:DL$298)=0,DL$299*DU$8/12,0)</f>
        <v>0</v>
      </c>
      <c r="DV137" s="44">
        <f>IF(SUM(DM137:DM$298)=0,DM$299*DV$8/12,0)</f>
        <v>0</v>
      </c>
      <c r="DW137" s="44">
        <f>IF(SUM(DN137:DN$298)=0,DN$299*DW$8/12,0)</f>
        <v>0</v>
      </c>
      <c r="DX137" s="44">
        <f t="shared" si="175"/>
        <v>0</v>
      </c>
      <c r="DY137" s="44">
        <f t="shared" si="176"/>
        <v>0</v>
      </c>
      <c r="DZ137" s="44">
        <f t="shared" si="177"/>
        <v>0</v>
      </c>
      <c r="EA137" s="44">
        <f t="shared" si="178"/>
        <v>0</v>
      </c>
      <c r="EB137" s="44">
        <f t="shared" si="179"/>
        <v>0</v>
      </c>
      <c r="EC137" s="44">
        <f t="shared" si="180"/>
        <v>0</v>
      </c>
      <c r="ED137" s="16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</row>
    <row r="138" spans="1:240">
      <c r="A138" s="52"/>
      <c r="B138" s="33">
        <f>IF(SUM(J$9:J137)&gt;0.9,MAX(B$9:B137)+1,0)</f>
        <v>0</v>
      </c>
      <c r="C138" s="39">
        <f t="shared" ref="C138:C148" si="254">IF(J138+K137&gt;0.8,D138-D137,0)</f>
        <v>0</v>
      </c>
      <c r="D138" s="35">
        <v>47726</v>
      </c>
      <c r="E138" s="38">
        <f t="shared" si="181"/>
        <v>0</v>
      </c>
      <c r="F138" s="38">
        <f t="shared" si="182"/>
        <v>0</v>
      </c>
      <c r="G138" s="40">
        <f>IF(AND(B138=I$6,K137-I$1/(I$7-I$6+1)&gt;=0),ROUND(I$1/(I$7-I$6+1),0),IF(AND(SUM(G$10:G137)&gt;0,K137-G137&gt;=0),G137,IF(AND(SUM(G$10:G137)&gt;0),I$1-SUM(G$10:G137),0)))</f>
        <v>0</v>
      </c>
      <c r="H138" s="40">
        <f t="shared" si="183"/>
        <v>0</v>
      </c>
      <c r="I138" s="40">
        <f t="shared" si="184"/>
        <v>0</v>
      </c>
      <c r="J138" s="40">
        <f t="shared" si="223"/>
        <v>0</v>
      </c>
      <c r="K138" s="40">
        <f t="shared" si="186"/>
        <v>0</v>
      </c>
      <c r="L138" s="40">
        <f>IF(AND(J138&lt;&gt;0,SUM(J$9:J137)=0),ROUND(I$1*I$3,0),0)</f>
        <v>0</v>
      </c>
      <c r="M138" s="13"/>
      <c r="N138" s="33">
        <f>IF(SUM(V$9:V137)&gt;0.9,MAX(N$9:N137)+1,0)</f>
        <v>0</v>
      </c>
      <c r="O138" s="39">
        <f t="shared" ref="O138:O201" si="255">IF(V138+W137&gt;0.8,P138-P137,0)</f>
        <v>0</v>
      </c>
      <c r="P138" s="35">
        <f t="shared" ref="P138:P201" si="256">D138</f>
        <v>47726</v>
      </c>
      <c r="Q138" s="38">
        <f t="shared" si="238"/>
        <v>0</v>
      </c>
      <c r="R138" s="38">
        <f t="shared" si="224"/>
        <v>0</v>
      </c>
      <c r="S138" s="40">
        <f>IF(AND(N138=U$6,W137-U$1/(U$7-U$6+1)&gt;=0),ROUND(U$1/(U$7-U$6+1),0),IF(AND(SUM(S$10:S137)&gt;0,W137-S137&gt;=0),S137,IF(AND(SUM(S$10:S137)&gt;0),U$1-SUM(S$10:S137),0)))</f>
        <v>0</v>
      </c>
      <c r="T138" s="40">
        <f t="shared" si="187"/>
        <v>0</v>
      </c>
      <c r="U138" s="40">
        <f t="shared" si="188"/>
        <v>0</v>
      </c>
      <c r="V138" s="40">
        <f t="shared" si="225"/>
        <v>0</v>
      </c>
      <c r="W138" s="40">
        <f t="shared" si="189"/>
        <v>0</v>
      </c>
      <c r="X138" s="40">
        <f>IF(AND(V138&lt;&gt;0,SUM(V$9:V137)=0),ROUND(U$1*U$3,0),0)</f>
        <v>0</v>
      </c>
      <c r="Y138" s="13"/>
      <c r="Z138" s="33">
        <f>IF(SUM(AH$9:AH137)&gt;0.9,MAX(Z$9:Z137)+1,0)</f>
        <v>0</v>
      </c>
      <c r="AA138" s="39">
        <f t="shared" ref="AA138:AA201" si="257">IF(AH138+AI137&gt;0.8,AB138-AB137,0)</f>
        <v>0</v>
      </c>
      <c r="AB138" s="35">
        <f t="shared" ref="AB138:AB201" si="258">P138</f>
        <v>47726</v>
      </c>
      <c r="AC138" s="38">
        <f t="shared" si="239"/>
        <v>0</v>
      </c>
      <c r="AD138" s="38">
        <f t="shared" si="226"/>
        <v>0</v>
      </c>
      <c r="AE138" s="40">
        <f>IF(AND(Z138=AG$6,AI137-AG$1/(AG$7-AG$6+1)&gt;=0),ROUND(AG$1/(AG$7-AG$6+1),0),IF(AND(SUM(AE$10:AE137)&gt;0,AI137-AE137&gt;=0),AE137,IF(AND(SUM(AE$10:AE137)&gt;0),AG$1-SUM(AE$10:AE137),0)))</f>
        <v>0</v>
      </c>
      <c r="AF138" s="40">
        <f t="shared" si="190"/>
        <v>0</v>
      </c>
      <c r="AG138" s="40">
        <f t="shared" si="191"/>
        <v>0</v>
      </c>
      <c r="AH138" s="40">
        <f t="shared" si="227"/>
        <v>0</v>
      </c>
      <c r="AI138" s="40">
        <f t="shared" si="192"/>
        <v>0</v>
      </c>
      <c r="AJ138" s="40">
        <f>IF(AND(AH138&lt;&gt;0,SUM(AH$9:AH137)=0),ROUND(AG$1*AG$3,0),0)</f>
        <v>0</v>
      </c>
      <c r="AK138" s="13"/>
      <c r="AL138" s="33">
        <f>IF(SUM(AT$9:AT137)&gt;0.9,MAX(AL$9:AL137)+1,0)</f>
        <v>0</v>
      </c>
      <c r="AM138" s="39">
        <f t="shared" ref="AM138:AM201" si="259">IF(AT138+AU137&gt;0.8,AN138-AN137,0)</f>
        <v>0</v>
      </c>
      <c r="AN138" s="35">
        <f t="shared" ref="AN138:AN201" si="260">AB138</f>
        <v>47726</v>
      </c>
      <c r="AO138" s="38">
        <f t="shared" si="240"/>
        <v>0</v>
      </c>
      <c r="AP138" s="38">
        <f t="shared" si="228"/>
        <v>0</v>
      </c>
      <c r="AQ138" s="40">
        <f>IF(AND(AL138=AS$6,AU137-AS$1/(AS$7-AS$6+1)&gt;=0),ROUND(AS$1/(AS$7-AS$6+1),0),IF(AND(SUM(AQ$10:AQ137)&gt;0,AU137-AQ137&gt;=0),AQ137,IF(AND(SUM(AQ$10:AQ137)&gt;0),AS$1-SUM(AQ$10:AQ137),0)))</f>
        <v>0</v>
      </c>
      <c r="AR138" s="40">
        <f t="shared" si="193"/>
        <v>0</v>
      </c>
      <c r="AS138" s="40">
        <f t="shared" si="194"/>
        <v>0</v>
      </c>
      <c r="AT138" s="40">
        <f t="shared" si="229"/>
        <v>0</v>
      </c>
      <c r="AU138" s="40">
        <f t="shared" si="196"/>
        <v>0</v>
      </c>
      <c r="AV138" s="40">
        <f>IF(AND(AT138&lt;&gt;0,SUM(AT$9:AT137)=0),ROUND(AS$1*AS$3,0),0)</f>
        <v>0</v>
      </c>
      <c r="AW138" s="13"/>
      <c r="AX138" s="33">
        <f>IF(SUM(BF$9:BF137)&gt;0.9,MAX(AX$9:AX137)+1,0)</f>
        <v>0</v>
      </c>
      <c r="AY138" s="39">
        <f t="shared" ref="AY138:AY201" si="261">IF(BF138+BG137&gt;0.8,AZ138-AZ137,0)</f>
        <v>0</v>
      </c>
      <c r="AZ138" s="35">
        <f t="shared" ref="AZ138:AZ201" si="262">AN138</f>
        <v>47726</v>
      </c>
      <c r="BA138" s="38">
        <f t="shared" si="241"/>
        <v>0</v>
      </c>
      <c r="BB138" s="38">
        <f t="shared" si="230"/>
        <v>0</v>
      </c>
      <c r="BC138" s="40">
        <f>IF(AND(AX138=BE$6,BG137-BE$1/(BE$7-BE$6+1)&gt;=0),ROUND(BE$1/(BE$7-BE$6+1),0),IF(AND(SUM(BC$10:BC137)&gt;0,BG137-BC137&gt;=0),BC137,IF(AND(SUM(BC$10:BC137)&gt;0),BE$1-SUM(BC$10:BC137),0)))</f>
        <v>0</v>
      </c>
      <c r="BD138" s="40">
        <f t="shared" si="197"/>
        <v>0</v>
      </c>
      <c r="BE138" s="40">
        <f t="shared" si="198"/>
        <v>0</v>
      </c>
      <c r="BF138" s="40">
        <f t="shared" si="231"/>
        <v>0</v>
      </c>
      <c r="BG138" s="40">
        <f t="shared" si="200"/>
        <v>0</v>
      </c>
      <c r="BH138" s="40">
        <f>IF(AND(BF138&lt;&gt;0,SUM(BF$9:BF137)=0),ROUND(BE$1*BE$3,0),0)</f>
        <v>0</v>
      </c>
      <c r="BI138" s="13"/>
      <c r="BJ138" s="33">
        <f>IF(SUM(BR$9:BR137)&gt;0.9,MAX(BJ$9:BJ137)+1,0)</f>
        <v>0</v>
      </c>
      <c r="BK138" s="39">
        <f t="shared" ref="BK138:BK201" si="263">IF(BR138+BS137&gt;0.8,BL138-BL137,0)</f>
        <v>0</v>
      </c>
      <c r="BL138" s="35">
        <f t="shared" ref="BL138:BL201" si="264">AZ138</f>
        <v>47726</v>
      </c>
      <c r="BM138" s="38">
        <f t="shared" si="242"/>
        <v>0</v>
      </c>
      <c r="BN138" s="38">
        <f t="shared" si="232"/>
        <v>0</v>
      </c>
      <c r="BO138" s="40">
        <f>IF(AND(BJ138=BQ$6,BS137-BQ$1/(BQ$7-BQ$6+1)&gt;=0),ROUND(BQ$1/(BQ$7-BQ$6+1),0),IF(AND(SUM(BO$10:BO137)&gt;0,BS137-BO137&gt;=0),BO137,IF(AND(SUM(BO$10:BO137)&gt;0),BQ$1-SUM(BO$10:BO137),0)))</f>
        <v>0</v>
      </c>
      <c r="BP138" s="40">
        <f t="shared" si="201"/>
        <v>0</v>
      </c>
      <c r="BQ138" s="40">
        <f t="shared" si="202"/>
        <v>0</v>
      </c>
      <c r="BR138" s="40">
        <f t="shared" si="233"/>
        <v>0</v>
      </c>
      <c r="BS138" s="40">
        <f t="shared" si="204"/>
        <v>0</v>
      </c>
      <c r="BT138" s="40">
        <f>IF(AND(BR138&lt;&gt;0,SUM(BR$9:BR137)=0),ROUND(BQ$1*BQ$3,0),0)</f>
        <v>0</v>
      </c>
      <c r="BU138" s="13"/>
      <c r="BV138" s="33">
        <f>IF(SUM(CD$9:CD137)&gt;0.9,MAX(BV$9:BV137)+1,0)</f>
        <v>0</v>
      </c>
      <c r="BW138" s="39">
        <f t="shared" ref="BW138:BW201" si="265">IF(CD138+CE137&gt;0.8,BX138-BX137,0)</f>
        <v>0</v>
      </c>
      <c r="BX138" s="35">
        <f t="shared" ref="BX138:BX201" si="266">BL138</f>
        <v>47726</v>
      </c>
      <c r="BY138" s="38">
        <f t="shared" si="243"/>
        <v>0</v>
      </c>
      <c r="BZ138" s="38">
        <f t="shared" si="234"/>
        <v>0</v>
      </c>
      <c r="CA138" s="40">
        <f>IF(AND(BV138=CC$6,CE137-CC$1/(CC$7-CC$6+1)&gt;=0),ROUND(CC$1/(CC$7-CC$6+1),0),IF(AND(SUM(CA$10:CA137)&gt;0,CE137-CA137&gt;=0),CA137,IF(AND(SUM(CA$10:CA137)&gt;0),CC$1-SUM(CA$10:CA137),0)))</f>
        <v>0</v>
      </c>
      <c r="CB138" s="40">
        <f t="shared" si="205"/>
        <v>0</v>
      </c>
      <c r="CC138" s="40">
        <f t="shared" si="206"/>
        <v>0</v>
      </c>
      <c r="CD138" s="40">
        <f t="shared" si="235"/>
        <v>0</v>
      </c>
      <c r="CE138" s="40">
        <f t="shared" si="208"/>
        <v>0</v>
      </c>
      <c r="CF138" s="40">
        <f>IF(AND(CD138&lt;&gt;0,SUM(CD$9:CD137)=0),ROUND(CC$1*CC$3,0),0)</f>
        <v>0</v>
      </c>
      <c r="CG138" s="13"/>
      <c r="CH138" s="33">
        <f>IF(SUM(CP$9:CP137)&gt;0.9,MAX(CH$9:CH137)+1,0)</f>
        <v>0</v>
      </c>
      <c r="CI138" s="39">
        <f t="shared" ref="CI138:CI201" si="267">IF(CP138+CQ137&gt;0.8,CJ138-CJ137,0)</f>
        <v>0</v>
      </c>
      <c r="CJ138" s="35">
        <f t="shared" ref="CJ138:CJ201" si="268">BX138</f>
        <v>47726</v>
      </c>
      <c r="CK138" s="38">
        <f t="shared" si="244"/>
        <v>0</v>
      </c>
      <c r="CL138" s="38">
        <f t="shared" si="236"/>
        <v>0</v>
      </c>
      <c r="CM138" s="40">
        <f>IF(AND(CH138=CO$6,CQ137-CO$1/(CO$7-CO$6+1)&gt;=0),ROUND(CO$1/(CO$7-CO$6+1),0),IF(AND(SUM(CM$10:CM137)&gt;0,CQ137-CM137&gt;=0),CM137,IF(AND(SUM(CM$10:CM137)&gt;0),CO$1-SUM(CM$10:CM137),0)))</f>
        <v>0</v>
      </c>
      <c r="CN138" s="40">
        <f t="shared" si="209"/>
        <v>0</v>
      </c>
      <c r="CO138" s="40">
        <f t="shared" si="210"/>
        <v>0</v>
      </c>
      <c r="CP138" s="40">
        <f t="shared" si="237"/>
        <v>0</v>
      </c>
      <c r="CQ138" s="40">
        <f t="shared" si="212"/>
        <v>0</v>
      </c>
      <c r="CR138" s="40">
        <f>IF(AND(CP138&lt;&gt;0,SUM(CP$9:CP137)=0),ROUND(CO$1*CO$3,0),0)</f>
        <v>0</v>
      </c>
      <c r="CS138" s="13"/>
      <c r="CT138" s="16"/>
      <c r="CU138" s="41">
        <f t="shared" si="214"/>
        <v>122</v>
      </c>
      <c r="CV138" s="42">
        <f t="shared" si="213"/>
        <v>47726</v>
      </c>
      <c r="CW138" s="43">
        <f t="shared" si="245"/>
        <v>0</v>
      </c>
      <c r="CX138" s="43">
        <f t="shared" si="246"/>
        <v>0</v>
      </c>
      <c r="CY138" s="43">
        <f t="shared" si="247"/>
        <v>0</v>
      </c>
      <c r="CZ138" s="43">
        <f t="shared" si="248"/>
        <v>0</v>
      </c>
      <c r="DA138" s="43">
        <f t="shared" si="249"/>
        <v>0</v>
      </c>
      <c r="DB138" s="43">
        <f t="shared" si="250"/>
        <v>0</v>
      </c>
      <c r="DC138" s="43">
        <f t="shared" si="251"/>
        <v>0</v>
      </c>
      <c r="DD138" s="43">
        <f t="shared" si="252"/>
        <v>0</v>
      </c>
      <c r="DE138" s="43">
        <f t="shared" si="253"/>
        <v>0</v>
      </c>
      <c r="DF138" s="44">
        <f t="shared" ref="DF138:DF201" si="269">G138+S138+AE138+AQ138+BC138+BO138+CA138+CM138</f>
        <v>0</v>
      </c>
      <c r="DG138" s="44">
        <f t="shared" si="166"/>
        <v>0</v>
      </c>
      <c r="DH138" s="44">
        <f t="shared" si="167"/>
        <v>0</v>
      </c>
      <c r="DI138" s="44">
        <f t="shared" si="168"/>
        <v>0</v>
      </c>
      <c r="DJ138" s="44">
        <f t="shared" si="169"/>
        <v>0</v>
      </c>
      <c r="DK138" s="44">
        <f t="shared" si="170"/>
        <v>0</v>
      </c>
      <c r="DL138" s="44">
        <f t="shared" si="171"/>
        <v>0</v>
      </c>
      <c r="DM138" s="44">
        <f t="shared" si="172"/>
        <v>0</v>
      </c>
      <c r="DN138" s="44">
        <f t="shared" si="173"/>
        <v>0</v>
      </c>
      <c r="DO138" s="44">
        <f t="shared" si="174"/>
        <v>0</v>
      </c>
      <c r="DP138" s="44">
        <f>IF(SUM(DG138:DG$298)=0,DG$299*DP$8/12,0)</f>
        <v>0</v>
      </c>
      <c r="DQ138" s="44">
        <f>IF(SUM(DH138:DH$298)=0,DH$299*DQ$8/12,0)</f>
        <v>0</v>
      </c>
      <c r="DR138" s="44">
        <f>IF(SUM(DI138:DI$298)=0,DI$299*DR$8/12,0)</f>
        <v>0</v>
      </c>
      <c r="DS138" s="44">
        <f>IF(SUM(DJ138:DJ$298)=0,DJ$299*DS$8/12,0)</f>
        <v>0</v>
      </c>
      <c r="DT138" s="44">
        <f>IF(SUM(DK138:DK$298)=0,DK$299*DT$8/12,0)</f>
        <v>0</v>
      </c>
      <c r="DU138" s="44">
        <f>IF(SUM(DL138:DL$298)=0,DL$299*DU$8/12,0)</f>
        <v>0</v>
      </c>
      <c r="DV138" s="44">
        <f>IF(SUM(DM138:DM$298)=0,DM$299*DV$8/12,0)</f>
        <v>0</v>
      </c>
      <c r="DW138" s="44">
        <f>IF(SUM(DN138:DN$298)=0,DN$299*DW$8/12,0)</f>
        <v>0</v>
      </c>
      <c r="DX138" s="44">
        <f t="shared" si="175"/>
        <v>0</v>
      </c>
      <c r="DY138" s="44">
        <f t="shared" si="176"/>
        <v>0</v>
      </c>
      <c r="DZ138" s="44">
        <f t="shared" si="177"/>
        <v>0</v>
      </c>
      <c r="EA138" s="44">
        <f t="shared" si="178"/>
        <v>0</v>
      </c>
      <c r="EB138" s="44">
        <f t="shared" si="179"/>
        <v>0</v>
      </c>
      <c r="EC138" s="44">
        <f t="shared" si="180"/>
        <v>0</v>
      </c>
      <c r="ED138" s="16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</row>
    <row r="139" spans="1:240">
      <c r="A139" s="52"/>
      <c r="B139" s="33">
        <f>IF(SUM(J$9:J138)&gt;0.9,MAX(B$9:B138)+1,0)</f>
        <v>0</v>
      </c>
      <c r="C139" s="39">
        <f t="shared" si="254"/>
        <v>0</v>
      </c>
      <c r="D139" s="35">
        <v>47756</v>
      </c>
      <c r="E139" s="38">
        <f t="shared" ref="E139:E202" si="270">IF(AND(C139&gt;0,C138=0),D139,0)</f>
        <v>0</v>
      </c>
      <c r="F139" s="38">
        <f t="shared" ref="F139:F202" si="271">IF(AND(C139&gt;0,C140=0),D139,0)</f>
        <v>0</v>
      </c>
      <c r="G139" s="40">
        <f>IF(AND(B139=I$6,K138-I$1/(I$7-I$6+1)&gt;=0),ROUND(I$1/(I$7-I$6+1),0),IF(AND(SUM(G$10:G138)&gt;0,K138-G138&gt;=0),G138,IF(AND(SUM(G$10:G138)&gt;0),I$1-SUM(G$10:G138),0)))</f>
        <v>0</v>
      </c>
      <c r="H139" s="40">
        <f t="shared" ref="H139:H202" si="272">ROUND(IF(AND(J139+K138&lt;&gt;0),ROUND((K138*I$2/365*C139),0),0),2)</f>
        <v>0</v>
      </c>
      <c r="I139" s="40">
        <f t="shared" ref="I139:I202" si="273">G139+H139</f>
        <v>0</v>
      </c>
      <c r="J139" s="40">
        <f t="shared" ref="J139:J202" si="274">IF(D139=I$4,I$1,0)</f>
        <v>0</v>
      </c>
      <c r="K139" s="40">
        <f t="shared" ref="K139:K202" si="275">K138+J139-G139</f>
        <v>0</v>
      </c>
      <c r="L139" s="40">
        <f>IF(AND(J139&lt;&gt;0,SUM(J$9:J138)=0),ROUND(I$1*I$3,0),0)</f>
        <v>0</v>
      </c>
      <c r="M139" s="13"/>
      <c r="N139" s="33">
        <f>IF(SUM(V$9:V138)&gt;0.9,MAX(N$9:N138)+1,0)</f>
        <v>0</v>
      </c>
      <c r="O139" s="39">
        <f t="shared" si="255"/>
        <v>0</v>
      </c>
      <c r="P139" s="35">
        <f t="shared" si="256"/>
        <v>47756</v>
      </c>
      <c r="Q139" s="38">
        <f t="shared" si="238"/>
        <v>0</v>
      </c>
      <c r="R139" s="38">
        <f t="shared" si="224"/>
        <v>0</v>
      </c>
      <c r="S139" s="40">
        <f>IF(AND(N139=U$6,W138-U$1/(U$7-U$6+1)&gt;=0),ROUND(U$1/(U$7-U$6+1),0),IF(AND(SUM(S$10:S138)&gt;0,W138-S138&gt;=0),S138,IF(AND(SUM(S$10:S138)&gt;0),U$1-SUM(S$10:S138),0)))</f>
        <v>0</v>
      </c>
      <c r="T139" s="40">
        <f t="shared" si="187"/>
        <v>0</v>
      </c>
      <c r="U139" s="40">
        <f t="shared" si="188"/>
        <v>0</v>
      </c>
      <c r="V139" s="40">
        <f t="shared" si="225"/>
        <v>0</v>
      </c>
      <c r="W139" s="40">
        <f t="shared" si="189"/>
        <v>0</v>
      </c>
      <c r="X139" s="40">
        <f>IF(AND(V139&lt;&gt;0,SUM(V$9:V138)=0),ROUND(U$1*U$3,0),0)</f>
        <v>0</v>
      </c>
      <c r="Y139" s="13"/>
      <c r="Z139" s="33">
        <f>IF(SUM(AH$9:AH138)&gt;0.9,MAX(Z$9:Z138)+1,0)</f>
        <v>0</v>
      </c>
      <c r="AA139" s="39">
        <f t="shared" si="257"/>
        <v>0</v>
      </c>
      <c r="AB139" s="35">
        <f t="shared" si="258"/>
        <v>47756</v>
      </c>
      <c r="AC139" s="38">
        <f t="shared" si="239"/>
        <v>0</v>
      </c>
      <c r="AD139" s="38">
        <f t="shared" si="226"/>
        <v>0</v>
      </c>
      <c r="AE139" s="40">
        <f>IF(AND(Z139=AG$6,AI138-AG$1/(AG$7-AG$6+1)&gt;=0),ROUND(AG$1/(AG$7-AG$6+1),0),IF(AND(SUM(AE$10:AE138)&gt;0,AI138-AE138&gt;=0),AE138,IF(AND(SUM(AE$10:AE138)&gt;0),AG$1-SUM(AE$10:AE138),0)))</f>
        <v>0</v>
      </c>
      <c r="AF139" s="40">
        <f t="shared" si="190"/>
        <v>0</v>
      </c>
      <c r="AG139" s="40">
        <f t="shared" si="191"/>
        <v>0</v>
      </c>
      <c r="AH139" s="40">
        <f t="shared" si="227"/>
        <v>0</v>
      </c>
      <c r="AI139" s="40">
        <f t="shared" si="192"/>
        <v>0</v>
      </c>
      <c r="AJ139" s="40">
        <f>IF(AND(AH139&lt;&gt;0,SUM(AH$9:AH138)=0),ROUND(AG$1*AG$3,0),0)</f>
        <v>0</v>
      </c>
      <c r="AK139" s="13"/>
      <c r="AL139" s="33">
        <f>IF(SUM(AT$9:AT138)&gt;0.9,MAX(AL$9:AL138)+1,0)</f>
        <v>0</v>
      </c>
      <c r="AM139" s="39">
        <f t="shared" si="259"/>
        <v>0</v>
      </c>
      <c r="AN139" s="35">
        <f t="shared" si="260"/>
        <v>47756</v>
      </c>
      <c r="AO139" s="38">
        <f t="shared" si="240"/>
        <v>0</v>
      </c>
      <c r="AP139" s="38">
        <f t="shared" si="228"/>
        <v>0</v>
      </c>
      <c r="AQ139" s="40">
        <f>IF(AND(AL139=AS$6,AU138-AS$1/(AS$7-AS$6+1)&gt;=0),ROUND(AS$1/(AS$7-AS$6+1),0),IF(AND(SUM(AQ$10:AQ138)&gt;0,AU138-AQ138&gt;=0),AQ138,IF(AND(SUM(AQ$10:AQ138)&gt;0),AS$1-SUM(AQ$10:AQ138),0)))</f>
        <v>0</v>
      </c>
      <c r="AR139" s="40">
        <f t="shared" si="193"/>
        <v>0</v>
      </c>
      <c r="AS139" s="40">
        <f t="shared" si="194"/>
        <v>0</v>
      </c>
      <c r="AT139" s="40">
        <f t="shared" si="229"/>
        <v>0</v>
      </c>
      <c r="AU139" s="40">
        <f t="shared" si="196"/>
        <v>0</v>
      </c>
      <c r="AV139" s="40">
        <f>IF(AND(AT139&lt;&gt;0,SUM(AT$9:AT138)=0),ROUND(AS$1*AS$3,0),0)</f>
        <v>0</v>
      </c>
      <c r="AW139" s="13"/>
      <c r="AX139" s="33">
        <f>IF(SUM(BF$9:BF138)&gt;0.9,MAX(AX$9:AX138)+1,0)</f>
        <v>0</v>
      </c>
      <c r="AY139" s="39">
        <f t="shared" si="261"/>
        <v>0</v>
      </c>
      <c r="AZ139" s="35">
        <f t="shared" si="262"/>
        <v>47756</v>
      </c>
      <c r="BA139" s="38">
        <f t="shared" si="241"/>
        <v>0</v>
      </c>
      <c r="BB139" s="38">
        <f t="shared" si="230"/>
        <v>0</v>
      </c>
      <c r="BC139" s="40">
        <f>IF(AND(AX139=BE$6,BG138-BE$1/(BE$7-BE$6+1)&gt;=0),ROUND(BE$1/(BE$7-BE$6+1),0),IF(AND(SUM(BC$10:BC138)&gt;0,BG138-BC138&gt;=0),BC138,IF(AND(SUM(BC$10:BC138)&gt;0),BE$1-SUM(BC$10:BC138),0)))</f>
        <v>0</v>
      </c>
      <c r="BD139" s="40">
        <f t="shared" si="197"/>
        <v>0</v>
      </c>
      <c r="BE139" s="40">
        <f t="shared" si="198"/>
        <v>0</v>
      </c>
      <c r="BF139" s="40">
        <f t="shared" si="231"/>
        <v>0</v>
      </c>
      <c r="BG139" s="40">
        <f t="shared" si="200"/>
        <v>0</v>
      </c>
      <c r="BH139" s="40">
        <f>IF(AND(BF139&lt;&gt;0,SUM(BF$9:BF138)=0),ROUND(BE$1*BE$3,0),0)</f>
        <v>0</v>
      </c>
      <c r="BI139" s="13"/>
      <c r="BJ139" s="33">
        <f>IF(SUM(BR$9:BR138)&gt;0.9,MAX(BJ$9:BJ138)+1,0)</f>
        <v>0</v>
      </c>
      <c r="BK139" s="39">
        <f t="shared" si="263"/>
        <v>0</v>
      </c>
      <c r="BL139" s="35">
        <f t="shared" si="264"/>
        <v>47756</v>
      </c>
      <c r="BM139" s="38">
        <f t="shared" si="242"/>
        <v>0</v>
      </c>
      <c r="BN139" s="38">
        <f t="shared" si="232"/>
        <v>0</v>
      </c>
      <c r="BO139" s="40">
        <f>IF(AND(BJ139=BQ$6,BS138-BQ$1/(BQ$7-BQ$6+1)&gt;=0),ROUND(BQ$1/(BQ$7-BQ$6+1),0),IF(AND(SUM(BO$10:BO138)&gt;0,BS138-BO138&gt;=0),BO138,IF(AND(SUM(BO$10:BO138)&gt;0),BQ$1-SUM(BO$10:BO138),0)))</f>
        <v>0</v>
      </c>
      <c r="BP139" s="40">
        <f t="shared" si="201"/>
        <v>0</v>
      </c>
      <c r="BQ139" s="40">
        <f t="shared" si="202"/>
        <v>0</v>
      </c>
      <c r="BR139" s="40">
        <f t="shared" si="233"/>
        <v>0</v>
      </c>
      <c r="BS139" s="40">
        <f t="shared" si="204"/>
        <v>0</v>
      </c>
      <c r="BT139" s="40">
        <f>IF(AND(BR139&lt;&gt;0,SUM(BR$9:BR138)=0),ROUND(BQ$1*BQ$3,0),0)</f>
        <v>0</v>
      </c>
      <c r="BU139" s="13"/>
      <c r="BV139" s="33">
        <f>IF(SUM(CD$9:CD138)&gt;0.9,MAX(BV$9:BV138)+1,0)</f>
        <v>0</v>
      </c>
      <c r="BW139" s="39">
        <f t="shared" si="265"/>
        <v>0</v>
      </c>
      <c r="BX139" s="35">
        <f t="shared" si="266"/>
        <v>47756</v>
      </c>
      <c r="BY139" s="38">
        <f t="shared" si="243"/>
        <v>0</v>
      </c>
      <c r="BZ139" s="38">
        <f t="shared" si="234"/>
        <v>0</v>
      </c>
      <c r="CA139" s="40">
        <f>IF(AND(BV139=CC$6,CE138-CC$1/(CC$7-CC$6+1)&gt;=0),ROUND(CC$1/(CC$7-CC$6+1),0),IF(AND(SUM(CA$10:CA138)&gt;0,CE138-CA138&gt;=0),CA138,IF(AND(SUM(CA$10:CA138)&gt;0),CC$1-SUM(CA$10:CA138),0)))</f>
        <v>0</v>
      </c>
      <c r="CB139" s="40">
        <f t="shared" si="205"/>
        <v>0</v>
      </c>
      <c r="CC139" s="40">
        <f t="shared" si="206"/>
        <v>0</v>
      </c>
      <c r="CD139" s="40">
        <f t="shared" si="235"/>
        <v>0</v>
      </c>
      <c r="CE139" s="40">
        <f t="shared" si="208"/>
        <v>0</v>
      </c>
      <c r="CF139" s="40">
        <f>IF(AND(CD139&lt;&gt;0,SUM(CD$9:CD138)=0),ROUND(CC$1*CC$3,0),0)</f>
        <v>0</v>
      </c>
      <c r="CG139" s="13"/>
      <c r="CH139" s="33">
        <f>IF(SUM(CP$9:CP138)&gt;0.9,MAX(CH$9:CH138)+1,0)</f>
        <v>0</v>
      </c>
      <c r="CI139" s="39">
        <f t="shared" si="267"/>
        <v>0</v>
      </c>
      <c r="CJ139" s="35">
        <f t="shared" si="268"/>
        <v>47756</v>
      </c>
      <c r="CK139" s="38">
        <f t="shared" si="244"/>
        <v>0</v>
      </c>
      <c r="CL139" s="38">
        <f t="shared" si="236"/>
        <v>0</v>
      </c>
      <c r="CM139" s="40">
        <f>IF(AND(CH139=CO$6,CQ138-CO$1/(CO$7-CO$6+1)&gt;=0),ROUND(CO$1/(CO$7-CO$6+1),0),IF(AND(SUM(CM$10:CM138)&gt;0,CQ138-CM138&gt;=0),CM138,IF(AND(SUM(CM$10:CM138)&gt;0),CO$1-SUM(CM$10:CM138),0)))</f>
        <v>0</v>
      </c>
      <c r="CN139" s="40">
        <f t="shared" si="209"/>
        <v>0</v>
      </c>
      <c r="CO139" s="40">
        <f t="shared" si="210"/>
        <v>0</v>
      </c>
      <c r="CP139" s="40">
        <f t="shared" si="237"/>
        <v>0</v>
      </c>
      <c r="CQ139" s="40">
        <f t="shared" si="212"/>
        <v>0</v>
      </c>
      <c r="CR139" s="40">
        <f>IF(AND(CP139&lt;&gt;0,SUM(CP$9:CP138)=0),ROUND(CO$1*CO$3,0),0)</f>
        <v>0</v>
      </c>
      <c r="CS139" s="13"/>
      <c r="CT139" s="16"/>
      <c r="CU139" s="41">
        <f t="shared" si="214"/>
        <v>123</v>
      </c>
      <c r="CV139" s="42">
        <f t="shared" si="213"/>
        <v>47756</v>
      </c>
      <c r="CW139" s="43">
        <f t="shared" si="245"/>
        <v>0</v>
      </c>
      <c r="CX139" s="43">
        <f t="shared" si="246"/>
        <v>0</v>
      </c>
      <c r="CY139" s="43">
        <f t="shared" si="247"/>
        <v>0</v>
      </c>
      <c r="CZ139" s="43">
        <f t="shared" si="248"/>
        <v>0</v>
      </c>
      <c r="DA139" s="43">
        <f t="shared" si="249"/>
        <v>0</v>
      </c>
      <c r="DB139" s="43">
        <f t="shared" si="250"/>
        <v>0</v>
      </c>
      <c r="DC139" s="43">
        <f t="shared" si="251"/>
        <v>0</v>
      </c>
      <c r="DD139" s="43">
        <f t="shared" si="252"/>
        <v>0</v>
      </c>
      <c r="DE139" s="43">
        <f t="shared" si="253"/>
        <v>0</v>
      </c>
      <c r="DF139" s="44">
        <f t="shared" si="269"/>
        <v>0</v>
      </c>
      <c r="DG139" s="44">
        <f t="shared" ref="DG139:DG202" si="276">IF($CU139&lt;=DG$8,H139+L139,0)</f>
        <v>0</v>
      </c>
      <c r="DH139" s="44">
        <f t="shared" ref="DH139:DH202" si="277">IF($CU139&lt;=DH$8,T139+X139,0)</f>
        <v>0</v>
      </c>
      <c r="DI139" s="44">
        <f t="shared" ref="DI139:DI202" si="278">IF($CU139&lt;=DI$8,AF139+AJ139,0)</f>
        <v>0</v>
      </c>
      <c r="DJ139" s="44">
        <f t="shared" ref="DJ139:DJ202" si="279">IF($CU139&lt;=DJ$8,AR139+AV139,0)</f>
        <v>0</v>
      </c>
      <c r="DK139" s="44">
        <f t="shared" ref="DK139:DK202" si="280">IF($CU139&lt;=DK$8,BD139+BH139,0)</f>
        <v>0</v>
      </c>
      <c r="DL139" s="44">
        <f t="shared" ref="DL139:DL202" si="281">IF($CU139&lt;=DL$8,BP139+BU139,0)</f>
        <v>0</v>
      </c>
      <c r="DM139" s="44">
        <f t="shared" ref="DM139:DM202" si="282">IF($CU139&lt;=DM$8,CB139+CF139,0)</f>
        <v>0</v>
      </c>
      <c r="DN139" s="44">
        <f t="shared" ref="DN139:DN202" si="283">IF($CU139&lt;=DN$8,CR139+CN139,0)</f>
        <v>0</v>
      </c>
      <c r="DO139" s="44">
        <f t="shared" ref="DO139:DO202" si="284">SUM(DG139:DN139)</f>
        <v>0</v>
      </c>
      <c r="DP139" s="44">
        <f>IF(SUM(DG139:DG$298)=0,DG$299*DP$8/12,0)</f>
        <v>0</v>
      </c>
      <c r="DQ139" s="44">
        <f>IF(SUM(DH139:DH$298)=0,DH$299*DQ$8/12,0)</f>
        <v>0</v>
      </c>
      <c r="DR139" s="44">
        <f>IF(SUM(DI139:DI$298)=0,DI$299*DR$8/12,0)</f>
        <v>0</v>
      </c>
      <c r="DS139" s="44">
        <f>IF(SUM(DJ139:DJ$298)=0,DJ$299*DS$8/12,0)</f>
        <v>0</v>
      </c>
      <c r="DT139" s="44">
        <f>IF(SUM(DK139:DK$298)=0,DK$299*DT$8/12,0)</f>
        <v>0</v>
      </c>
      <c r="DU139" s="44">
        <f>IF(SUM(DL139:DL$298)=0,DL$299*DU$8/12,0)</f>
        <v>0</v>
      </c>
      <c r="DV139" s="44">
        <f>IF(SUM(DM139:DM$298)=0,DM$299*DV$8/12,0)</f>
        <v>0</v>
      </c>
      <c r="DW139" s="44">
        <f>IF(SUM(DN139:DN$298)=0,DN$299*DW$8/12,0)</f>
        <v>0</v>
      </c>
      <c r="DX139" s="44">
        <f t="shared" ref="DX139:DX202" si="285">SUM(DP139:DW139)</f>
        <v>0</v>
      </c>
      <c r="DY139" s="44">
        <f t="shared" ref="DY139:DY202" si="286">H139+T139+AF139+AR139+BD139+BP139+CB139+CN139</f>
        <v>0</v>
      </c>
      <c r="DZ139" s="44">
        <f t="shared" ref="DZ139:DZ202" si="287">DF139+DY139</f>
        <v>0</v>
      </c>
      <c r="EA139" s="44">
        <f t="shared" ref="EA139:EA202" si="288">J139+V139+AH139+AT139+BF139+BR139+CD139+CP139</f>
        <v>0</v>
      </c>
      <c r="EB139" s="44">
        <f t="shared" ref="EB139:EB202" si="289">EB138+EA139-DF139</f>
        <v>0</v>
      </c>
      <c r="EC139" s="44">
        <f t="shared" ref="EC139:EC202" si="290">L139+X139+AJ139+AV139+BH139+BT139+CF139+CR139</f>
        <v>0</v>
      </c>
      <c r="ED139" s="16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59"/>
      <c r="HI139" s="59"/>
      <c r="HJ139" s="59"/>
      <c r="HK139" s="59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</row>
    <row r="140" spans="1:240">
      <c r="A140" s="52"/>
      <c r="B140" s="33">
        <f>IF(SUM(J$9:J139)&gt;0.9,MAX(B$9:B139)+1,0)</f>
        <v>0</v>
      </c>
      <c r="C140" s="39">
        <f t="shared" si="254"/>
        <v>0</v>
      </c>
      <c r="D140" s="35">
        <v>47787</v>
      </c>
      <c r="E140" s="38">
        <f t="shared" si="270"/>
        <v>0</v>
      </c>
      <c r="F140" s="38">
        <f t="shared" si="271"/>
        <v>0</v>
      </c>
      <c r="G140" s="40">
        <f>IF(AND(B140=I$6,K139-I$1/(I$7-I$6+1)&gt;=0),ROUND(I$1/(I$7-I$6+1),0),IF(AND(SUM(G$10:G139)&gt;0,K139-G139&gt;=0),G139,IF(AND(SUM(G$10:G139)&gt;0),I$1-SUM(G$10:G139),0)))</f>
        <v>0</v>
      </c>
      <c r="H140" s="40">
        <f t="shared" si="272"/>
        <v>0</v>
      </c>
      <c r="I140" s="40">
        <f t="shared" si="273"/>
        <v>0</v>
      </c>
      <c r="J140" s="40">
        <f t="shared" si="274"/>
        <v>0</v>
      </c>
      <c r="K140" s="40">
        <f t="shared" si="275"/>
        <v>0</v>
      </c>
      <c r="L140" s="40">
        <f>IF(AND(J140&lt;&gt;0,SUM(J$9:J139)=0),ROUND(I$1*I$3,0),0)</f>
        <v>0</v>
      </c>
      <c r="M140" s="13"/>
      <c r="N140" s="33">
        <f>IF(SUM(V$9:V139)&gt;0.9,MAX(N$9:N139)+1,0)</f>
        <v>0</v>
      </c>
      <c r="O140" s="39">
        <f t="shared" si="255"/>
        <v>0</v>
      </c>
      <c r="P140" s="35">
        <f t="shared" si="256"/>
        <v>47787</v>
      </c>
      <c r="Q140" s="38">
        <f t="shared" si="238"/>
        <v>0</v>
      </c>
      <c r="R140" s="38">
        <f t="shared" si="224"/>
        <v>0</v>
      </c>
      <c r="S140" s="40">
        <f>IF(AND(N140=U$6,W139-U$1/(U$7-U$6+1)&gt;=0),ROUND(U$1/(U$7-U$6+1),0),IF(AND(SUM(S$10:S139)&gt;0,W139-S139&gt;=0),S139,IF(AND(SUM(S$10:S139)&gt;0),U$1-SUM(S$10:S139),0)))</f>
        <v>0</v>
      </c>
      <c r="T140" s="40">
        <f t="shared" ref="T140:T203" si="291">ROUND(IF(AND(V140+W139&lt;&gt;0),ROUND((W139*U$2/365*O140),0),0),2)</f>
        <v>0</v>
      </c>
      <c r="U140" s="40">
        <f t="shared" ref="U140:U203" si="292">S140+T140</f>
        <v>0</v>
      </c>
      <c r="V140" s="40">
        <f t="shared" si="225"/>
        <v>0</v>
      </c>
      <c r="W140" s="40">
        <f t="shared" ref="W140:W203" si="293">W139+V140-S140</f>
        <v>0</v>
      </c>
      <c r="X140" s="40">
        <f>IF(AND(V140&lt;&gt;0,SUM(V$9:V139)=0),ROUND(U$1*U$3,0),0)</f>
        <v>0</v>
      </c>
      <c r="Y140" s="13"/>
      <c r="Z140" s="33">
        <f>IF(SUM(AH$9:AH139)&gt;0.9,MAX(Z$9:Z139)+1,0)</f>
        <v>0</v>
      </c>
      <c r="AA140" s="39">
        <f t="shared" si="257"/>
        <v>0</v>
      </c>
      <c r="AB140" s="35">
        <f t="shared" si="258"/>
        <v>47787</v>
      </c>
      <c r="AC140" s="38">
        <f t="shared" si="239"/>
        <v>0</v>
      </c>
      <c r="AD140" s="38">
        <f t="shared" si="226"/>
        <v>0</v>
      </c>
      <c r="AE140" s="40">
        <f>IF(AND(Z140=AG$6,AI139-AG$1/(AG$7-AG$6+1)&gt;=0),ROUND(AG$1/(AG$7-AG$6+1),0),IF(AND(SUM(AE$10:AE139)&gt;0,AI139-AE139&gt;=0),AE139,IF(AND(SUM(AE$10:AE139)&gt;0),AG$1-SUM(AE$10:AE139),0)))</f>
        <v>0</v>
      </c>
      <c r="AF140" s="40">
        <f t="shared" ref="AF140:AF203" si="294">ROUND(IF(AND(AH140+AI139&lt;&gt;0),ROUND((AI139*AG$2/365*AA140),0),0),2)</f>
        <v>0</v>
      </c>
      <c r="AG140" s="40">
        <f t="shared" ref="AG140:AG203" si="295">AE140+AF140</f>
        <v>0</v>
      </c>
      <c r="AH140" s="40">
        <f t="shared" si="227"/>
        <v>0</v>
      </c>
      <c r="AI140" s="40">
        <f t="shared" ref="AI140:AI203" si="296">AI139+AH140-AE140</f>
        <v>0</v>
      </c>
      <c r="AJ140" s="40">
        <f>IF(AND(AH140&lt;&gt;0,SUM(AH$9:AH139)=0),ROUND(AG$1*AG$3,0),0)</f>
        <v>0</v>
      </c>
      <c r="AK140" s="13"/>
      <c r="AL140" s="33">
        <f>IF(SUM(AT$9:AT139)&gt;0.9,MAX(AL$9:AL139)+1,0)</f>
        <v>0</v>
      </c>
      <c r="AM140" s="39">
        <f t="shared" si="259"/>
        <v>0</v>
      </c>
      <c r="AN140" s="35">
        <f t="shared" si="260"/>
        <v>47787</v>
      </c>
      <c r="AO140" s="38">
        <f t="shared" si="240"/>
        <v>0</v>
      </c>
      <c r="AP140" s="38">
        <f t="shared" si="228"/>
        <v>0</v>
      </c>
      <c r="AQ140" s="40">
        <f>IF(AND(AL140=AS$6,AU139-AS$1/(AS$7-AS$6+1)&gt;=0),ROUND(AS$1/(AS$7-AS$6+1),0),IF(AND(SUM(AQ$10:AQ139)&gt;0,AU139-AQ139&gt;=0),AQ139,IF(AND(SUM(AQ$10:AQ139)&gt;0),AS$1-SUM(AQ$10:AQ139),0)))</f>
        <v>0</v>
      </c>
      <c r="AR140" s="40">
        <f t="shared" ref="AR140:AR203" si="297">ROUND(IF(AND(AT140+AU139&lt;&gt;0),ROUND((AU139*AS$2/365*AM140),0),0),2)</f>
        <v>0</v>
      </c>
      <c r="AS140" s="40">
        <f t="shared" ref="AS140:AS203" si="298">AQ140+AR140</f>
        <v>0</v>
      </c>
      <c r="AT140" s="40">
        <f t="shared" si="229"/>
        <v>0</v>
      </c>
      <c r="AU140" s="40">
        <f t="shared" ref="AU140:AU203" si="299">AU139+AT140-AQ140</f>
        <v>0</v>
      </c>
      <c r="AV140" s="40">
        <f>IF(AND(AT140&lt;&gt;0,SUM(AT$9:AT139)=0),ROUND(AS$1*AS$3,0),0)</f>
        <v>0</v>
      </c>
      <c r="AW140" s="13"/>
      <c r="AX140" s="33">
        <f>IF(SUM(BF$9:BF139)&gt;0.9,MAX(AX$9:AX139)+1,0)</f>
        <v>0</v>
      </c>
      <c r="AY140" s="39">
        <f t="shared" si="261"/>
        <v>0</v>
      </c>
      <c r="AZ140" s="35">
        <f t="shared" si="262"/>
        <v>47787</v>
      </c>
      <c r="BA140" s="38">
        <f t="shared" si="241"/>
        <v>0</v>
      </c>
      <c r="BB140" s="38">
        <f t="shared" si="230"/>
        <v>0</v>
      </c>
      <c r="BC140" s="40">
        <f>IF(AND(AX140=BE$6,BG139-BE$1/(BE$7-BE$6+1)&gt;=0),ROUND(BE$1/(BE$7-BE$6+1),0),IF(AND(SUM(BC$10:BC139)&gt;0,BG139-BC139&gt;=0),BC139,IF(AND(SUM(BC$10:BC139)&gt;0),BE$1-SUM(BC$10:BC139),0)))</f>
        <v>0</v>
      </c>
      <c r="BD140" s="40">
        <f t="shared" ref="BD140:BD203" si="300">ROUND(IF(AND(BF140+BG139&lt;&gt;0),ROUND((BG139*BE$2/365*AY140),0),0),2)</f>
        <v>0</v>
      </c>
      <c r="BE140" s="40">
        <f t="shared" ref="BE140:BE203" si="301">BC140+BD140</f>
        <v>0</v>
      </c>
      <c r="BF140" s="40">
        <f t="shared" si="231"/>
        <v>0</v>
      </c>
      <c r="BG140" s="40">
        <f t="shared" ref="BG140:BG203" si="302">BG139+BF140-BC140</f>
        <v>0</v>
      </c>
      <c r="BH140" s="40">
        <f>IF(AND(BF140&lt;&gt;0,SUM(BF$9:BF139)=0),ROUND(BE$1*BE$3,0),0)</f>
        <v>0</v>
      </c>
      <c r="BI140" s="13"/>
      <c r="BJ140" s="33">
        <f>IF(SUM(BR$9:BR139)&gt;0.9,MAX(BJ$9:BJ139)+1,0)</f>
        <v>0</v>
      </c>
      <c r="BK140" s="39">
        <f t="shared" si="263"/>
        <v>0</v>
      </c>
      <c r="BL140" s="35">
        <f t="shared" si="264"/>
        <v>47787</v>
      </c>
      <c r="BM140" s="38">
        <f t="shared" si="242"/>
        <v>0</v>
      </c>
      <c r="BN140" s="38">
        <f t="shared" si="232"/>
        <v>0</v>
      </c>
      <c r="BO140" s="40">
        <f>IF(AND(BJ140=BQ$6,BS139-BQ$1/(BQ$7-BQ$6+1)&gt;=0),ROUND(BQ$1/(BQ$7-BQ$6+1),0),IF(AND(SUM(BO$10:BO139)&gt;0,BS139-BO139&gt;=0),BO139,IF(AND(SUM(BO$10:BO139)&gt;0),BQ$1-SUM(BO$10:BO139),0)))</f>
        <v>0</v>
      </c>
      <c r="BP140" s="40">
        <f t="shared" ref="BP140:BP203" si="303">ROUND(IF(AND(BR140+BS139&lt;&gt;0),ROUND((BS139*BQ$2/365*BK140),0),0),2)</f>
        <v>0</v>
      </c>
      <c r="BQ140" s="40">
        <f t="shared" ref="BQ140:BQ203" si="304">BO140+BP140</f>
        <v>0</v>
      </c>
      <c r="BR140" s="40">
        <f t="shared" si="233"/>
        <v>0</v>
      </c>
      <c r="BS140" s="40">
        <f t="shared" ref="BS140:BS203" si="305">BS139+BR140-BO140</f>
        <v>0</v>
      </c>
      <c r="BT140" s="40">
        <f>IF(AND(BR140&lt;&gt;0,SUM(BR$9:BR139)=0),ROUND(BQ$1*BQ$3,0),0)</f>
        <v>0</v>
      </c>
      <c r="BU140" s="13"/>
      <c r="BV140" s="33">
        <f>IF(SUM(CD$9:CD139)&gt;0.9,MAX(BV$9:BV139)+1,0)</f>
        <v>0</v>
      </c>
      <c r="BW140" s="39">
        <f t="shared" si="265"/>
        <v>0</v>
      </c>
      <c r="BX140" s="35">
        <f t="shared" si="266"/>
        <v>47787</v>
      </c>
      <c r="BY140" s="38">
        <f t="shared" si="243"/>
        <v>0</v>
      </c>
      <c r="BZ140" s="38">
        <f t="shared" si="234"/>
        <v>0</v>
      </c>
      <c r="CA140" s="40">
        <f>IF(AND(BV140=CC$6,CE139-CC$1/(CC$7-CC$6+1)&gt;=0),ROUND(CC$1/(CC$7-CC$6+1),0),IF(AND(SUM(CA$10:CA139)&gt;0,CE139-CA139&gt;=0),CA139,IF(AND(SUM(CA$10:CA139)&gt;0),CC$1-SUM(CA$10:CA139),0)))</f>
        <v>0</v>
      </c>
      <c r="CB140" s="40">
        <f t="shared" ref="CB140:CB203" si="306">ROUND(IF(AND(CD140+CE139&lt;&gt;0),ROUND((CE139*CC$2/365*BW140),0),0),2)</f>
        <v>0</v>
      </c>
      <c r="CC140" s="40">
        <f t="shared" ref="CC140:CC203" si="307">CA140+CB140</f>
        <v>0</v>
      </c>
      <c r="CD140" s="40">
        <f t="shared" si="235"/>
        <v>0</v>
      </c>
      <c r="CE140" s="40">
        <f t="shared" ref="CE140:CE203" si="308">CE139+CD140-CA140</f>
        <v>0</v>
      </c>
      <c r="CF140" s="40">
        <f>IF(AND(CD140&lt;&gt;0,SUM(CD$9:CD139)=0),ROUND(CC$1*CC$3,0),0)</f>
        <v>0</v>
      </c>
      <c r="CG140" s="13"/>
      <c r="CH140" s="33">
        <f>IF(SUM(CP$9:CP139)&gt;0.9,MAX(CH$9:CH139)+1,0)</f>
        <v>0</v>
      </c>
      <c r="CI140" s="39">
        <f t="shared" si="267"/>
        <v>0</v>
      </c>
      <c r="CJ140" s="35">
        <f t="shared" si="268"/>
        <v>47787</v>
      </c>
      <c r="CK140" s="38">
        <f t="shared" si="244"/>
        <v>0</v>
      </c>
      <c r="CL140" s="38">
        <f t="shared" si="236"/>
        <v>0</v>
      </c>
      <c r="CM140" s="40">
        <f>IF(AND(CH140=CO$6,CQ139-CO$1/(CO$7-CO$6+1)&gt;=0),ROUND(CO$1/(CO$7-CO$6+1),0),IF(AND(SUM(CM$10:CM139)&gt;0,CQ139-CM139&gt;=0),CM139,IF(AND(SUM(CM$10:CM139)&gt;0),CO$1-SUM(CM$10:CM139),0)))</f>
        <v>0</v>
      </c>
      <c r="CN140" s="40">
        <f t="shared" ref="CN140:CN203" si="309">ROUND(IF(AND(CP140+CQ139&lt;&gt;0),ROUND((CQ139*CO$2/365*CI140),0),0),2)</f>
        <v>0</v>
      </c>
      <c r="CO140" s="40">
        <f t="shared" ref="CO140:CO203" si="310">CM140+CN140</f>
        <v>0</v>
      </c>
      <c r="CP140" s="40">
        <f t="shared" si="237"/>
        <v>0</v>
      </c>
      <c r="CQ140" s="40">
        <f t="shared" ref="CQ140:CQ203" si="311">CQ139+CP140-CM140</f>
        <v>0</v>
      </c>
      <c r="CR140" s="40">
        <f>IF(AND(CP140&lt;&gt;0,SUM(CP$9:CP139)=0),ROUND(CO$1*CO$3,0),0)</f>
        <v>0</v>
      </c>
      <c r="CS140" s="13"/>
      <c r="CT140" s="16"/>
      <c r="CU140" s="41">
        <f t="shared" si="214"/>
        <v>124</v>
      </c>
      <c r="CV140" s="42">
        <f t="shared" ref="CV140:CV203" si="312">BX140</f>
        <v>47787</v>
      </c>
      <c r="CW140" s="43">
        <f t="shared" si="245"/>
        <v>0</v>
      </c>
      <c r="CX140" s="43">
        <f t="shared" si="246"/>
        <v>0</v>
      </c>
      <c r="CY140" s="43">
        <f t="shared" si="247"/>
        <v>0</v>
      </c>
      <c r="CZ140" s="43">
        <f t="shared" si="248"/>
        <v>0</v>
      </c>
      <c r="DA140" s="43">
        <f t="shared" si="249"/>
        <v>0</v>
      </c>
      <c r="DB140" s="43">
        <f t="shared" si="250"/>
        <v>0</v>
      </c>
      <c r="DC140" s="43">
        <f t="shared" si="251"/>
        <v>0</v>
      </c>
      <c r="DD140" s="43">
        <f t="shared" si="252"/>
        <v>0</v>
      </c>
      <c r="DE140" s="43">
        <f t="shared" si="253"/>
        <v>0</v>
      </c>
      <c r="DF140" s="44">
        <f t="shared" si="269"/>
        <v>0</v>
      </c>
      <c r="DG140" s="44">
        <f t="shared" si="276"/>
        <v>0</v>
      </c>
      <c r="DH140" s="44">
        <f t="shared" si="277"/>
        <v>0</v>
      </c>
      <c r="DI140" s="44">
        <f t="shared" si="278"/>
        <v>0</v>
      </c>
      <c r="DJ140" s="44">
        <f t="shared" si="279"/>
        <v>0</v>
      </c>
      <c r="DK140" s="44">
        <f t="shared" si="280"/>
        <v>0</v>
      </c>
      <c r="DL140" s="44">
        <f t="shared" si="281"/>
        <v>0</v>
      </c>
      <c r="DM140" s="44">
        <f t="shared" si="282"/>
        <v>0</v>
      </c>
      <c r="DN140" s="44">
        <f t="shared" si="283"/>
        <v>0</v>
      </c>
      <c r="DO140" s="44">
        <f t="shared" si="284"/>
        <v>0</v>
      </c>
      <c r="DP140" s="44">
        <f>IF(SUM(DG140:DG$298)=0,DG$299*DP$8/12,0)</f>
        <v>0</v>
      </c>
      <c r="DQ140" s="44">
        <f>IF(SUM(DH140:DH$298)=0,DH$299*DQ$8/12,0)</f>
        <v>0</v>
      </c>
      <c r="DR140" s="44">
        <f>IF(SUM(DI140:DI$298)=0,DI$299*DR$8/12,0)</f>
        <v>0</v>
      </c>
      <c r="DS140" s="44">
        <f>IF(SUM(DJ140:DJ$298)=0,DJ$299*DS$8/12,0)</f>
        <v>0</v>
      </c>
      <c r="DT140" s="44">
        <f>IF(SUM(DK140:DK$298)=0,DK$299*DT$8/12,0)</f>
        <v>0</v>
      </c>
      <c r="DU140" s="44">
        <f>IF(SUM(DL140:DL$298)=0,DL$299*DU$8/12,0)</f>
        <v>0</v>
      </c>
      <c r="DV140" s="44">
        <f>IF(SUM(DM140:DM$298)=0,DM$299*DV$8/12,0)</f>
        <v>0</v>
      </c>
      <c r="DW140" s="44">
        <f>IF(SUM(DN140:DN$298)=0,DN$299*DW$8/12,0)</f>
        <v>0</v>
      </c>
      <c r="DX140" s="44">
        <f t="shared" si="285"/>
        <v>0</v>
      </c>
      <c r="DY140" s="44">
        <f t="shared" si="286"/>
        <v>0</v>
      </c>
      <c r="DZ140" s="44">
        <f t="shared" si="287"/>
        <v>0</v>
      </c>
      <c r="EA140" s="44">
        <f t="shared" si="288"/>
        <v>0</v>
      </c>
      <c r="EB140" s="44">
        <f t="shared" si="289"/>
        <v>0</v>
      </c>
      <c r="EC140" s="44">
        <f t="shared" si="290"/>
        <v>0</v>
      </c>
      <c r="ED140" s="16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</row>
    <row r="141" spans="1:240">
      <c r="A141" s="52"/>
      <c r="B141" s="33">
        <f>IF(SUM(J$9:J140)&gt;0.9,MAX(B$9:B140)+1,0)</f>
        <v>0</v>
      </c>
      <c r="C141" s="39">
        <f t="shared" si="254"/>
        <v>0</v>
      </c>
      <c r="D141" s="35">
        <v>47817</v>
      </c>
      <c r="E141" s="38">
        <f t="shared" si="270"/>
        <v>0</v>
      </c>
      <c r="F141" s="38">
        <f t="shared" si="271"/>
        <v>0</v>
      </c>
      <c r="G141" s="40">
        <f>IF(AND(B141=I$6,K140-I$1/(I$7-I$6+1)&gt;=0),ROUND(I$1/(I$7-I$6+1),0),IF(AND(SUM(G$10:G140)&gt;0,K140-G140&gt;=0),G140,IF(AND(SUM(G$10:G140)&gt;0),I$1-SUM(G$10:G140),0)))</f>
        <v>0</v>
      </c>
      <c r="H141" s="40">
        <f t="shared" si="272"/>
        <v>0</v>
      </c>
      <c r="I141" s="40">
        <f t="shared" si="273"/>
        <v>0</v>
      </c>
      <c r="J141" s="40">
        <f t="shared" si="274"/>
        <v>0</v>
      </c>
      <c r="K141" s="40">
        <f t="shared" si="275"/>
        <v>0</v>
      </c>
      <c r="L141" s="40">
        <f>IF(AND(J141&lt;&gt;0,SUM(J$9:J140)=0),ROUND(I$1*I$3,0),0)</f>
        <v>0</v>
      </c>
      <c r="M141" s="13"/>
      <c r="N141" s="33">
        <f>IF(SUM(V$9:V140)&gt;0.9,MAX(N$9:N140)+1,0)</f>
        <v>0</v>
      </c>
      <c r="O141" s="39">
        <f t="shared" si="255"/>
        <v>0</v>
      </c>
      <c r="P141" s="35">
        <f t="shared" si="256"/>
        <v>47817</v>
      </c>
      <c r="Q141" s="38">
        <f t="shared" si="238"/>
        <v>0</v>
      </c>
      <c r="R141" s="38">
        <f t="shared" si="224"/>
        <v>0</v>
      </c>
      <c r="S141" s="40">
        <f>IF(AND(N141=U$6,W140-U$1/(U$7-U$6+1)&gt;=0),ROUND(U$1/(U$7-U$6+1),0),IF(AND(SUM(S$10:S140)&gt;0,W140-S140&gt;=0),S140,IF(AND(SUM(S$10:S140)&gt;0),U$1-SUM(S$10:S140),0)))</f>
        <v>0</v>
      </c>
      <c r="T141" s="40">
        <f t="shared" si="291"/>
        <v>0</v>
      </c>
      <c r="U141" s="40">
        <f t="shared" si="292"/>
        <v>0</v>
      </c>
      <c r="V141" s="40">
        <f t="shared" si="225"/>
        <v>0</v>
      </c>
      <c r="W141" s="40">
        <f t="shared" si="293"/>
        <v>0</v>
      </c>
      <c r="X141" s="40">
        <f>IF(AND(V141&lt;&gt;0,SUM(V$9:V140)=0),ROUND(U$1*U$3,0),0)</f>
        <v>0</v>
      </c>
      <c r="Y141" s="13"/>
      <c r="Z141" s="33">
        <f>IF(SUM(AH$9:AH140)&gt;0.9,MAX(Z$9:Z140)+1,0)</f>
        <v>0</v>
      </c>
      <c r="AA141" s="39">
        <f t="shared" si="257"/>
        <v>0</v>
      </c>
      <c r="AB141" s="35">
        <f t="shared" si="258"/>
        <v>47817</v>
      </c>
      <c r="AC141" s="38">
        <f t="shared" si="239"/>
        <v>0</v>
      </c>
      <c r="AD141" s="38">
        <f t="shared" si="226"/>
        <v>0</v>
      </c>
      <c r="AE141" s="40">
        <f>IF(AND(Z141=AG$6,AI140-AG$1/(AG$7-AG$6+1)&gt;=0),ROUND(AG$1/(AG$7-AG$6+1),0),IF(AND(SUM(AE$10:AE140)&gt;0,AI140-AE140&gt;=0),AE140,IF(AND(SUM(AE$10:AE140)&gt;0),AG$1-SUM(AE$10:AE140),0)))</f>
        <v>0</v>
      </c>
      <c r="AF141" s="40">
        <f t="shared" si="294"/>
        <v>0</v>
      </c>
      <c r="AG141" s="40">
        <f t="shared" si="295"/>
        <v>0</v>
      </c>
      <c r="AH141" s="40">
        <f t="shared" si="227"/>
        <v>0</v>
      </c>
      <c r="AI141" s="40">
        <f t="shared" si="296"/>
        <v>0</v>
      </c>
      <c r="AJ141" s="40">
        <f>IF(AND(AH141&lt;&gt;0,SUM(AH$9:AH140)=0),ROUND(AG$1*AG$3,0),0)</f>
        <v>0</v>
      </c>
      <c r="AK141" s="13"/>
      <c r="AL141" s="33">
        <f>IF(SUM(AT$9:AT140)&gt;0.9,MAX(AL$9:AL140)+1,0)</f>
        <v>0</v>
      </c>
      <c r="AM141" s="39">
        <f t="shared" si="259"/>
        <v>0</v>
      </c>
      <c r="AN141" s="35">
        <f t="shared" si="260"/>
        <v>47817</v>
      </c>
      <c r="AO141" s="38">
        <f t="shared" si="240"/>
        <v>0</v>
      </c>
      <c r="AP141" s="38">
        <f t="shared" si="228"/>
        <v>0</v>
      </c>
      <c r="AQ141" s="40">
        <f>IF(AND(AL141=AS$6,AU140-AS$1/(AS$7-AS$6+1)&gt;=0),ROUND(AS$1/(AS$7-AS$6+1),0),IF(AND(SUM(AQ$10:AQ140)&gt;0,AU140-AQ140&gt;=0),AQ140,IF(AND(SUM(AQ$10:AQ140)&gt;0),AS$1-SUM(AQ$10:AQ140),0)))</f>
        <v>0</v>
      </c>
      <c r="AR141" s="40">
        <f t="shared" si="297"/>
        <v>0</v>
      </c>
      <c r="AS141" s="40">
        <f t="shared" si="298"/>
        <v>0</v>
      </c>
      <c r="AT141" s="40">
        <f t="shared" si="229"/>
        <v>0</v>
      </c>
      <c r="AU141" s="40">
        <f t="shared" si="299"/>
        <v>0</v>
      </c>
      <c r="AV141" s="40">
        <f>IF(AND(AT141&lt;&gt;0,SUM(AT$9:AT140)=0),ROUND(AS$1*AS$3,0),0)</f>
        <v>0</v>
      </c>
      <c r="AW141" s="13"/>
      <c r="AX141" s="33">
        <f>IF(SUM(BF$9:BF140)&gt;0.9,MAX(AX$9:AX140)+1,0)</f>
        <v>0</v>
      </c>
      <c r="AY141" s="39">
        <f t="shared" si="261"/>
        <v>0</v>
      </c>
      <c r="AZ141" s="35">
        <f t="shared" si="262"/>
        <v>47817</v>
      </c>
      <c r="BA141" s="38">
        <f t="shared" si="241"/>
        <v>0</v>
      </c>
      <c r="BB141" s="38">
        <f t="shared" si="230"/>
        <v>0</v>
      </c>
      <c r="BC141" s="40">
        <f>IF(AND(AX141=BE$6,BG140-BE$1/(BE$7-BE$6+1)&gt;=0),ROUND(BE$1/(BE$7-BE$6+1),0),IF(AND(SUM(BC$10:BC140)&gt;0,BG140-BC140&gt;=0),BC140,IF(AND(SUM(BC$10:BC140)&gt;0),BE$1-SUM(BC$10:BC140),0)))</f>
        <v>0</v>
      </c>
      <c r="BD141" s="40">
        <f t="shared" si="300"/>
        <v>0</v>
      </c>
      <c r="BE141" s="40">
        <f t="shared" si="301"/>
        <v>0</v>
      </c>
      <c r="BF141" s="40">
        <f t="shared" si="231"/>
        <v>0</v>
      </c>
      <c r="BG141" s="40">
        <f t="shared" si="302"/>
        <v>0</v>
      </c>
      <c r="BH141" s="40">
        <f>IF(AND(BF141&lt;&gt;0,SUM(BF$9:BF140)=0),ROUND(BE$1*BE$3,0),0)</f>
        <v>0</v>
      </c>
      <c r="BI141" s="13"/>
      <c r="BJ141" s="33">
        <f>IF(SUM(BR$9:BR140)&gt;0.9,MAX(BJ$9:BJ140)+1,0)</f>
        <v>0</v>
      </c>
      <c r="BK141" s="39">
        <f t="shared" si="263"/>
        <v>0</v>
      </c>
      <c r="BL141" s="35">
        <f t="shared" si="264"/>
        <v>47817</v>
      </c>
      <c r="BM141" s="38">
        <f t="shared" si="242"/>
        <v>0</v>
      </c>
      <c r="BN141" s="38">
        <f t="shared" si="232"/>
        <v>0</v>
      </c>
      <c r="BO141" s="40">
        <f>IF(AND(BJ141=BQ$6,BS140-BQ$1/(BQ$7-BQ$6+1)&gt;=0),ROUND(BQ$1/(BQ$7-BQ$6+1),0),IF(AND(SUM(BO$10:BO140)&gt;0,BS140-BO140&gt;=0),BO140,IF(AND(SUM(BO$10:BO140)&gt;0),BQ$1-SUM(BO$10:BO140),0)))</f>
        <v>0</v>
      </c>
      <c r="BP141" s="40">
        <f t="shared" si="303"/>
        <v>0</v>
      </c>
      <c r="BQ141" s="40">
        <f t="shared" si="304"/>
        <v>0</v>
      </c>
      <c r="BR141" s="40">
        <f t="shared" si="233"/>
        <v>0</v>
      </c>
      <c r="BS141" s="40">
        <f t="shared" si="305"/>
        <v>0</v>
      </c>
      <c r="BT141" s="40">
        <f>IF(AND(BR141&lt;&gt;0,SUM(BR$9:BR140)=0),ROUND(BQ$1*BQ$3,0),0)</f>
        <v>0</v>
      </c>
      <c r="BU141" s="13"/>
      <c r="BV141" s="33">
        <f>IF(SUM(CD$9:CD140)&gt;0.9,MAX(BV$9:BV140)+1,0)</f>
        <v>0</v>
      </c>
      <c r="BW141" s="39">
        <f t="shared" si="265"/>
        <v>0</v>
      </c>
      <c r="BX141" s="35">
        <f t="shared" si="266"/>
        <v>47817</v>
      </c>
      <c r="BY141" s="38">
        <f t="shared" si="243"/>
        <v>0</v>
      </c>
      <c r="BZ141" s="38">
        <f t="shared" si="234"/>
        <v>0</v>
      </c>
      <c r="CA141" s="40">
        <f>IF(AND(BV141=CC$6,CE140-CC$1/(CC$7-CC$6+1)&gt;=0),ROUND(CC$1/(CC$7-CC$6+1),0),IF(AND(SUM(CA$10:CA140)&gt;0,CE140-CA140&gt;=0),CA140,IF(AND(SUM(CA$10:CA140)&gt;0),CC$1-SUM(CA$10:CA140),0)))</f>
        <v>0</v>
      </c>
      <c r="CB141" s="40">
        <f t="shared" si="306"/>
        <v>0</v>
      </c>
      <c r="CC141" s="40">
        <f t="shared" si="307"/>
        <v>0</v>
      </c>
      <c r="CD141" s="40">
        <f t="shared" si="235"/>
        <v>0</v>
      </c>
      <c r="CE141" s="40">
        <f t="shared" si="308"/>
        <v>0</v>
      </c>
      <c r="CF141" s="40">
        <f>IF(AND(CD141&lt;&gt;0,SUM(CD$9:CD140)=0),ROUND(CC$1*CC$3,0),0)</f>
        <v>0</v>
      </c>
      <c r="CG141" s="13"/>
      <c r="CH141" s="33">
        <f>IF(SUM(CP$9:CP140)&gt;0.9,MAX(CH$9:CH140)+1,0)</f>
        <v>0</v>
      </c>
      <c r="CI141" s="39">
        <f t="shared" si="267"/>
        <v>0</v>
      </c>
      <c r="CJ141" s="35">
        <f t="shared" si="268"/>
        <v>47817</v>
      </c>
      <c r="CK141" s="38">
        <f t="shared" si="244"/>
        <v>0</v>
      </c>
      <c r="CL141" s="38">
        <f t="shared" si="236"/>
        <v>0</v>
      </c>
      <c r="CM141" s="40">
        <f>IF(AND(CH141=CO$6,CQ140-CO$1/(CO$7-CO$6+1)&gt;=0),ROUND(CO$1/(CO$7-CO$6+1),0),IF(AND(SUM(CM$10:CM140)&gt;0,CQ140-CM140&gt;=0),CM140,IF(AND(SUM(CM$10:CM140)&gt;0),CO$1-SUM(CM$10:CM140),0)))</f>
        <v>0</v>
      </c>
      <c r="CN141" s="40">
        <f t="shared" si="309"/>
        <v>0</v>
      </c>
      <c r="CO141" s="40">
        <f t="shared" si="310"/>
        <v>0</v>
      </c>
      <c r="CP141" s="40">
        <f t="shared" si="237"/>
        <v>0</v>
      </c>
      <c r="CQ141" s="40">
        <f t="shared" si="311"/>
        <v>0</v>
      </c>
      <c r="CR141" s="40">
        <f>IF(AND(CP141&lt;&gt;0,SUM(CP$9:CP140)=0),ROUND(CO$1*CO$3,0),0)</f>
        <v>0</v>
      </c>
      <c r="CS141" s="13"/>
      <c r="CT141" s="16"/>
      <c r="CU141" s="41">
        <f t="shared" ref="CU141:CU204" si="313">CU140+1</f>
        <v>125</v>
      </c>
      <c r="CV141" s="42">
        <f t="shared" si="312"/>
        <v>47817</v>
      </c>
      <c r="CW141" s="43">
        <f t="shared" si="245"/>
        <v>0</v>
      </c>
      <c r="CX141" s="43">
        <f t="shared" si="246"/>
        <v>0</v>
      </c>
      <c r="CY141" s="43">
        <f t="shared" si="247"/>
        <v>0</v>
      </c>
      <c r="CZ141" s="43">
        <f t="shared" si="248"/>
        <v>0</v>
      </c>
      <c r="DA141" s="43">
        <f t="shared" si="249"/>
        <v>0</v>
      </c>
      <c r="DB141" s="43">
        <f t="shared" si="250"/>
        <v>0</v>
      </c>
      <c r="DC141" s="43">
        <f t="shared" si="251"/>
        <v>0</v>
      </c>
      <c r="DD141" s="43">
        <f t="shared" si="252"/>
        <v>0</v>
      </c>
      <c r="DE141" s="43">
        <f t="shared" si="253"/>
        <v>0</v>
      </c>
      <c r="DF141" s="44">
        <f t="shared" si="269"/>
        <v>0</v>
      </c>
      <c r="DG141" s="44">
        <f t="shared" si="276"/>
        <v>0</v>
      </c>
      <c r="DH141" s="44">
        <f t="shared" si="277"/>
        <v>0</v>
      </c>
      <c r="DI141" s="44">
        <f t="shared" si="278"/>
        <v>0</v>
      </c>
      <c r="DJ141" s="44">
        <f t="shared" si="279"/>
        <v>0</v>
      </c>
      <c r="DK141" s="44">
        <f t="shared" si="280"/>
        <v>0</v>
      </c>
      <c r="DL141" s="44">
        <f t="shared" si="281"/>
        <v>0</v>
      </c>
      <c r="DM141" s="44">
        <f t="shared" si="282"/>
        <v>0</v>
      </c>
      <c r="DN141" s="44">
        <f t="shared" si="283"/>
        <v>0</v>
      </c>
      <c r="DO141" s="44">
        <f t="shared" si="284"/>
        <v>0</v>
      </c>
      <c r="DP141" s="44">
        <f>IF(SUM(DG141:DG$298)=0,DG$299*DP$8/12,0)</f>
        <v>0</v>
      </c>
      <c r="DQ141" s="44">
        <f>IF(SUM(DH141:DH$298)=0,DH$299*DQ$8/12,0)</f>
        <v>0</v>
      </c>
      <c r="DR141" s="44">
        <f>IF(SUM(DI141:DI$298)=0,DI$299*DR$8/12,0)</f>
        <v>0</v>
      </c>
      <c r="DS141" s="44">
        <f>IF(SUM(DJ141:DJ$298)=0,DJ$299*DS$8/12,0)</f>
        <v>0</v>
      </c>
      <c r="DT141" s="44">
        <f>IF(SUM(DK141:DK$298)=0,DK$299*DT$8/12,0)</f>
        <v>0</v>
      </c>
      <c r="DU141" s="44">
        <f>IF(SUM(DL141:DL$298)=0,DL$299*DU$8/12,0)</f>
        <v>0</v>
      </c>
      <c r="DV141" s="44">
        <f>IF(SUM(DM141:DM$298)=0,DM$299*DV$8/12,0)</f>
        <v>0</v>
      </c>
      <c r="DW141" s="44">
        <f>IF(SUM(DN141:DN$298)=0,DN$299*DW$8/12,0)</f>
        <v>0</v>
      </c>
      <c r="DX141" s="44">
        <f t="shared" si="285"/>
        <v>0</v>
      </c>
      <c r="DY141" s="44">
        <f t="shared" si="286"/>
        <v>0</v>
      </c>
      <c r="DZ141" s="44">
        <f t="shared" si="287"/>
        <v>0</v>
      </c>
      <c r="EA141" s="44">
        <f t="shared" si="288"/>
        <v>0</v>
      </c>
      <c r="EB141" s="44">
        <f t="shared" si="289"/>
        <v>0</v>
      </c>
      <c r="EC141" s="44">
        <f t="shared" si="290"/>
        <v>0</v>
      </c>
      <c r="ED141" s="16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</row>
    <row r="142" spans="1:240">
      <c r="A142" s="52"/>
      <c r="B142" s="33">
        <f>IF(SUM(J$9:J141)&gt;0.9,MAX(B$9:B141)+1,0)</f>
        <v>0</v>
      </c>
      <c r="C142" s="39">
        <f t="shared" si="254"/>
        <v>0</v>
      </c>
      <c r="D142" s="35">
        <v>47848</v>
      </c>
      <c r="E142" s="38">
        <f t="shared" si="270"/>
        <v>0</v>
      </c>
      <c r="F142" s="38">
        <f t="shared" si="271"/>
        <v>0</v>
      </c>
      <c r="G142" s="40">
        <f>IF(AND(B142=I$6,K141-I$1/(I$7-I$6+1)&gt;=0),ROUND(I$1/(I$7-I$6+1),0),IF(AND(SUM(G$10:G141)&gt;0,K141-G141&gt;=0),G141,IF(AND(SUM(G$10:G141)&gt;0),I$1-SUM(G$10:G141),0)))</f>
        <v>0</v>
      </c>
      <c r="H142" s="40">
        <f t="shared" si="272"/>
        <v>0</v>
      </c>
      <c r="I142" s="40">
        <f t="shared" si="273"/>
        <v>0</v>
      </c>
      <c r="J142" s="40">
        <f t="shared" si="274"/>
        <v>0</v>
      </c>
      <c r="K142" s="40">
        <f t="shared" si="275"/>
        <v>0</v>
      </c>
      <c r="L142" s="40">
        <f>IF(AND(J142&lt;&gt;0,SUM(J$9:J141)=0),ROUND(I$1*I$3,0),0)</f>
        <v>0</v>
      </c>
      <c r="M142" s="13"/>
      <c r="N142" s="33">
        <f>IF(SUM(V$9:V141)&gt;0.9,MAX(N$9:N141)+1,0)</f>
        <v>0</v>
      </c>
      <c r="O142" s="39">
        <f t="shared" si="255"/>
        <v>0</v>
      </c>
      <c r="P142" s="35">
        <f t="shared" si="256"/>
        <v>47848</v>
      </c>
      <c r="Q142" s="38">
        <f t="shared" si="238"/>
        <v>0</v>
      </c>
      <c r="R142" s="38">
        <f t="shared" si="224"/>
        <v>0</v>
      </c>
      <c r="S142" s="40">
        <f>IF(AND(N142=U$6,W141-U$1/(U$7-U$6+1)&gt;=0),ROUND(U$1/(U$7-U$6+1),0),IF(AND(SUM(S$10:S141)&gt;0,W141-S141&gt;=0),S141,IF(AND(SUM(S$10:S141)&gt;0),U$1-SUM(S$10:S141),0)))</f>
        <v>0</v>
      </c>
      <c r="T142" s="40">
        <f t="shared" si="291"/>
        <v>0</v>
      </c>
      <c r="U142" s="40">
        <f t="shared" si="292"/>
        <v>0</v>
      </c>
      <c r="V142" s="40">
        <f t="shared" si="225"/>
        <v>0</v>
      </c>
      <c r="W142" s="40">
        <f t="shared" si="293"/>
        <v>0</v>
      </c>
      <c r="X142" s="40">
        <f>IF(AND(V142&lt;&gt;0,SUM(V$9:V141)=0),ROUND(U$1*U$3,0),0)</f>
        <v>0</v>
      </c>
      <c r="Y142" s="13"/>
      <c r="Z142" s="33">
        <f>IF(SUM(AH$9:AH141)&gt;0.9,MAX(Z$9:Z141)+1,0)</f>
        <v>0</v>
      </c>
      <c r="AA142" s="39">
        <f t="shared" si="257"/>
        <v>0</v>
      </c>
      <c r="AB142" s="35">
        <f t="shared" si="258"/>
        <v>47848</v>
      </c>
      <c r="AC142" s="38">
        <f t="shared" si="239"/>
        <v>0</v>
      </c>
      <c r="AD142" s="38">
        <f t="shared" si="226"/>
        <v>0</v>
      </c>
      <c r="AE142" s="40">
        <f>IF(AND(Z142=AG$6,AI141-AG$1/(AG$7-AG$6+1)&gt;=0),ROUND(AG$1/(AG$7-AG$6+1),0),IF(AND(SUM(AE$10:AE141)&gt;0,AI141-AE141&gt;=0),AE141,IF(AND(SUM(AE$10:AE141)&gt;0),AG$1-SUM(AE$10:AE141),0)))</f>
        <v>0</v>
      </c>
      <c r="AF142" s="40">
        <f t="shared" si="294"/>
        <v>0</v>
      </c>
      <c r="AG142" s="40">
        <f t="shared" si="295"/>
        <v>0</v>
      </c>
      <c r="AH142" s="40">
        <f t="shared" si="227"/>
        <v>0</v>
      </c>
      <c r="AI142" s="40">
        <f t="shared" si="296"/>
        <v>0</v>
      </c>
      <c r="AJ142" s="40">
        <f>IF(AND(AH142&lt;&gt;0,SUM(AH$9:AH141)=0),ROUND(AG$1*AG$3,0),0)</f>
        <v>0</v>
      </c>
      <c r="AK142" s="13"/>
      <c r="AL142" s="33">
        <f>IF(SUM(AT$9:AT141)&gt;0.9,MAX(AL$9:AL141)+1,0)</f>
        <v>0</v>
      </c>
      <c r="AM142" s="39">
        <f t="shared" si="259"/>
        <v>0</v>
      </c>
      <c r="AN142" s="35">
        <f t="shared" si="260"/>
        <v>47848</v>
      </c>
      <c r="AO142" s="38">
        <f t="shared" si="240"/>
        <v>0</v>
      </c>
      <c r="AP142" s="38">
        <f t="shared" si="228"/>
        <v>0</v>
      </c>
      <c r="AQ142" s="40">
        <f>IF(AND(AL142=AS$6,AU141-AS$1/(AS$7-AS$6+1)&gt;=0),ROUND(AS$1/(AS$7-AS$6+1),0),IF(AND(SUM(AQ$10:AQ141)&gt;0,AU141-AQ141&gt;=0),AQ141,IF(AND(SUM(AQ$10:AQ141)&gt;0),AS$1-SUM(AQ$10:AQ141),0)))</f>
        <v>0</v>
      </c>
      <c r="AR142" s="40">
        <f t="shared" si="297"/>
        <v>0</v>
      </c>
      <c r="AS142" s="40">
        <f t="shared" si="298"/>
        <v>0</v>
      </c>
      <c r="AT142" s="40">
        <f t="shared" si="229"/>
        <v>0</v>
      </c>
      <c r="AU142" s="40">
        <f t="shared" si="299"/>
        <v>0</v>
      </c>
      <c r="AV142" s="40">
        <f>IF(AND(AT142&lt;&gt;0,SUM(AT$9:AT141)=0),ROUND(AS$1*AS$3,0),0)</f>
        <v>0</v>
      </c>
      <c r="AW142" s="13"/>
      <c r="AX142" s="33">
        <f>IF(SUM(BF$9:BF141)&gt;0.9,MAX(AX$9:AX141)+1,0)</f>
        <v>0</v>
      </c>
      <c r="AY142" s="39">
        <f t="shared" si="261"/>
        <v>0</v>
      </c>
      <c r="AZ142" s="35">
        <f t="shared" si="262"/>
        <v>47848</v>
      </c>
      <c r="BA142" s="38">
        <f t="shared" si="241"/>
        <v>0</v>
      </c>
      <c r="BB142" s="38">
        <f t="shared" si="230"/>
        <v>0</v>
      </c>
      <c r="BC142" s="40">
        <f>IF(AND(AX142=BE$6,BG141-BE$1/(BE$7-BE$6+1)&gt;=0),ROUND(BE$1/(BE$7-BE$6+1),0),IF(AND(SUM(BC$10:BC141)&gt;0,BG141-BC141&gt;=0),BC141,IF(AND(SUM(BC$10:BC141)&gt;0),BE$1-SUM(BC$10:BC141),0)))</f>
        <v>0</v>
      </c>
      <c r="BD142" s="40">
        <f t="shared" si="300"/>
        <v>0</v>
      </c>
      <c r="BE142" s="40">
        <f t="shared" si="301"/>
        <v>0</v>
      </c>
      <c r="BF142" s="40">
        <f t="shared" si="231"/>
        <v>0</v>
      </c>
      <c r="BG142" s="40">
        <f t="shared" si="302"/>
        <v>0</v>
      </c>
      <c r="BH142" s="40">
        <f>IF(AND(BF142&lt;&gt;0,SUM(BF$9:BF141)=0),ROUND(BE$1*BE$3,0),0)</f>
        <v>0</v>
      </c>
      <c r="BI142" s="13"/>
      <c r="BJ142" s="33">
        <f>IF(SUM(BR$9:BR141)&gt;0.9,MAX(BJ$9:BJ141)+1,0)</f>
        <v>0</v>
      </c>
      <c r="BK142" s="39">
        <f t="shared" si="263"/>
        <v>0</v>
      </c>
      <c r="BL142" s="35">
        <f t="shared" si="264"/>
        <v>47848</v>
      </c>
      <c r="BM142" s="38">
        <f t="shared" si="242"/>
        <v>0</v>
      </c>
      <c r="BN142" s="38">
        <f t="shared" si="232"/>
        <v>0</v>
      </c>
      <c r="BO142" s="40">
        <f>IF(AND(BJ142=BQ$6,BS141-BQ$1/(BQ$7-BQ$6+1)&gt;=0),ROUND(BQ$1/(BQ$7-BQ$6+1),0),IF(AND(SUM(BO$10:BO141)&gt;0,BS141-BO141&gt;=0),BO141,IF(AND(SUM(BO$10:BO141)&gt;0),BQ$1-SUM(BO$10:BO141),0)))</f>
        <v>0</v>
      </c>
      <c r="BP142" s="40">
        <f t="shared" si="303"/>
        <v>0</v>
      </c>
      <c r="BQ142" s="40">
        <f t="shared" si="304"/>
        <v>0</v>
      </c>
      <c r="BR142" s="40">
        <f t="shared" si="233"/>
        <v>0</v>
      </c>
      <c r="BS142" s="40">
        <f t="shared" si="305"/>
        <v>0</v>
      </c>
      <c r="BT142" s="40">
        <f>IF(AND(BR142&lt;&gt;0,SUM(BR$9:BR141)=0),ROUND(BQ$1*BQ$3,0),0)</f>
        <v>0</v>
      </c>
      <c r="BU142" s="13"/>
      <c r="BV142" s="33">
        <f>IF(SUM(CD$9:CD141)&gt;0.9,MAX(BV$9:BV141)+1,0)</f>
        <v>0</v>
      </c>
      <c r="BW142" s="39">
        <f t="shared" si="265"/>
        <v>0</v>
      </c>
      <c r="BX142" s="35">
        <f t="shared" si="266"/>
        <v>47848</v>
      </c>
      <c r="BY142" s="38">
        <f t="shared" si="243"/>
        <v>0</v>
      </c>
      <c r="BZ142" s="38">
        <f t="shared" si="234"/>
        <v>0</v>
      </c>
      <c r="CA142" s="40">
        <f>IF(AND(BV142=CC$6,CE141-CC$1/(CC$7-CC$6+1)&gt;=0),ROUND(CC$1/(CC$7-CC$6+1),0),IF(AND(SUM(CA$10:CA141)&gt;0,CE141-CA141&gt;=0),CA141,IF(AND(SUM(CA$10:CA141)&gt;0),CC$1-SUM(CA$10:CA141),0)))</f>
        <v>0</v>
      </c>
      <c r="CB142" s="40">
        <f t="shared" si="306"/>
        <v>0</v>
      </c>
      <c r="CC142" s="40">
        <f t="shared" si="307"/>
        <v>0</v>
      </c>
      <c r="CD142" s="40">
        <f t="shared" si="235"/>
        <v>0</v>
      </c>
      <c r="CE142" s="40">
        <f t="shared" si="308"/>
        <v>0</v>
      </c>
      <c r="CF142" s="40">
        <f>IF(AND(CD142&lt;&gt;0,SUM(CD$9:CD141)=0),ROUND(CC$1*CC$3,0),0)</f>
        <v>0</v>
      </c>
      <c r="CG142" s="13"/>
      <c r="CH142" s="33">
        <f>IF(SUM(CP$9:CP141)&gt;0.9,MAX(CH$9:CH141)+1,0)</f>
        <v>0</v>
      </c>
      <c r="CI142" s="39">
        <f t="shared" si="267"/>
        <v>0</v>
      </c>
      <c r="CJ142" s="35">
        <f t="shared" si="268"/>
        <v>47848</v>
      </c>
      <c r="CK142" s="38">
        <f t="shared" si="244"/>
        <v>0</v>
      </c>
      <c r="CL142" s="38">
        <f t="shared" si="236"/>
        <v>0</v>
      </c>
      <c r="CM142" s="40">
        <f>IF(AND(CH142=CO$6,CQ141-CO$1/(CO$7-CO$6+1)&gt;=0),ROUND(CO$1/(CO$7-CO$6+1),0),IF(AND(SUM(CM$10:CM141)&gt;0,CQ141-CM141&gt;=0),CM141,IF(AND(SUM(CM$10:CM141)&gt;0),CO$1-SUM(CM$10:CM141),0)))</f>
        <v>0</v>
      </c>
      <c r="CN142" s="40">
        <f t="shared" si="309"/>
        <v>0</v>
      </c>
      <c r="CO142" s="40">
        <f t="shared" si="310"/>
        <v>0</v>
      </c>
      <c r="CP142" s="40">
        <f t="shared" si="237"/>
        <v>0</v>
      </c>
      <c r="CQ142" s="40">
        <f t="shared" si="311"/>
        <v>0</v>
      </c>
      <c r="CR142" s="40">
        <f>IF(AND(CP142&lt;&gt;0,SUM(CP$9:CP141)=0),ROUND(CO$1*CO$3,0),0)</f>
        <v>0</v>
      </c>
      <c r="CS142" s="13"/>
      <c r="CT142" s="16"/>
      <c r="CU142" s="41">
        <f t="shared" si="313"/>
        <v>126</v>
      </c>
      <c r="CV142" s="42">
        <f t="shared" si="312"/>
        <v>47848</v>
      </c>
      <c r="CW142" s="43">
        <f t="shared" si="245"/>
        <v>0</v>
      </c>
      <c r="CX142" s="43">
        <f t="shared" si="246"/>
        <v>0</v>
      </c>
      <c r="CY142" s="43">
        <f t="shared" si="247"/>
        <v>0</v>
      </c>
      <c r="CZ142" s="43">
        <f t="shared" si="248"/>
        <v>0</v>
      </c>
      <c r="DA142" s="43">
        <f t="shared" si="249"/>
        <v>0</v>
      </c>
      <c r="DB142" s="43">
        <f t="shared" si="250"/>
        <v>0</v>
      </c>
      <c r="DC142" s="43">
        <f t="shared" si="251"/>
        <v>0</v>
      </c>
      <c r="DD142" s="43">
        <f t="shared" si="252"/>
        <v>0</v>
      </c>
      <c r="DE142" s="43">
        <f t="shared" si="253"/>
        <v>0</v>
      </c>
      <c r="DF142" s="44">
        <f t="shared" ref="DF142" si="314">G142+S142+AE142+AQ142+BC142+BO142+CA142+CM142</f>
        <v>0</v>
      </c>
      <c r="DG142" s="44">
        <f t="shared" si="276"/>
        <v>0</v>
      </c>
      <c r="DH142" s="44">
        <f t="shared" si="277"/>
        <v>0</v>
      </c>
      <c r="DI142" s="44">
        <f t="shared" si="278"/>
        <v>0</v>
      </c>
      <c r="DJ142" s="44">
        <f t="shared" si="279"/>
        <v>0</v>
      </c>
      <c r="DK142" s="44">
        <f t="shared" si="280"/>
        <v>0</v>
      </c>
      <c r="DL142" s="44">
        <f t="shared" si="281"/>
        <v>0</v>
      </c>
      <c r="DM142" s="44">
        <f t="shared" si="282"/>
        <v>0</v>
      </c>
      <c r="DN142" s="44">
        <f t="shared" si="283"/>
        <v>0</v>
      </c>
      <c r="DO142" s="44">
        <f t="shared" si="284"/>
        <v>0</v>
      </c>
      <c r="DP142" s="44">
        <f>IF(SUM(DG142:DG$298)=0,DG$299*DP$8/12,0)</f>
        <v>0</v>
      </c>
      <c r="DQ142" s="44">
        <f>IF(SUM(DH142:DH$298)=0,DH$299*DQ$8/12,0)</f>
        <v>0</v>
      </c>
      <c r="DR142" s="44">
        <f>IF(SUM(DI142:DI$298)=0,DI$299*DR$8/12,0)</f>
        <v>0</v>
      </c>
      <c r="DS142" s="44">
        <f>IF(SUM(DJ142:DJ$298)=0,DJ$299*DS$8/12,0)</f>
        <v>0</v>
      </c>
      <c r="DT142" s="44">
        <f>IF(SUM(DK142:DK$298)=0,DK$299*DT$8/12,0)</f>
        <v>0</v>
      </c>
      <c r="DU142" s="44">
        <f>IF(SUM(DL142:DL$298)=0,DL$299*DU$8/12,0)</f>
        <v>0</v>
      </c>
      <c r="DV142" s="44">
        <f>IF(SUM(DM142:DM$298)=0,DM$299*DV$8/12,0)</f>
        <v>0</v>
      </c>
      <c r="DW142" s="44">
        <f>IF(SUM(DN142:DN$298)=0,DN$299*DW$8/12,0)</f>
        <v>0</v>
      </c>
      <c r="DX142" s="44">
        <f t="shared" si="285"/>
        <v>0</v>
      </c>
      <c r="DY142" s="44">
        <f t="shared" ref="DY142" si="315">H142+T142+AF142+AR142+BD142+BP142+CB142+CN142</f>
        <v>0</v>
      </c>
      <c r="DZ142" s="44">
        <f t="shared" ref="DZ142" si="316">DF142+DY142</f>
        <v>0</v>
      </c>
      <c r="EA142" s="44">
        <f t="shared" ref="EA142" si="317">J142+V142+AH142+AT142+BF142+BR142+CD142+CP142</f>
        <v>0</v>
      </c>
      <c r="EB142" s="44">
        <f t="shared" ref="EB142" si="318">EB141+EA142-DF142</f>
        <v>0</v>
      </c>
      <c r="EC142" s="44">
        <f t="shared" ref="EC142" si="319">L142+X142+AJ142+AV142+BH142+BT142+CF142+CR142</f>
        <v>0</v>
      </c>
      <c r="ED142" s="16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</row>
    <row r="143" spans="1:240">
      <c r="A143" s="52"/>
      <c r="B143" s="33">
        <f>IF(SUM(J$9:J142)&gt;0.9,MAX(B$9:B142)+1,0)</f>
        <v>0</v>
      </c>
      <c r="C143" s="39">
        <f t="shared" si="254"/>
        <v>0</v>
      </c>
      <c r="D143" s="35">
        <v>47879</v>
      </c>
      <c r="E143" s="38">
        <f t="shared" si="270"/>
        <v>0</v>
      </c>
      <c r="F143" s="38">
        <f t="shared" si="271"/>
        <v>0</v>
      </c>
      <c r="G143" s="40">
        <f>IF(AND(B143=I$6,K142-I$1/(I$7-I$6+1)&gt;=0),ROUND(I$1/(I$7-I$6+1),0),IF(AND(SUM(G$10:G142)&gt;0,K142-G142&gt;=0),G142,IF(AND(SUM(G$10:G142)&gt;0),I$1-SUM(G$10:G142),0)))</f>
        <v>0</v>
      </c>
      <c r="H143" s="40">
        <f t="shared" si="272"/>
        <v>0</v>
      </c>
      <c r="I143" s="40">
        <f t="shared" si="273"/>
        <v>0</v>
      </c>
      <c r="J143" s="40">
        <f t="shared" si="274"/>
        <v>0</v>
      </c>
      <c r="K143" s="40">
        <f t="shared" si="275"/>
        <v>0</v>
      </c>
      <c r="L143" s="40">
        <f>IF(AND(J143&lt;&gt;0,SUM(J$9:J142)=0),ROUND(I$1*I$3,0),0)</f>
        <v>0</v>
      </c>
      <c r="M143" s="13"/>
      <c r="N143" s="33">
        <f>IF(SUM(V$9:V142)&gt;0.9,MAX(N$9:N142)+1,0)</f>
        <v>0</v>
      </c>
      <c r="O143" s="39">
        <f t="shared" si="255"/>
        <v>0</v>
      </c>
      <c r="P143" s="35">
        <f t="shared" si="256"/>
        <v>47879</v>
      </c>
      <c r="Q143" s="38">
        <f t="shared" si="238"/>
        <v>0</v>
      </c>
      <c r="R143" s="38">
        <f t="shared" si="224"/>
        <v>0</v>
      </c>
      <c r="S143" s="40">
        <f>IF(AND(N143=U$6,W142-U$1/(U$7-U$6+1)&gt;=0),ROUND(U$1/(U$7-U$6+1),0),IF(AND(SUM(S$10:S142)&gt;0,W142-S142&gt;=0),S142,IF(AND(SUM(S$10:S142)&gt;0),U$1-SUM(S$10:S142),0)))</f>
        <v>0</v>
      </c>
      <c r="T143" s="40">
        <f t="shared" si="291"/>
        <v>0</v>
      </c>
      <c r="U143" s="40">
        <f t="shared" si="292"/>
        <v>0</v>
      </c>
      <c r="V143" s="40">
        <f t="shared" si="225"/>
        <v>0</v>
      </c>
      <c r="W143" s="40">
        <f t="shared" si="293"/>
        <v>0</v>
      </c>
      <c r="X143" s="40">
        <f>IF(AND(V143&lt;&gt;0,SUM(V$9:V142)=0),ROUND(U$1*U$3,0),0)</f>
        <v>0</v>
      </c>
      <c r="Y143" s="13"/>
      <c r="Z143" s="33">
        <f>IF(SUM(AH$9:AH142)&gt;0.9,MAX(Z$9:Z142)+1,0)</f>
        <v>0</v>
      </c>
      <c r="AA143" s="39">
        <f t="shared" si="257"/>
        <v>0</v>
      </c>
      <c r="AB143" s="35">
        <f t="shared" si="258"/>
        <v>47879</v>
      </c>
      <c r="AC143" s="38">
        <f t="shared" si="239"/>
        <v>0</v>
      </c>
      <c r="AD143" s="38">
        <f t="shared" si="226"/>
        <v>0</v>
      </c>
      <c r="AE143" s="40">
        <f>IF(AND(Z143=AG$6,AI142-AG$1/(AG$7-AG$6+1)&gt;=0),ROUND(AG$1/(AG$7-AG$6+1),0),IF(AND(SUM(AE$10:AE142)&gt;0,AI142-AE142&gt;=0),AE142,IF(AND(SUM(AE$10:AE142)&gt;0),AG$1-SUM(AE$10:AE142),0)))</f>
        <v>0</v>
      </c>
      <c r="AF143" s="40">
        <f t="shared" si="294"/>
        <v>0</v>
      </c>
      <c r="AG143" s="40">
        <f t="shared" si="295"/>
        <v>0</v>
      </c>
      <c r="AH143" s="40">
        <f t="shared" si="227"/>
        <v>0</v>
      </c>
      <c r="AI143" s="40">
        <f t="shared" si="296"/>
        <v>0</v>
      </c>
      <c r="AJ143" s="40">
        <f>IF(AND(AH143&lt;&gt;0,SUM(AH$9:AH142)=0),ROUND(AG$1*AG$3,0),0)</f>
        <v>0</v>
      </c>
      <c r="AK143" s="13"/>
      <c r="AL143" s="33">
        <f>IF(SUM(AT$9:AT142)&gt;0.9,MAX(AL$9:AL142)+1,0)</f>
        <v>0</v>
      </c>
      <c r="AM143" s="39">
        <f t="shared" si="259"/>
        <v>0</v>
      </c>
      <c r="AN143" s="35">
        <f t="shared" si="260"/>
        <v>47879</v>
      </c>
      <c r="AO143" s="38">
        <f t="shared" si="240"/>
        <v>0</v>
      </c>
      <c r="AP143" s="38">
        <f t="shared" si="228"/>
        <v>0</v>
      </c>
      <c r="AQ143" s="40">
        <f>IF(AND(AL143=AS$6,AU142-AS$1/(AS$7-AS$6+1)&gt;=0),ROUND(AS$1/(AS$7-AS$6+1),0),IF(AND(SUM(AQ$10:AQ142)&gt;0,AU142-AQ142&gt;=0),AQ142,IF(AND(SUM(AQ$10:AQ142)&gt;0),AS$1-SUM(AQ$10:AQ142),0)))</f>
        <v>0</v>
      </c>
      <c r="AR143" s="40">
        <f t="shared" si="297"/>
        <v>0</v>
      </c>
      <c r="AS143" s="40">
        <f t="shared" si="298"/>
        <v>0</v>
      </c>
      <c r="AT143" s="40">
        <f t="shared" si="229"/>
        <v>0</v>
      </c>
      <c r="AU143" s="40">
        <f t="shared" si="299"/>
        <v>0</v>
      </c>
      <c r="AV143" s="40">
        <f>IF(AND(AT143&lt;&gt;0,SUM(AT$9:AT142)=0),ROUND(AS$1*AS$3,0),0)</f>
        <v>0</v>
      </c>
      <c r="AW143" s="13"/>
      <c r="AX143" s="33">
        <f>IF(SUM(BF$9:BF142)&gt;0.9,MAX(AX$9:AX142)+1,0)</f>
        <v>0</v>
      </c>
      <c r="AY143" s="39">
        <f t="shared" si="261"/>
        <v>0</v>
      </c>
      <c r="AZ143" s="35">
        <f t="shared" si="262"/>
        <v>47879</v>
      </c>
      <c r="BA143" s="38">
        <f t="shared" si="241"/>
        <v>0</v>
      </c>
      <c r="BB143" s="38">
        <f t="shared" si="230"/>
        <v>0</v>
      </c>
      <c r="BC143" s="40">
        <f>IF(AND(AX143=BE$6,BG142-BE$1/(BE$7-BE$6+1)&gt;=0),ROUND(BE$1/(BE$7-BE$6+1),0),IF(AND(SUM(BC$10:BC142)&gt;0,BG142-BC142&gt;=0),BC142,IF(AND(SUM(BC$10:BC142)&gt;0),BE$1-SUM(BC$10:BC142),0)))</f>
        <v>0</v>
      </c>
      <c r="BD143" s="40">
        <f t="shared" si="300"/>
        <v>0</v>
      </c>
      <c r="BE143" s="40">
        <f t="shared" si="301"/>
        <v>0</v>
      </c>
      <c r="BF143" s="40">
        <f t="shared" si="231"/>
        <v>0</v>
      </c>
      <c r="BG143" s="40">
        <f t="shared" si="302"/>
        <v>0</v>
      </c>
      <c r="BH143" s="40">
        <f>IF(AND(BF143&lt;&gt;0,SUM(BF$9:BF142)=0),ROUND(BE$1*BE$3,0),0)</f>
        <v>0</v>
      </c>
      <c r="BI143" s="13"/>
      <c r="BJ143" s="33">
        <f>IF(SUM(BR$9:BR142)&gt;0.9,MAX(BJ$9:BJ142)+1,0)</f>
        <v>0</v>
      </c>
      <c r="BK143" s="39">
        <f t="shared" si="263"/>
        <v>0</v>
      </c>
      <c r="BL143" s="35">
        <f t="shared" si="264"/>
        <v>47879</v>
      </c>
      <c r="BM143" s="38">
        <f t="shared" si="242"/>
        <v>0</v>
      </c>
      <c r="BN143" s="38">
        <f t="shared" si="232"/>
        <v>0</v>
      </c>
      <c r="BO143" s="40">
        <f>IF(AND(BJ143=BQ$6,BS142-BQ$1/(BQ$7-BQ$6+1)&gt;=0),ROUND(BQ$1/(BQ$7-BQ$6+1),0),IF(AND(SUM(BO$10:BO142)&gt;0,BS142-BO142&gt;=0),BO142,IF(AND(SUM(BO$10:BO142)&gt;0),BQ$1-SUM(BO$10:BO142),0)))</f>
        <v>0</v>
      </c>
      <c r="BP143" s="40">
        <f t="shared" si="303"/>
        <v>0</v>
      </c>
      <c r="BQ143" s="40">
        <f t="shared" si="304"/>
        <v>0</v>
      </c>
      <c r="BR143" s="40">
        <f t="shared" si="233"/>
        <v>0</v>
      </c>
      <c r="BS143" s="40">
        <f t="shared" si="305"/>
        <v>0</v>
      </c>
      <c r="BT143" s="40">
        <f>IF(AND(BR143&lt;&gt;0,SUM(BR$9:BR142)=0),ROUND(BQ$1*BQ$3,0),0)</f>
        <v>0</v>
      </c>
      <c r="BU143" s="13"/>
      <c r="BV143" s="33">
        <f>IF(SUM(CD$9:CD142)&gt;0.9,MAX(BV$9:BV142)+1,0)</f>
        <v>0</v>
      </c>
      <c r="BW143" s="39">
        <f t="shared" si="265"/>
        <v>0</v>
      </c>
      <c r="BX143" s="35">
        <f t="shared" si="266"/>
        <v>47879</v>
      </c>
      <c r="BY143" s="38">
        <f t="shared" si="243"/>
        <v>0</v>
      </c>
      <c r="BZ143" s="38">
        <f t="shared" si="234"/>
        <v>0</v>
      </c>
      <c r="CA143" s="40">
        <f>IF(AND(BV143=CC$6,CE142-CC$1/(CC$7-CC$6+1)&gt;=0),ROUND(CC$1/(CC$7-CC$6+1),0),IF(AND(SUM(CA$10:CA142)&gt;0,CE142-CA142&gt;=0),CA142,IF(AND(SUM(CA$10:CA142)&gt;0),CC$1-SUM(CA$10:CA142),0)))</f>
        <v>0</v>
      </c>
      <c r="CB143" s="40">
        <f t="shared" si="306"/>
        <v>0</v>
      </c>
      <c r="CC143" s="40">
        <f t="shared" si="307"/>
        <v>0</v>
      </c>
      <c r="CD143" s="40">
        <f t="shared" si="235"/>
        <v>0</v>
      </c>
      <c r="CE143" s="40">
        <f t="shared" si="308"/>
        <v>0</v>
      </c>
      <c r="CF143" s="40">
        <f>IF(AND(CD143&lt;&gt;0,SUM(CD$9:CD142)=0),ROUND(CC$1*CC$3,0),0)</f>
        <v>0</v>
      </c>
      <c r="CG143" s="13"/>
      <c r="CH143" s="33">
        <f>IF(SUM(CP$9:CP142)&gt;0.9,MAX(CH$9:CH142)+1,0)</f>
        <v>0</v>
      </c>
      <c r="CI143" s="39">
        <f t="shared" si="267"/>
        <v>0</v>
      </c>
      <c r="CJ143" s="35">
        <f t="shared" si="268"/>
        <v>47879</v>
      </c>
      <c r="CK143" s="38">
        <f t="shared" si="244"/>
        <v>0</v>
      </c>
      <c r="CL143" s="38">
        <f t="shared" si="236"/>
        <v>0</v>
      </c>
      <c r="CM143" s="40">
        <f>IF(AND(CH143=CO$6,CQ142-CO$1/(CO$7-CO$6+1)&gt;=0),ROUND(CO$1/(CO$7-CO$6+1),0),IF(AND(SUM(CM$10:CM142)&gt;0,CQ142-CM142&gt;=0),CM142,IF(AND(SUM(CM$10:CM142)&gt;0),CO$1-SUM(CM$10:CM142),0)))</f>
        <v>0</v>
      </c>
      <c r="CN143" s="40">
        <f t="shared" si="309"/>
        <v>0</v>
      </c>
      <c r="CO143" s="40">
        <f t="shared" si="310"/>
        <v>0</v>
      </c>
      <c r="CP143" s="40">
        <f t="shared" si="237"/>
        <v>0</v>
      </c>
      <c r="CQ143" s="40">
        <f t="shared" si="311"/>
        <v>0</v>
      </c>
      <c r="CR143" s="40">
        <f>IF(AND(CP143&lt;&gt;0,SUM(CP$9:CP142)=0),ROUND(CO$1*CO$3,0),0)</f>
        <v>0</v>
      </c>
      <c r="CS143" s="13"/>
      <c r="CT143" s="16"/>
      <c r="CU143" s="41">
        <f t="shared" si="313"/>
        <v>127</v>
      </c>
      <c r="CV143" s="42">
        <f t="shared" si="312"/>
        <v>47879</v>
      </c>
      <c r="CW143" s="43">
        <f t="shared" si="245"/>
        <v>0</v>
      </c>
      <c r="CX143" s="43">
        <f t="shared" si="246"/>
        <v>0</v>
      </c>
      <c r="CY143" s="43">
        <f t="shared" si="247"/>
        <v>0</v>
      </c>
      <c r="CZ143" s="43">
        <f t="shared" si="248"/>
        <v>0</v>
      </c>
      <c r="DA143" s="43">
        <f t="shared" si="249"/>
        <v>0</v>
      </c>
      <c r="DB143" s="43">
        <f t="shared" si="250"/>
        <v>0</v>
      </c>
      <c r="DC143" s="43">
        <f t="shared" si="251"/>
        <v>0</v>
      </c>
      <c r="DD143" s="43">
        <f t="shared" si="252"/>
        <v>0</v>
      </c>
      <c r="DE143" s="43">
        <f t="shared" si="253"/>
        <v>0</v>
      </c>
      <c r="DF143" s="44">
        <f t="shared" ref="DF143" si="320">G143+S143+AE143+AQ143+BC143+BO143+CA143+CM143</f>
        <v>0</v>
      </c>
      <c r="DG143" s="44">
        <f t="shared" si="276"/>
        <v>0</v>
      </c>
      <c r="DH143" s="44">
        <f t="shared" si="277"/>
        <v>0</v>
      </c>
      <c r="DI143" s="44">
        <f t="shared" si="278"/>
        <v>0</v>
      </c>
      <c r="DJ143" s="44">
        <f t="shared" si="279"/>
        <v>0</v>
      </c>
      <c r="DK143" s="44">
        <f t="shared" si="280"/>
        <v>0</v>
      </c>
      <c r="DL143" s="44">
        <f t="shared" si="281"/>
        <v>0</v>
      </c>
      <c r="DM143" s="44">
        <f t="shared" si="282"/>
        <v>0</v>
      </c>
      <c r="DN143" s="44">
        <f t="shared" si="283"/>
        <v>0</v>
      </c>
      <c r="DO143" s="44">
        <f t="shared" si="284"/>
        <v>0</v>
      </c>
      <c r="DP143" s="44">
        <f>IF(SUM(DG143:DG$298)=0,DG$299*DP$8/12,0)</f>
        <v>0</v>
      </c>
      <c r="DQ143" s="44">
        <f>IF(SUM(DH143:DH$298)=0,DH$299*DQ$8/12,0)</f>
        <v>0</v>
      </c>
      <c r="DR143" s="44">
        <f>IF(SUM(DI143:DI$298)=0,DI$299*DR$8/12,0)</f>
        <v>0</v>
      </c>
      <c r="DS143" s="44">
        <f>IF(SUM(DJ143:DJ$298)=0,DJ$299*DS$8/12,0)</f>
        <v>0</v>
      </c>
      <c r="DT143" s="44">
        <f>IF(SUM(DK143:DK$298)=0,DK$299*DT$8/12,0)</f>
        <v>0</v>
      </c>
      <c r="DU143" s="44">
        <f>IF(SUM(DL143:DL$298)=0,DL$299*DU$8/12,0)</f>
        <v>0</v>
      </c>
      <c r="DV143" s="44">
        <f>IF(SUM(DM143:DM$298)=0,DM$299*DV$8/12,0)</f>
        <v>0</v>
      </c>
      <c r="DW143" s="44">
        <f>IF(SUM(DN143:DN$298)=0,DN$299*DW$8/12,0)</f>
        <v>0</v>
      </c>
      <c r="DX143" s="44">
        <f t="shared" si="285"/>
        <v>0</v>
      </c>
      <c r="DY143" s="44">
        <f t="shared" ref="DY143" si="321">H143+T143+AF143+AR143+BD143+BP143+CB143+CN143</f>
        <v>0</v>
      </c>
      <c r="DZ143" s="44">
        <f t="shared" ref="DZ143" si="322">DF143+DY143</f>
        <v>0</v>
      </c>
      <c r="EA143" s="44">
        <f t="shared" ref="EA143" si="323">J143+V143+AH143+AT143+BF143+BR143+CD143+CP143</f>
        <v>0</v>
      </c>
      <c r="EB143" s="44">
        <f t="shared" ref="EB143" si="324">EB142+EA143-DF143</f>
        <v>0</v>
      </c>
      <c r="EC143" s="44">
        <f t="shared" ref="EC143" si="325">L143+X143+AJ143+AV143+BH143+BT143+CF143+CR143</f>
        <v>0</v>
      </c>
      <c r="ED143" s="16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</row>
    <row r="144" spans="1:240">
      <c r="A144" s="52"/>
      <c r="B144" s="33">
        <f>IF(SUM(J$9:J143)&gt;0.9,MAX(B$9:B143)+1,0)</f>
        <v>0</v>
      </c>
      <c r="C144" s="39">
        <f t="shared" si="254"/>
        <v>0</v>
      </c>
      <c r="D144" s="35">
        <v>47907</v>
      </c>
      <c r="E144" s="38">
        <f t="shared" si="270"/>
        <v>0</v>
      </c>
      <c r="F144" s="38">
        <f t="shared" si="271"/>
        <v>0</v>
      </c>
      <c r="G144" s="40">
        <f>IF(AND(B144=I$6,K143-I$1/(I$7-I$6+1)&gt;=0),ROUND(I$1/(I$7-I$6+1),0),IF(AND(SUM(G$10:G143)&gt;0,K143-G143&gt;=0),G143,IF(AND(SUM(G$10:G143)&gt;0),I$1-SUM(G$10:G143),0)))</f>
        <v>0</v>
      </c>
      <c r="H144" s="40">
        <f t="shared" si="272"/>
        <v>0</v>
      </c>
      <c r="I144" s="40">
        <f t="shared" si="273"/>
        <v>0</v>
      </c>
      <c r="J144" s="40">
        <f t="shared" si="274"/>
        <v>0</v>
      </c>
      <c r="K144" s="40">
        <f t="shared" si="275"/>
        <v>0</v>
      </c>
      <c r="L144" s="40">
        <f>IF(AND(J144&lt;&gt;0,SUM(J$9:J143)=0),ROUND(I$1*I$3,0),0)</f>
        <v>0</v>
      </c>
      <c r="M144" s="13"/>
      <c r="N144" s="33">
        <f>IF(SUM(V$9:V143)&gt;0.9,MAX(N$9:N143)+1,0)</f>
        <v>0</v>
      </c>
      <c r="O144" s="39">
        <f t="shared" si="255"/>
        <v>0</v>
      </c>
      <c r="P144" s="35">
        <f t="shared" si="256"/>
        <v>47907</v>
      </c>
      <c r="Q144" s="38">
        <f t="shared" si="238"/>
        <v>0</v>
      </c>
      <c r="R144" s="38">
        <f t="shared" si="224"/>
        <v>0</v>
      </c>
      <c r="S144" s="40">
        <f>IF(AND(N144=U$6,W143-U$1/(U$7-U$6+1)&gt;=0),ROUND(U$1/(U$7-U$6+1),0),IF(AND(SUM(S$10:S143)&gt;0,W143-S143&gt;=0),S143,IF(AND(SUM(S$10:S143)&gt;0),U$1-SUM(S$10:S143),0)))</f>
        <v>0</v>
      </c>
      <c r="T144" s="40">
        <f t="shared" si="291"/>
        <v>0</v>
      </c>
      <c r="U144" s="40">
        <f t="shared" si="292"/>
        <v>0</v>
      </c>
      <c r="V144" s="40">
        <f t="shared" si="225"/>
        <v>0</v>
      </c>
      <c r="W144" s="40">
        <f t="shared" si="293"/>
        <v>0</v>
      </c>
      <c r="X144" s="40">
        <f>IF(AND(V144&lt;&gt;0,SUM(V$9:V143)=0),ROUND(U$1*U$3,0),0)</f>
        <v>0</v>
      </c>
      <c r="Y144" s="13"/>
      <c r="Z144" s="33">
        <f>IF(SUM(AH$9:AH143)&gt;0.9,MAX(Z$9:Z143)+1,0)</f>
        <v>0</v>
      </c>
      <c r="AA144" s="39">
        <f t="shared" si="257"/>
        <v>0</v>
      </c>
      <c r="AB144" s="35">
        <f t="shared" si="258"/>
        <v>47907</v>
      </c>
      <c r="AC144" s="38">
        <f t="shared" si="239"/>
        <v>0</v>
      </c>
      <c r="AD144" s="38">
        <f t="shared" si="226"/>
        <v>0</v>
      </c>
      <c r="AE144" s="40">
        <f>IF(AND(Z144=AG$6,AI143-AG$1/(AG$7-AG$6+1)&gt;=0),ROUND(AG$1/(AG$7-AG$6+1),0),IF(AND(SUM(AE$10:AE143)&gt;0,AI143-AE143&gt;=0),AE143,IF(AND(SUM(AE$10:AE143)&gt;0),AG$1-SUM(AE$10:AE143),0)))</f>
        <v>0</v>
      </c>
      <c r="AF144" s="40">
        <f t="shared" si="294"/>
        <v>0</v>
      </c>
      <c r="AG144" s="40">
        <f t="shared" si="295"/>
        <v>0</v>
      </c>
      <c r="AH144" s="40">
        <f t="shared" si="227"/>
        <v>0</v>
      </c>
      <c r="AI144" s="40">
        <f t="shared" si="296"/>
        <v>0</v>
      </c>
      <c r="AJ144" s="40">
        <f>IF(AND(AH144&lt;&gt;0,SUM(AH$9:AH143)=0),ROUND(AG$1*AG$3,0),0)</f>
        <v>0</v>
      </c>
      <c r="AK144" s="13"/>
      <c r="AL144" s="33">
        <f>IF(SUM(AT$9:AT143)&gt;0.9,MAX(AL$9:AL143)+1,0)</f>
        <v>0</v>
      </c>
      <c r="AM144" s="39">
        <f t="shared" si="259"/>
        <v>0</v>
      </c>
      <c r="AN144" s="35">
        <f t="shared" si="260"/>
        <v>47907</v>
      </c>
      <c r="AO144" s="38">
        <f t="shared" si="240"/>
        <v>0</v>
      </c>
      <c r="AP144" s="38">
        <f t="shared" si="228"/>
        <v>0</v>
      </c>
      <c r="AQ144" s="40">
        <f>IF(AND(AL144=AS$6,AU143-AS$1/(AS$7-AS$6+1)&gt;=0),ROUND(AS$1/(AS$7-AS$6+1),0),IF(AND(SUM(AQ$10:AQ143)&gt;0,AU143-AQ143&gt;=0),AQ143,IF(AND(SUM(AQ$10:AQ143)&gt;0),AS$1-SUM(AQ$10:AQ143),0)))</f>
        <v>0</v>
      </c>
      <c r="AR144" s="40">
        <f t="shared" si="297"/>
        <v>0</v>
      </c>
      <c r="AS144" s="40">
        <f t="shared" si="298"/>
        <v>0</v>
      </c>
      <c r="AT144" s="40">
        <f t="shared" si="229"/>
        <v>0</v>
      </c>
      <c r="AU144" s="40">
        <f t="shared" si="299"/>
        <v>0</v>
      </c>
      <c r="AV144" s="40">
        <f>IF(AND(AT144&lt;&gt;0,SUM(AT$9:AT143)=0),ROUND(AS$1*AS$3,0),0)</f>
        <v>0</v>
      </c>
      <c r="AW144" s="13"/>
      <c r="AX144" s="33">
        <f>IF(SUM(BF$9:BF143)&gt;0.9,MAX(AX$9:AX143)+1,0)</f>
        <v>0</v>
      </c>
      <c r="AY144" s="39">
        <f t="shared" si="261"/>
        <v>0</v>
      </c>
      <c r="AZ144" s="35">
        <f t="shared" si="262"/>
        <v>47907</v>
      </c>
      <c r="BA144" s="38">
        <f t="shared" si="241"/>
        <v>0</v>
      </c>
      <c r="BB144" s="38">
        <f t="shared" si="230"/>
        <v>0</v>
      </c>
      <c r="BC144" s="40">
        <f>IF(AND(AX144=BE$6,BG143-BE$1/(BE$7-BE$6+1)&gt;=0),ROUND(BE$1/(BE$7-BE$6+1),0),IF(AND(SUM(BC$10:BC143)&gt;0,BG143-BC143&gt;=0),BC143,IF(AND(SUM(BC$10:BC143)&gt;0),BE$1-SUM(BC$10:BC143),0)))</f>
        <v>0</v>
      </c>
      <c r="BD144" s="40">
        <f t="shared" si="300"/>
        <v>0</v>
      </c>
      <c r="BE144" s="40">
        <f t="shared" si="301"/>
        <v>0</v>
      </c>
      <c r="BF144" s="40">
        <f t="shared" si="231"/>
        <v>0</v>
      </c>
      <c r="BG144" s="40">
        <f t="shared" si="302"/>
        <v>0</v>
      </c>
      <c r="BH144" s="40">
        <f>IF(AND(BF144&lt;&gt;0,SUM(BF$9:BF143)=0),ROUND(BE$1*BE$3,0),0)</f>
        <v>0</v>
      </c>
      <c r="BI144" s="13"/>
      <c r="BJ144" s="33">
        <f>IF(SUM(BR$9:BR143)&gt;0.9,MAX(BJ$9:BJ143)+1,0)</f>
        <v>0</v>
      </c>
      <c r="BK144" s="39">
        <f t="shared" si="263"/>
        <v>0</v>
      </c>
      <c r="BL144" s="35">
        <f t="shared" si="264"/>
        <v>47907</v>
      </c>
      <c r="BM144" s="38">
        <f t="shared" si="242"/>
        <v>0</v>
      </c>
      <c r="BN144" s="38">
        <f t="shared" si="232"/>
        <v>0</v>
      </c>
      <c r="BO144" s="40">
        <f>IF(AND(BJ144=BQ$6,BS143-BQ$1/(BQ$7-BQ$6+1)&gt;=0),ROUND(BQ$1/(BQ$7-BQ$6+1),0),IF(AND(SUM(BO$10:BO143)&gt;0,BS143-BO143&gt;=0),BO143,IF(AND(SUM(BO$10:BO143)&gt;0),BQ$1-SUM(BO$10:BO143),0)))</f>
        <v>0</v>
      </c>
      <c r="BP144" s="40">
        <f t="shared" si="303"/>
        <v>0</v>
      </c>
      <c r="BQ144" s="40">
        <f t="shared" si="304"/>
        <v>0</v>
      </c>
      <c r="BR144" s="40">
        <f t="shared" si="233"/>
        <v>0</v>
      </c>
      <c r="BS144" s="40">
        <f t="shared" si="305"/>
        <v>0</v>
      </c>
      <c r="BT144" s="40">
        <f>IF(AND(BR144&lt;&gt;0,SUM(BR$9:BR143)=0),ROUND(BQ$1*BQ$3,0),0)</f>
        <v>0</v>
      </c>
      <c r="BU144" s="13"/>
      <c r="BV144" s="33">
        <f>IF(SUM(CD$9:CD143)&gt;0.9,MAX(BV$9:BV143)+1,0)</f>
        <v>0</v>
      </c>
      <c r="BW144" s="39">
        <f t="shared" si="265"/>
        <v>0</v>
      </c>
      <c r="BX144" s="35">
        <f t="shared" si="266"/>
        <v>47907</v>
      </c>
      <c r="BY144" s="38">
        <f t="shared" si="243"/>
        <v>0</v>
      </c>
      <c r="BZ144" s="38">
        <f t="shared" si="234"/>
        <v>0</v>
      </c>
      <c r="CA144" s="40">
        <f>IF(AND(BV144=CC$6,CE143-CC$1/(CC$7-CC$6+1)&gt;=0),ROUND(CC$1/(CC$7-CC$6+1),0),IF(AND(SUM(CA$10:CA143)&gt;0,CE143-CA143&gt;=0),CA143,IF(AND(SUM(CA$10:CA143)&gt;0),CC$1-SUM(CA$10:CA143),0)))</f>
        <v>0</v>
      </c>
      <c r="CB144" s="40">
        <f t="shared" si="306"/>
        <v>0</v>
      </c>
      <c r="CC144" s="40">
        <f t="shared" si="307"/>
        <v>0</v>
      </c>
      <c r="CD144" s="40">
        <f t="shared" si="235"/>
        <v>0</v>
      </c>
      <c r="CE144" s="40">
        <f t="shared" si="308"/>
        <v>0</v>
      </c>
      <c r="CF144" s="40">
        <f>IF(AND(CD144&lt;&gt;0,SUM(CD$9:CD143)=0),ROUND(CC$1*CC$3,0),0)</f>
        <v>0</v>
      </c>
      <c r="CG144" s="13"/>
      <c r="CH144" s="33">
        <f>IF(SUM(CP$9:CP143)&gt;0.9,MAX(CH$9:CH143)+1,0)</f>
        <v>0</v>
      </c>
      <c r="CI144" s="39">
        <f t="shared" si="267"/>
        <v>0</v>
      </c>
      <c r="CJ144" s="35">
        <f t="shared" si="268"/>
        <v>47907</v>
      </c>
      <c r="CK144" s="38">
        <f t="shared" si="244"/>
        <v>0</v>
      </c>
      <c r="CL144" s="38">
        <f t="shared" si="236"/>
        <v>0</v>
      </c>
      <c r="CM144" s="40">
        <f>IF(AND(CH144=CO$6,CQ143-CO$1/(CO$7-CO$6+1)&gt;=0),ROUND(CO$1/(CO$7-CO$6+1),0),IF(AND(SUM(CM$10:CM143)&gt;0,CQ143-CM143&gt;=0),CM143,IF(AND(SUM(CM$10:CM143)&gt;0),CO$1-SUM(CM$10:CM143),0)))</f>
        <v>0</v>
      </c>
      <c r="CN144" s="40">
        <f t="shared" si="309"/>
        <v>0</v>
      </c>
      <c r="CO144" s="40">
        <f t="shared" si="310"/>
        <v>0</v>
      </c>
      <c r="CP144" s="40">
        <f t="shared" si="237"/>
        <v>0</v>
      </c>
      <c r="CQ144" s="40">
        <f t="shared" si="311"/>
        <v>0</v>
      </c>
      <c r="CR144" s="40">
        <f>IF(AND(CP144&lt;&gt;0,SUM(CP$9:CP143)=0),ROUND(CO$1*CO$3,0),0)</f>
        <v>0</v>
      </c>
      <c r="CS144" s="13"/>
      <c r="CT144" s="16"/>
      <c r="CU144" s="41">
        <f>CU137+1</f>
        <v>122</v>
      </c>
      <c r="CV144" s="42">
        <f t="shared" si="312"/>
        <v>47907</v>
      </c>
      <c r="CW144" s="43">
        <f t="shared" si="245"/>
        <v>0</v>
      </c>
      <c r="CX144" s="43">
        <f t="shared" si="246"/>
        <v>0</v>
      </c>
      <c r="CY144" s="43">
        <f t="shared" si="247"/>
        <v>0</v>
      </c>
      <c r="CZ144" s="43">
        <f t="shared" si="248"/>
        <v>0</v>
      </c>
      <c r="DA144" s="43">
        <f t="shared" si="249"/>
        <v>0</v>
      </c>
      <c r="DB144" s="43">
        <f t="shared" si="250"/>
        <v>0</v>
      </c>
      <c r="DC144" s="43">
        <f t="shared" si="251"/>
        <v>0</v>
      </c>
      <c r="DD144" s="43">
        <f t="shared" si="252"/>
        <v>0</v>
      </c>
      <c r="DE144" s="43">
        <f t="shared" si="253"/>
        <v>0</v>
      </c>
      <c r="DF144" s="44">
        <f t="shared" si="269"/>
        <v>0</v>
      </c>
      <c r="DG144" s="44">
        <f t="shared" si="276"/>
        <v>0</v>
      </c>
      <c r="DH144" s="44">
        <f t="shared" si="277"/>
        <v>0</v>
      </c>
      <c r="DI144" s="44">
        <f t="shared" si="278"/>
        <v>0</v>
      </c>
      <c r="DJ144" s="44">
        <f t="shared" si="279"/>
        <v>0</v>
      </c>
      <c r="DK144" s="44">
        <f t="shared" si="280"/>
        <v>0</v>
      </c>
      <c r="DL144" s="44">
        <f t="shared" si="281"/>
        <v>0</v>
      </c>
      <c r="DM144" s="44">
        <f t="shared" si="282"/>
        <v>0</v>
      </c>
      <c r="DN144" s="44">
        <f t="shared" si="283"/>
        <v>0</v>
      </c>
      <c r="DO144" s="44">
        <f t="shared" si="284"/>
        <v>0</v>
      </c>
      <c r="DP144" s="44">
        <f>IF(SUM(DG144:DG$298)=0,DG$299*DP$8/12,0)</f>
        <v>0</v>
      </c>
      <c r="DQ144" s="44">
        <f>IF(SUM(DH144:DH$298)=0,DH$299*DQ$8/12,0)</f>
        <v>0</v>
      </c>
      <c r="DR144" s="44">
        <f>IF(SUM(DI144:DI$298)=0,DI$299*DR$8/12,0)</f>
        <v>0</v>
      </c>
      <c r="DS144" s="44">
        <f>IF(SUM(DJ144:DJ$298)=0,DJ$299*DS$8/12,0)</f>
        <v>0</v>
      </c>
      <c r="DT144" s="44">
        <f>IF(SUM(DK144:DK$298)=0,DK$299*DT$8/12,0)</f>
        <v>0</v>
      </c>
      <c r="DU144" s="44">
        <f>IF(SUM(DL144:DL$298)=0,DL$299*DU$8/12,0)</f>
        <v>0</v>
      </c>
      <c r="DV144" s="44">
        <f>IF(SUM(DM144:DM$298)=0,DM$299*DV$8/12,0)</f>
        <v>0</v>
      </c>
      <c r="DW144" s="44">
        <f>IF(SUM(DN144:DN$298)=0,DN$299*DW$8/12,0)</f>
        <v>0</v>
      </c>
      <c r="DX144" s="44">
        <f t="shared" si="285"/>
        <v>0</v>
      </c>
      <c r="DY144" s="44">
        <f t="shared" si="286"/>
        <v>0</v>
      </c>
      <c r="DZ144" s="44">
        <f t="shared" si="287"/>
        <v>0</v>
      </c>
      <c r="EA144" s="44">
        <f t="shared" si="288"/>
        <v>0</v>
      </c>
      <c r="EB144" s="44">
        <f t="shared" si="289"/>
        <v>0</v>
      </c>
      <c r="EC144" s="44">
        <f t="shared" si="290"/>
        <v>0</v>
      </c>
      <c r="ED144" s="16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</row>
    <row r="145" spans="1:240">
      <c r="A145" s="52"/>
      <c r="B145" s="33">
        <f>IF(SUM(J$9:J144)&gt;0.9,MAX(B$9:B144)+1,0)</f>
        <v>0</v>
      </c>
      <c r="C145" s="39">
        <f t="shared" si="254"/>
        <v>0</v>
      </c>
      <c r="D145" s="35">
        <v>47938</v>
      </c>
      <c r="E145" s="38">
        <f t="shared" si="270"/>
        <v>0</v>
      </c>
      <c r="F145" s="38">
        <f t="shared" si="271"/>
        <v>0</v>
      </c>
      <c r="G145" s="40">
        <f>IF(AND(B145=I$6,K144-I$1/(I$7-I$6+1)&gt;=0),ROUND(I$1/(I$7-I$6+1),0),IF(AND(SUM(G$10:G144)&gt;0,K144-G144&gt;=0),G144,IF(AND(SUM(G$10:G144)&gt;0),I$1-SUM(G$10:G144),0)))</f>
        <v>0</v>
      </c>
      <c r="H145" s="40">
        <f t="shared" si="272"/>
        <v>0</v>
      </c>
      <c r="I145" s="40">
        <f t="shared" si="273"/>
        <v>0</v>
      </c>
      <c r="J145" s="40">
        <f t="shared" si="274"/>
        <v>0</v>
      </c>
      <c r="K145" s="40">
        <f t="shared" si="275"/>
        <v>0</v>
      </c>
      <c r="L145" s="40">
        <f>IF(AND(J145&lt;&gt;0,SUM(J$9:J144)=0),ROUND(I$1*I$3,0),0)</f>
        <v>0</v>
      </c>
      <c r="M145" s="13"/>
      <c r="N145" s="33">
        <f>IF(SUM(V$9:V144)&gt;0.9,MAX(N$9:N144)+1,0)</f>
        <v>0</v>
      </c>
      <c r="O145" s="39">
        <f t="shared" si="255"/>
        <v>0</v>
      </c>
      <c r="P145" s="35">
        <f t="shared" si="256"/>
        <v>47938</v>
      </c>
      <c r="Q145" s="38">
        <f t="shared" si="238"/>
        <v>0</v>
      </c>
      <c r="R145" s="38">
        <f t="shared" si="224"/>
        <v>0</v>
      </c>
      <c r="S145" s="40">
        <f>IF(AND(N145=U$6,W144-U$1/(U$7-U$6+1)&gt;=0),ROUND(U$1/(U$7-U$6+1),0),IF(AND(SUM(S$10:S144)&gt;0,W144-S144&gt;=0),S144,IF(AND(SUM(S$10:S144)&gt;0),U$1-SUM(S$10:S144),0)))</f>
        <v>0</v>
      </c>
      <c r="T145" s="40">
        <f t="shared" si="291"/>
        <v>0</v>
      </c>
      <c r="U145" s="40">
        <f t="shared" si="292"/>
        <v>0</v>
      </c>
      <c r="V145" s="40">
        <f t="shared" si="225"/>
        <v>0</v>
      </c>
      <c r="W145" s="40">
        <f t="shared" si="293"/>
        <v>0</v>
      </c>
      <c r="X145" s="40">
        <f>IF(AND(V145&lt;&gt;0,SUM(V$9:V144)=0),ROUND(U$1*U$3,0),0)</f>
        <v>0</v>
      </c>
      <c r="Y145" s="13"/>
      <c r="Z145" s="33">
        <f>IF(SUM(AH$9:AH144)&gt;0.9,MAX(Z$9:Z144)+1,0)</f>
        <v>0</v>
      </c>
      <c r="AA145" s="39">
        <f t="shared" si="257"/>
        <v>0</v>
      </c>
      <c r="AB145" s="35">
        <f t="shared" si="258"/>
        <v>47938</v>
      </c>
      <c r="AC145" s="38">
        <f t="shared" si="239"/>
        <v>0</v>
      </c>
      <c r="AD145" s="38">
        <f t="shared" si="226"/>
        <v>0</v>
      </c>
      <c r="AE145" s="40">
        <f>IF(AND(Z145=AG$6,AI144-AG$1/(AG$7-AG$6+1)&gt;=0),ROUND(AG$1/(AG$7-AG$6+1),0),IF(AND(SUM(AE$10:AE144)&gt;0,AI144-AE144&gt;=0),AE144,IF(AND(SUM(AE$10:AE144)&gt;0),AG$1-SUM(AE$10:AE144),0)))</f>
        <v>0</v>
      </c>
      <c r="AF145" s="40">
        <f t="shared" si="294"/>
        <v>0</v>
      </c>
      <c r="AG145" s="40">
        <f t="shared" si="295"/>
        <v>0</v>
      </c>
      <c r="AH145" s="40">
        <f t="shared" si="227"/>
        <v>0</v>
      </c>
      <c r="AI145" s="40">
        <f t="shared" si="296"/>
        <v>0</v>
      </c>
      <c r="AJ145" s="40">
        <f>IF(AND(AH145&lt;&gt;0,SUM(AH$9:AH144)=0),ROUND(AG$1*AG$3,0),0)</f>
        <v>0</v>
      </c>
      <c r="AK145" s="13"/>
      <c r="AL145" s="33">
        <f>IF(SUM(AT$9:AT144)&gt;0.9,MAX(AL$9:AL144)+1,0)</f>
        <v>0</v>
      </c>
      <c r="AM145" s="39">
        <f t="shared" si="259"/>
        <v>0</v>
      </c>
      <c r="AN145" s="35">
        <f t="shared" si="260"/>
        <v>47938</v>
      </c>
      <c r="AO145" s="38">
        <f t="shared" si="240"/>
        <v>0</v>
      </c>
      <c r="AP145" s="38">
        <f t="shared" si="228"/>
        <v>0</v>
      </c>
      <c r="AQ145" s="40">
        <f>IF(AND(AL145=AS$6,AU144-AS$1/(AS$7-AS$6+1)&gt;=0),ROUND(AS$1/(AS$7-AS$6+1),0),IF(AND(SUM(AQ$10:AQ144)&gt;0,AU144-AQ144&gt;=0),AQ144,IF(AND(SUM(AQ$10:AQ144)&gt;0),AS$1-SUM(AQ$10:AQ144),0)))</f>
        <v>0</v>
      </c>
      <c r="AR145" s="40">
        <f t="shared" si="297"/>
        <v>0</v>
      </c>
      <c r="AS145" s="40">
        <f t="shared" si="298"/>
        <v>0</v>
      </c>
      <c r="AT145" s="40">
        <f t="shared" si="229"/>
        <v>0</v>
      </c>
      <c r="AU145" s="40">
        <f t="shared" si="299"/>
        <v>0</v>
      </c>
      <c r="AV145" s="40">
        <f>IF(AND(AT145&lt;&gt;0,SUM(AT$9:AT144)=0),ROUND(AS$1*AS$3,0),0)</f>
        <v>0</v>
      </c>
      <c r="AW145" s="13"/>
      <c r="AX145" s="33">
        <f>IF(SUM(BF$9:BF144)&gt;0.9,MAX(AX$9:AX144)+1,0)</f>
        <v>0</v>
      </c>
      <c r="AY145" s="39">
        <f t="shared" si="261"/>
        <v>0</v>
      </c>
      <c r="AZ145" s="35">
        <f t="shared" si="262"/>
        <v>47938</v>
      </c>
      <c r="BA145" s="38">
        <f t="shared" si="241"/>
        <v>0</v>
      </c>
      <c r="BB145" s="38">
        <f t="shared" si="230"/>
        <v>0</v>
      </c>
      <c r="BC145" s="40">
        <f>IF(AND(AX145=BE$6,BG144-BE$1/(BE$7-BE$6+1)&gt;=0),ROUND(BE$1/(BE$7-BE$6+1),0),IF(AND(SUM(BC$10:BC144)&gt;0,BG144-BC144&gt;=0),BC144,IF(AND(SUM(BC$10:BC144)&gt;0),BE$1-SUM(BC$10:BC144),0)))</f>
        <v>0</v>
      </c>
      <c r="BD145" s="40">
        <f t="shared" si="300"/>
        <v>0</v>
      </c>
      <c r="BE145" s="40">
        <f t="shared" si="301"/>
        <v>0</v>
      </c>
      <c r="BF145" s="40">
        <f t="shared" si="231"/>
        <v>0</v>
      </c>
      <c r="BG145" s="40">
        <f t="shared" si="302"/>
        <v>0</v>
      </c>
      <c r="BH145" s="40">
        <f>IF(AND(BF145&lt;&gt;0,SUM(BF$9:BF144)=0),ROUND(BE$1*BE$3,0),0)</f>
        <v>0</v>
      </c>
      <c r="BI145" s="13"/>
      <c r="BJ145" s="33">
        <f>IF(SUM(BR$9:BR144)&gt;0.9,MAX(BJ$9:BJ144)+1,0)</f>
        <v>0</v>
      </c>
      <c r="BK145" s="39">
        <f t="shared" si="263"/>
        <v>0</v>
      </c>
      <c r="BL145" s="35">
        <f t="shared" si="264"/>
        <v>47938</v>
      </c>
      <c r="BM145" s="38">
        <f t="shared" si="242"/>
        <v>0</v>
      </c>
      <c r="BN145" s="38">
        <f t="shared" si="232"/>
        <v>0</v>
      </c>
      <c r="BO145" s="40">
        <f>IF(AND(BJ145=BQ$6,BS144-BQ$1/(BQ$7-BQ$6+1)&gt;=0),ROUND(BQ$1/(BQ$7-BQ$6+1),0),IF(AND(SUM(BO$10:BO144)&gt;0,BS144-BO144&gt;=0),BO144,IF(AND(SUM(BO$10:BO144)&gt;0),BQ$1-SUM(BO$10:BO144),0)))</f>
        <v>0</v>
      </c>
      <c r="BP145" s="40">
        <f t="shared" si="303"/>
        <v>0</v>
      </c>
      <c r="BQ145" s="40">
        <f t="shared" si="304"/>
        <v>0</v>
      </c>
      <c r="BR145" s="40">
        <f t="shared" si="233"/>
        <v>0</v>
      </c>
      <c r="BS145" s="40">
        <f t="shared" si="305"/>
        <v>0</v>
      </c>
      <c r="BT145" s="40">
        <f>IF(AND(BR145&lt;&gt;0,SUM(BR$9:BR144)=0),ROUND(BQ$1*BQ$3,0),0)</f>
        <v>0</v>
      </c>
      <c r="BU145" s="13"/>
      <c r="BV145" s="33">
        <f>IF(SUM(CD$9:CD144)&gt;0.9,MAX(BV$9:BV144)+1,0)</f>
        <v>0</v>
      </c>
      <c r="BW145" s="39">
        <f t="shared" si="265"/>
        <v>0</v>
      </c>
      <c r="BX145" s="35">
        <f t="shared" si="266"/>
        <v>47938</v>
      </c>
      <c r="BY145" s="38">
        <f t="shared" si="243"/>
        <v>0</v>
      </c>
      <c r="BZ145" s="38">
        <f t="shared" si="234"/>
        <v>0</v>
      </c>
      <c r="CA145" s="40">
        <f>IF(AND(BV145=CC$6,CE144-CC$1/(CC$7-CC$6+1)&gt;=0),ROUND(CC$1/(CC$7-CC$6+1),0),IF(AND(SUM(CA$10:CA144)&gt;0,CE144-CA144&gt;=0),CA144,IF(AND(SUM(CA$10:CA144)&gt;0),CC$1-SUM(CA$10:CA144),0)))</f>
        <v>0</v>
      </c>
      <c r="CB145" s="40">
        <f t="shared" si="306"/>
        <v>0</v>
      </c>
      <c r="CC145" s="40">
        <f t="shared" si="307"/>
        <v>0</v>
      </c>
      <c r="CD145" s="40">
        <f t="shared" si="235"/>
        <v>0</v>
      </c>
      <c r="CE145" s="40">
        <f t="shared" si="308"/>
        <v>0</v>
      </c>
      <c r="CF145" s="40">
        <f>IF(AND(CD145&lt;&gt;0,SUM(CD$9:CD144)=0),ROUND(CC$1*CC$3,0),0)</f>
        <v>0</v>
      </c>
      <c r="CG145" s="13"/>
      <c r="CH145" s="33">
        <f>IF(SUM(CP$9:CP144)&gt;0.9,MAX(CH$9:CH144)+1,0)</f>
        <v>0</v>
      </c>
      <c r="CI145" s="39">
        <f t="shared" si="267"/>
        <v>0</v>
      </c>
      <c r="CJ145" s="35">
        <f t="shared" si="268"/>
        <v>47938</v>
      </c>
      <c r="CK145" s="38">
        <f t="shared" si="244"/>
        <v>0</v>
      </c>
      <c r="CL145" s="38">
        <f t="shared" si="236"/>
        <v>0</v>
      </c>
      <c r="CM145" s="40">
        <f>IF(AND(CH145=CO$6,CQ144-CO$1/(CO$7-CO$6+1)&gt;=0),ROUND(CO$1/(CO$7-CO$6+1),0),IF(AND(SUM(CM$10:CM144)&gt;0,CQ144-CM144&gt;=0),CM144,IF(AND(SUM(CM$10:CM144)&gt;0),CO$1-SUM(CM$10:CM144),0)))</f>
        <v>0</v>
      </c>
      <c r="CN145" s="40">
        <f t="shared" si="309"/>
        <v>0</v>
      </c>
      <c r="CO145" s="40">
        <f t="shared" si="310"/>
        <v>0</v>
      </c>
      <c r="CP145" s="40">
        <f t="shared" si="237"/>
        <v>0</v>
      </c>
      <c r="CQ145" s="40">
        <f t="shared" si="311"/>
        <v>0</v>
      </c>
      <c r="CR145" s="40">
        <f>IF(AND(CP145&lt;&gt;0,SUM(CP$9:CP144)=0),ROUND(CO$1*CO$3,0),0)</f>
        <v>0</v>
      </c>
      <c r="CS145" s="13"/>
      <c r="CT145" s="16"/>
      <c r="CU145" s="41">
        <f t="shared" si="313"/>
        <v>123</v>
      </c>
      <c r="CV145" s="42">
        <f t="shared" si="312"/>
        <v>47938</v>
      </c>
      <c r="CW145" s="43">
        <f t="shared" si="245"/>
        <v>0</v>
      </c>
      <c r="CX145" s="43">
        <f t="shared" si="246"/>
        <v>0</v>
      </c>
      <c r="CY145" s="43">
        <f t="shared" si="247"/>
        <v>0</v>
      </c>
      <c r="CZ145" s="43">
        <f t="shared" si="248"/>
        <v>0</v>
      </c>
      <c r="DA145" s="43">
        <f t="shared" si="249"/>
        <v>0</v>
      </c>
      <c r="DB145" s="43">
        <f t="shared" si="250"/>
        <v>0</v>
      </c>
      <c r="DC145" s="43">
        <f t="shared" si="251"/>
        <v>0</v>
      </c>
      <c r="DD145" s="43">
        <f t="shared" si="252"/>
        <v>0</v>
      </c>
      <c r="DE145" s="43">
        <f t="shared" si="253"/>
        <v>0</v>
      </c>
      <c r="DF145" s="44">
        <f t="shared" si="269"/>
        <v>0</v>
      </c>
      <c r="DG145" s="44">
        <f t="shared" si="276"/>
        <v>0</v>
      </c>
      <c r="DH145" s="44">
        <f t="shared" si="277"/>
        <v>0</v>
      </c>
      <c r="DI145" s="44">
        <f t="shared" si="278"/>
        <v>0</v>
      </c>
      <c r="DJ145" s="44">
        <f t="shared" si="279"/>
        <v>0</v>
      </c>
      <c r="DK145" s="44">
        <f t="shared" si="280"/>
        <v>0</v>
      </c>
      <c r="DL145" s="44">
        <f t="shared" si="281"/>
        <v>0</v>
      </c>
      <c r="DM145" s="44">
        <f t="shared" si="282"/>
        <v>0</v>
      </c>
      <c r="DN145" s="44">
        <f t="shared" si="283"/>
        <v>0</v>
      </c>
      <c r="DO145" s="44">
        <f t="shared" si="284"/>
        <v>0</v>
      </c>
      <c r="DP145" s="44">
        <f>IF(SUM(DG145:DG$298)=0,DG$299*DP$8/12,0)</f>
        <v>0</v>
      </c>
      <c r="DQ145" s="44">
        <f>IF(SUM(DH145:DH$298)=0,DH$299*DQ$8/12,0)</f>
        <v>0</v>
      </c>
      <c r="DR145" s="44">
        <f>IF(SUM(DI145:DI$298)=0,DI$299*DR$8/12,0)</f>
        <v>0</v>
      </c>
      <c r="DS145" s="44">
        <f>IF(SUM(DJ145:DJ$298)=0,DJ$299*DS$8/12,0)</f>
        <v>0</v>
      </c>
      <c r="DT145" s="44">
        <f>IF(SUM(DK145:DK$298)=0,DK$299*DT$8/12,0)</f>
        <v>0</v>
      </c>
      <c r="DU145" s="44">
        <f>IF(SUM(DL145:DL$298)=0,DL$299*DU$8/12,0)</f>
        <v>0</v>
      </c>
      <c r="DV145" s="44">
        <f>IF(SUM(DM145:DM$298)=0,DM$299*DV$8/12,0)</f>
        <v>0</v>
      </c>
      <c r="DW145" s="44">
        <f>IF(SUM(DN145:DN$298)=0,DN$299*DW$8/12,0)</f>
        <v>0</v>
      </c>
      <c r="DX145" s="44">
        <f t="shared" si="285"/>
        <v>0</v>
      </c>
      <c r="DY145" s="44">
        <f t="shared" si="286"/>
        <v>0</v>
      </c>
      <c r="DZ145" s="44">
        <f t="shared" si="287"/>
        <v>0</v>
      </c>
      <c r="EA145" s="44">
        <f t="shared" si="288"/>
        <v>0</v>
      </c>
      <c r="EB145" s="44">
        <f t="shared" si="289"/>
        <v>0</v>
      </c>
      <c r="EC145" s="44">
        <f t="shared" si="290"/>
        <v>0</v>
      </c>
      <c r="ED145" s="16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</row>
    <row r="146" spans="1:240">
      <c r="A146" s="52"/>
      <c r="B146" s="33">
        <f>IF(SUM(J$9:J145)&gt;0.9,MAX(B$9:B145)+1,0)</f>
        <v>0</v>
      </c>
      <c r="C146" s="39">
        <f t="shared" si="254"/>
        <v>0</v>
      </c>
      <c r="D146" s="35">
        <v>47968</v>
      </c>
      <c r="E146" s="38">
        <f t="shared" si="270"/>
        <v>0</v>
      </c>
      <c r="F146" s="38">
        <f t="shared" si="271"/>
        <v>0</v>
      </c>
      <c r="G146" s="40">
        <f>IF(AND(B146=I$6,K145-I$1/(I$7-I$6+1)&gt;=0),ROUND(I$1/(I$7-I$6+1),0),IF(AND(SUM(G$10:G145)&gt;0,K145-G145&gt;=0),G145,IF(AND(SUM(G$10:G145)&gt;0),I$1-SUM(G$10:G145),0)))</f>
        <v>0</v>
      </c>
      <c r="H146" s="40">
        <f t="shared" si="272"/>
        <v>0</v>
      </c>
      <c r="I146" s="40">
        <f t="shared" si="273"/>
        <v>0</v>
      </c>
      <c r="J146" s="40">
        <f t="shared" si="274"/>
        <v>0</v>
      </c>
      <c r="K146" s="40">
        <f t="shared" si="275"/>
        <v>0</v>
      </c>
      <c r="L146" s="40">
        <f>IF(AND(J146&lt;&gt;0,SUM(J$9:J145)=0),ROUND(I$1*I$3,0),0)</f>
        <v>0</v>
      </c>
      <c r="M146" s="13"/>
      <c r="N146" s="33">
        <f>IF(SUM(V$9:V145)&gt;0.9,MAX(N$9:N145)+1,0)</f>
        <v>0</v>
      </c>
      <c r="O146" s="39">
        <f t="shared" si="255"/>
        <v>0</v>
      </c>
      <c r="P146" s="35">
        <f t="shared" si="256"/>
        <v>47968</v>
      </c>
      <c r="Q146" s="38">
        <f t="shared" si="238"/>
        <v>0</v>
      </c>
      <c r="R146" s="38">
        <f t="shared" si="224"/>
        <v>0</v>
      </c>
      <c r="S146" s="40">
        <f>IF(AND(N146=U$6,W145-U$1/(U$7-U$6+1)&gt;=0),ROUND(U$1/(U$7-U$6+1),0),IF(AND(SUM(S$10:S145)&gt;0,W145-S145&gt;=0),S145,IF(AND(SUM(S$10:S145)&gt;0),U$1-SUM(S$10:S145),0)))</f>
        <v>0</v>
      </c>
      <c r="T146" s="40">
        <f t="shared" si="291"/>
        <v>0</v>
      </c>
      <c r="U146" s="40">
        <f t="shared" si="292"/>
        <v>0</v>
      </c>
      <c r="V146" s="40">
        <f t="shared" si="225"/>
        <v>0</v>
      </c>
      <c r="W146" s="40">
        <f t="shared" si="293"/>
        <v>0</v>
      </c>
      <c r="X146" s="40">
        <f>IF(AND(V146&lt;&gt;0,SUM(V$9:V145)=0),ROUND(U$1*U$3,0),0)</f>
        <v>0</v>
      </c>
      <c r="Y146" s="13"/>
      <c r="Z146" s="33">
        <f>IF(SUM(AH$9:AH145)&gt;0.9,MAX(Z$9:Z145)+1,0)</f>
        <v>0</v>
      </c>
      <c r="AA146" s="39">
        <f t="shared" si="257"/>
        <v>0</v>
      </c>
      <c r="AB146" s="35">
        <f t="shared" si="258"/>
        <v>47968</v>
      </c>
      <c r="AC146" s="38">
        <f t="shared" si="239"/>
        <v>0</v>
      </c>
      <c r="AD146" s="38">
        <f t="shared" si="226"/>
        <v>0</v>
      </c>
      <c r="AE146" s="40">
        <f>IF(AND(Z146=AG$6,AI145-AG$1/(AG$7-AG$6+1)&gt;=0),ROUND(AG$1/(AG$7-AG$6+1),0),IF(AND(SUM(AE$10:AE145)&gt;0,AI145-AE145&gt;=0),AE145,IF(AND(SUM(AE$10:AE145)&gt;0),AG$1-SUM(AE$10:AE145),0)))</f>
        <v>0</v>
      </c>
      <c r="AF146" s="40">
        <f t="shared" si="294"/>
        <v>0</v>
      </c>
      <c r="AG146" s="40">
        <f t="shared" si="295"/>
        <v>0</v>
      </c>
      <c r="AH146" s="40">
        <f t="shared" si="227"/>
        <v>0</v>
      </c>
      <c r="AI146" s="40">
        <f t="shared" si="296"/>
        <v>0</v>
      </c>
      <c r="AJ146" s="40">
        <f>IF(AND(AH146&lt;&gt;0,SUM(AH$9:AH145)=0),ROUND(AG$1*AG$3,0),0)</f>
        <v>0</v>
      </c>
      <c r="AK146" s="13"/>
      <c r="AL146" s="33">
        <f>IF(SUM(AT$9:AT145)&gt;0.9,MAX(AL$9:AL145)+1,0)</f>
        <v>0</v>
      </c>
      <c r="AM146" s="39">
        <f t="shared" si="259"/>
        <v>0</v>
      </c>
      <c r="AN146" s="35">
        <f t="shared" si="260"/>
        <v>47968</v>
      </c>
      <c r="AO146" s="38">
        <f t="shared" si="240"/>
        <v>0</v>
      </c>
      <c r="AP146" s="38">
        <f t="shared" si="228"/>
        <v>0</v>
      </c>
      <c r="AQ146" s="40">
        <f>IF(AND(AL146=AS$6,AU145-AS$1/(AS$7-AS$6+1)&gt;=0),ROUND(AS$1/(AS$7-AS$6+1),0),IF(AND(SUM(AQ$10:AQ145)&gt;0,AU145-AQ145&gt;=0),AQ145,IF(AND(SUM(AQ$10:AQ145)&gt;0),AS$1-SUM(AQ$10:AQ145),0)))</f>
        <v>0</v>
      </c>
      <c r="AR146" s="40">
        <f t="shared" si="297"/>
        <v>0</v>
      </c>
      <c r="AS146" s="40">
        <f t="shared" si="298"/>
        <v>0</v>
      </c>
      <c r="AT146" s="40">
        <f t="shared" si="229"/>
        <v>0</v>
      </c>
      <c r="AU146" s="40">
        <f t="shared" si="299"/>
        <v>0</v>
      </c>
      <c r="AV146" s="40">
        <f>IF(AND(AT146&lt;&gt;0,SUM(AT$9:AT145)=0),ROUND(AS$1*AS$3,0),0)</f>
        <v>0</v>
      </c>
      <c r="AW146" s="13"/>
      <c r="AX146" s="33">
        <f>IF(SUM(BF$9:BF145)&gt;0.9,MAX(AX$9:AX145)+1,0)</f>
        <v>0</v>
      </c>
      <c r="AY146" s="39">
        <f t="shared" si="261"/>
        <v>0</v>
      </c>
      <c r="AZ146" s="35">
        <f t="shared" si="262"/>
        <v>47968</v>
      </c>
      <c r="BA146" s="38">
        <f t="shared" si="241"/>
        <v>0</v>
      </c>
      <c r="BB146" s="38">
        <f t="shared" si="230"/>
        <v>0</v>
      </c>
      <c r="BC146" s="40">
        <f>IF(AND(AX146=BE$6,BG145-BE$1/(BE$7-BE$6+1)&gt;=0),ROUND(BE$1/(BE$7-BE$6+1),0),IF(AND(SUM(BC$10:BC145)&gt;0,BG145-BC145&gt;=0),BC145,IF(AND(SUM(BC$10:BC145)&gt;0),BE$1-SUM(BC$10:BC145),0)))</f>
        <v>0</v>
      </c>
      <c r="BD146" s="40">
        <f t="shared" si="300"/>
        <v>0</v>
      </c>
      <c r="BE146" s="40">
        <f t="shared" si="301"/>
        <v>0</v>
      </c>
      <c r="BF146" s="40">
        <f t="shared" si="231"/>
        <v>0</v>
      </c>
      <c r="BG146" s="40">
        <f t="shared" si="302"/>
        <v>0</v>
      </c>
      <c r="BH146" s="40">
        <f>IF(AND(BF146&lt;&gt;0,SUM(BF$9:BF145)=0),ROUND(BE$1*BE$3,0),0)</f>
        <v>0</v>
      </c>
      <c r="BI146" s="13"/>
      <c r="BJ146" s="33">
        <f>IF(SUM(BR$9:BR145)&gt;0.9,MAX(BJ$9:BJ145)+1,0)</f>
        <v>0</v>
      </c>
      <c r="BK146" s="39">
        <f t="shared" si="263"/>
        <v>0</v>
      </c>
      <c r="BL146" s="35">
        <f t="shared" si="264"/>
        <v>47968</v>
      </c>
      <c r="BM146" s="38">
        <f t="shared" si="242"/>
        <v>0</v>
      </c>
      <c r="BN146" s="38">
        <f t="shared" si="232"/>
        <v>0</v>
      </c>
      <c r="BO146" s="40">
        <f>IF(AND(BJ146=BQ$6,BS145-BQ$1/(BQ$7-BQ$6+1)&gt;=0),ROUND(BQ$1/(BQ$7-BQ$6+1),0),IF(AND(SUM(BO$10:BO145)&gt;0,BS145-BO145&gt;=0),BO145,IF(AND(SUM(BO$10:BO145)&gt;0),BQ$1-SUM(BO$10:BO145),0)))</f>
        <v>0</v>
      </c>
      <c r="BP146" s="40">
        <f t="shared" si="303"/>
        <v>0</v>
      </c>
      <c r="BQ146" s="40">
        <f t="shared" si="304"/>
        <v>0</v>
      </c>
      <c r="BR146" s="40">
        <f t="shared" si="233"/>
        <v>0</v>
      </c>
      <c r="BS146" s="40">
        <f t="shared" si="305"/>
        <v>0</v>
      </c>
      <c r="BT146" s="40">
        <f>IF(AND(BR146&lt;&gt;0,SUM(BR$9:BR145)=0),ROUND(BQ$1*BQ$3,0),0)</f>
        <v>0</v>
      </c>
      <c r="BU146" s="13"/>
      <c r="BV146" s="33">
        <f>IF(SUM(CD$9:CD145)&gt;0.9,MAX(BV$9:BV145)+1,0)</f>
        <v>0</v>
      </c>
      <c r="BW146" s="39">
        <f t="shared" si="265"/>
        <v>0</v>
      </c>
      <c r="BX146" s="35">
        <f t="shared" si="266"/>
        <v>47968</v>
      </c>
      <c r="BY146" s="38">
        <f t="shared" si="243"/>
        <v>0</v>
      </c>
      <c r="BZ146" s="38">
        <f t="shared" si="234"/>
        <v>0</v>
      </c>
      <c r="CA146" s="40">
        <f>IF(AND(BV146=CC$6,CE145-CC$1/(CC$7-CC$6+1)&gt;=0),ROUND(CC$1/(CC$7-CC$6+1),0),IF(AND(SUM(CA$10:CA145)&gt;0,CE145-CA145&gt;=0),CA145,IF(AND(SUM(CA$10:CA145)&gt;0),CC$1-SUM(CA$10:CA145),0)))</f>
        <v>0</v>
      </c>
      <c r="CB146" s="40">
        <f t="shared" si="306"/>
        <v>0</v>
      </c>
      <c r="CC146" s="40">
        <f t="shared" si="307"/>
        <v>0</v>
      </c>
      <c r="CD146" s="40">
        <f t="shared" si="235"/>
        <v>0</v>
      </c>
      <c r="CE146" s="40">
        <f t="shared" si="308"/>
        <v>0</v>
      </c>
      <c r="CF146" s="40">
        <f>IF(AND(CD146&lt;&gt;0,SUM(CD$9:CD145)=0),ROUND(CC$1*CC$3,0),0)</f>
        <v>0</v>
      </c>
      <c r="CG146" s="13"/>
      <c r="CH146" s="33">
        <f>IF(SUM(CP$9:CP145)&gt;0.9,MAX(CH$9:CH145)+1,0)</f>
        <v>0</v>
      </c>
      <c r="CI146" s="39">
        <f t="shared" si="267"/>
        <v>0</v>
      </c>
      <c r="CJ146" s="35">
        <f t="shared" si="268"/>
        <v>47968</v>
      </c>
      <c r="CK146" s="38">
        <f t="shared" si="244"/>
        <v>0</v>
      </c>
      <c r="CL146" s="38">
        <f t="shared" si="236"/>
        <v>0</v>
      </c>
      <c r="CM146" s="40">
        <f>IF(AND(CH146=CO$6,CQ145-CO$1/(CO$7-CO$6+1)&gt;=0),ROUND(CO$1/(CO$7-CO$6+1),0),IF(AND(SUM(CM$10:CM145)&gt;0,CQ145-CM145&gt;=0),CM145,IF(AND(SUM(CM$10:CM145)&gt;0),CO$1-SUM(CM$10:CM145),0)))</f>
        <v>0</v>
      </c>
      <c r="CN146" s="40">
        <f t="shared" si="309"/>
        <v>0</v>
      </c>
      <c r="CO146" s="40">
        <f t="shared" si="310"/>
        <v>0</v>
      </c>
      <c r="CP146" s="40">
        <f t="shared" si="237"/>
        <v>0</v>
      </c>
      <c r="CQ146" s="40">
        <f t="shared" si="311"/>
        <v>0</v>
      </c>
      <c r="CR146" s="40">
        <f>IF(AND(CP146&lt;&gt;0,SUM(CP$9:CP145)=0),ROUND(CO$1*CO$3,0),0)</f>
        <v>0</v>
      </c>
      <c r="CS146" s="13"/>
      <c r="CT146" s="16"/>
      <c r="CU146" s="41">
        <f t="shared" si="313"/>
        <v>124</v>
      </c>
      <c r="CV146" s="42">
        <f t="shared" si="312"/>
        <v>47968</v>
      </c>
      <c r="CW146" s="43">
        <f t="shared" si="245"/>
        <v>0</v>
      </c>
      <c r="CX146" s="43">
        <f t="shared" si="246"/>
        <v>0</v>
      </c>
      <c r="CY146" s="43">
        <f t="shared" si="247"/>
        <v>0</v>
      </c>
      <c r="CZ146" s="43">
        <f t="shared" si="248"/>
        <v>0</v>
      </c>
      <c r="DA146" s="43">
        <f t="shared" si="249"/>
        <v>0</v>
      </c>
      <c r="DB146" s="43">
        <f t="shared" si="250"/>
        <v>0</v>
      </c>
      <c r="DC146" s="43">
        <f t="shared" si="251"/>
        <v>0</v>
      </c>
      <c r="DD146" s="43">
        <f t="shared" si="252"/>
        <v>0</v>
      </c>
      <c r="DE146" s="43">
        <f t="shared" si="253"/>
        <v>0</v>
      </c>
      <c r="DF146" s="44">
        <f t="shared" si="269"/>
        <v>0</v>
      </c>
      <c r="DG146" s="44">
        <f t="shared" si="276"/>
        <v>0</v>
      </c>
      <c r="DH146" s="44">
        <f t="shared" si="277"/>
        <v>0</v>
      </c>
      <c r="DI146" s="44">
        <f t="shared" si="278"/>
        <v>0</v>
      </c>
      <c r="DJ146" s="44">
        <f t="shared" si="279"/>
        <v>0</v>
      </c>
      <c r="DK146" s="44">
        <f t="shared" si="280"/>
        <v>0</v>
      </c>
      <c r="DL146" s="44">
        <f t="shared" si="281"/>
        <v>0</v>
      </c>
      <c r="DM146" s="44">
        <f t="shared" si="282"/>
        <v>0</v>
      </c>
      <c r="DN146" s="44">
        <f t="shared" si="283"/>
        <v>0</v>
      </c>
      <c r="DO146" s="44">
        <f t="shared" si="284"/>
        <v>0</v>
      </c>
      <c r="DP146" s="44">
        <f>IF(SUM(DG146:DG$298)=0,DG$299*DP$8/12,0)</f>
        <v>0</v>
      </c>
      <c r="DQ146" s="44">
        <f>IF(SUM(DH146:DH$298)=0,DH$299*DQ$8/12,0)</f>
        <v>0</v>
      </c>
      <c r="DR146" s="44">
        <f>IF(SUM(DI146:DI$298)=0,DI$299*DR$8/12,0)</f>
        <v>0</v>
      </c>
      <c r="DS146" s="44">
        <f>IF(SUM(DJ146:DJ$298)=0,DJ$299*DS$8/12,0)</f>
        <v>0</v>
      </c>
      <c r="DT146" s="44">
        <f>IF(SUM(DK146:DK$298)=0,DK$299*DT$8/12,0)</f>
        <v>0</v>
      </c>
      <c r="DU146" s="44">
        <f>IF(SUM(DL146:DL$298)=0,DL$299*DU$8/12,0)</f>
        <v>0</v>
      </c>
      <c r="DV146" s="44">
        <f>IF(SUM(DM146:DM$298)=0,DM$299*DV$8/12,0)</f>
        <v>0</v>
      </c>
      <c r="DW146" s="44">
        <f>IF(SUM(DN146:DN$298)=0,DN$299*DW$8/12,0)</f>
        <v>0</v>
      </c>
      <c r="DX146" s="44">
        <f t="shared" si="285"/>
        <v>0</v>
      </c>
      <c r="DY146" s="44">
        <f t="shared" si="286"/>
        <v>0</v>
      </c>
      <c r="DZ146" s="44">
        <f t="shared" si="287"/>
        <v>0</v>
      </c>
      <c r="EA146" s="44">
        <f t="shared" si="288"/>
        <v>0</v>
      </c>
      <c r="EB146" s="44">
        <f t="shared" si="289"/>
        <v>0</v>
      </c>
      <c r="EC146" s="44">
        <f t="shared" si="290"/>
        <v>0</v>
      </c>
      <c r="ED146" s="16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59"/>
      <c r="HI146" s="59"/>
      <c r="HJ146" s="59"/>
      <c r="HK146" s="59"/>
      <c r="HL146" s="59"/>
      <c r="HM146" s="59"/>
      <c r="HN146" s="59"/>
      <c r="HO146" s="59"/>
      <c r="HP146" s="59"/>
      <c r="HQ146" s="59"/>
      <c r="HR146" s="59"/>
      <c r="HS146" s="59"/>
      <c r="HT146" s="59"/>
      <c r="HU146" s="59"/>
      <c r="HV146" s="59"/>
      <c r="HW146" s="59"/>
      <c r="HX146" s="59"/>
      <c r="HY146" s="59"/>
      <c r="HZ146" s="59"/>
      <c r="IA146" s="59"/>
      <c r="IB146" s="59"/>
      <c r="IC146" s="59"/>
      <c r="ID146" s="59"/>
      <c r="IE146" s="59"/>
      <c r="IF146" s="59"/>
    </row>
    <row r="147" spans="1:240">
      <c r="A147" s="52"/>
      <c r="B147" s="33">
        <f>IF(SUM(J$9:J146)&gt;0.9,MAX(B$9:B146)+1,0)</f>
        <v>0</v>
      </c>
      <c r="C147" s="39">
        <f t="shared" si="254"/>
        <v>0</v>
      </c>
      <c r="D147" s="35">
        <v>47999</v>
      </c>
      <c r="E147" s="38">
        <f t="shared" si="270"/>
        <v>0</v>
      </c>
      <c r="F147" s="38">
        <f t="shared" si="271"/>
        <v>0</v>
      </c>
      <c r="G147" s="40">
        <f>IF(AND(B147=I$6,K146-I$1/(I$7-I$6+1)&gt;=0),ROUND(I$1/(I$7-I$6+1),0),IF(AND(SUM(G$10:G146)&gt;0,K146-G146&gt;=0),G146,IF(AND(SUM(G$10:G146)&gt;0),I$1-SUM(G$10:G146),0)))</f>
        <v>0</v>
      </c>
      <c r="H147" s="40">
        <f t="shared" si="272"/>
        <v>0</v>
      </c>
      <c r="I147" s="40">
        <f t="shared" si="273"/>
        <v>0</v>
      </c>
      <c r="J147" s="40">
        <f t="shared" si="274"/>
        <v>0</v>
      </c>
      <c r="K147" s="40">
        <f t="shared" si="275"/>
        <v>0</v>
      </c>
      <c r="L147" s="40">
        <f>IF(AND(J147&lt;&gt;0,SUM(J$9:J146)=0),ROUND(I$1*I$3,0),0)</f>
        <v>0</v>
      </c>
      <c r="M147" s="13"/>
      <c r="N147" s="33">
        <f>IF(SUM(V$9:V146)&gt;0.9,MAX(N$9:N146)+1,0)</f>
        <v>0</v>
      </c>
      <c r="O147" s="39">
        <f t="shared" si="255"/>
        <v>0</v>
      </c>
      <c r="P147" s="35">
        <f t="shared" si="256"/>
        <v>47999</v>
      </c>
      <c r="Q147" s="38">
        <f t="shared" si="238"/>
        <v>0</v>
      </c>
      <c r="R147" s="38">
        <f t="shared" si="224"/>
        <v>0</v>
      </c>
      <c r="S147" s="40">
        <f>IF(AND(N147=U$6,W146-U$1/(U$7-U$6+1)&gt;=0),ROUND(U$1/(U$7-U$6+1),0),IF(AND(SUM(S$10:S146)&gt;0,W146-S146&gt;=0),S146,IF(AND(SUM(S$10:S146)&gt;0),U$1-SUM(S$10:S146),0)))</f>
        <v>0</v>
      </c>
      <c r="T147" s="40">
        <f t="shared" si="291"/>
        <v>0</v>
      </c>
      <c r="U147" s="40">
        <f t="shared" si="292"/>
        <v>0</v>
      </c>
      <c r="V147" s="40">
        <f t="shared" si="225"/>
        <v>0</v>
      </c>
      <c r="W147" s="40">
        <f t="shared" si="293"/>
        <v>0</v>
      </c>
      <c r="X147" s="40">
        <f>IF(AND(V147&lt;&gt;0,SUM(V$9:V146)=0),ROUND(U$1*U$3,0),0)</f>
        <v>0</v>
      </c>
      <c r="Y147" s="13"/>
      <c r="Z147" s="33">
        <f>IF(SUM(AH$9:AH146)&gt;0.9,MAX(Z$9:Z146)+1,0)</f>
        <v>0</v>
      </c>
      <c r="AA147" s="39">
        <f t="shared" si="257"/>
        <v>0</v>
      </c>
      <c r="AB147" s="35">
        <f t="shared" si="258"/>
        <v>47999</v>
      </c>
      <c r="AC147" s="38">
        <f t="shared" si="239"/>
        <v>0</v>
      </c>
      <c r="AD147" s="38">
        <f t="shared" si="226"/>
        <v>0</v>
      </c>
      <c r="AE147" s="40">
        <f>IF(AND(Z147=AG$6,AI146-AG$1/(AG$7-AG$6+1)&gt;=0),ROUND(AG$1/(AG$7-AG$6+1),0),IF(AND(SUM(AE$10:AE146)&gt;0,AI146-AE146&gt;=0),AE146,IF(AND(SUM(AE$10:AE146)&gt;0),AG$1-SUM(AE$10:AE146),0)))</f>
        <v>0</v>
      </c>
      <c r="AF147" s="40">
        <f t="shared" si="294"/>
        <v>0</v>
      </c>
      <c r="AG147" s="40">
        <f t="shared" si="295"/>
        <v>0</v>
      </c>
      <c r="AH147" s="40">
        <f t="shared" si="227"/>
        <v>0</v>
      </c>
      <c r="AI147" s="40">
        <f t="shared" si="296"/>
        <v>0</v>
      </c>
      <c r="AJ147" s="40">
        <f>IF(AND(AH147&lt;&gt;0,SUM(AH$9:AH146)=0),ROUND(AG$1*AG$3,0),0)</f>
        <v>0</v>
      </c>
      <c r="AK147" s="13"/>
      <c r="AL147" s="33">
        <f>IF(SUM(AT$9:AT146)&gt;0.9,MAX(AL$9:AL146)+1,0)</f>
        <v>0</v>
      </c>
      <c r="AM147" s="39">
        <f t="shared" si="259"/>
        <v>0</v>
      </c>
      <c r="AN147" s="35">
        <f t="shared" si="260"/>
        <v>47999</v>
      </c>
      <c r="AO147" s="38">
        <f t="shared" si="240"/>
        <v>0</v>
      </c>
      <c r="AP147" s="38">
        <f t="shared" si="228"/>
        <v>0</v>
      </c>
      <c r="AQ147" s="40">
        <f>IF(AND(AL147=AS$6,AU146-AS$1/(AS$7-AS$6+1)&gt;=0),ROUND(AS$1/(AS$7-AS$6+1),0),IF(AND(SUM(AQ$10:AQ146)&gt;0,AU146-AQ146&gt;=0),AQ146,IF(AND(SUM(AQ$10:AQ146)&gt;0),AS$1-SUM(AQ$10:AQ146),0)))</f>
        <v>0</v>
      </c>
      <c r="AR147" s="40">
        <f t="shared" si="297"/>
        <v>0</v>
      </c>
      <c r="AS147" s="40">
        <f t="shared" si="298"/>
        <v>0</v>
      </c>
      <c r="AT147" s="40">
        <f t="shared" si="229"/>
        <v>0</v>
      </c>
      <c r="AU147" s="40">
        <f t="shared" si="299"/>
        <v>0</v>
      </c>
      <c r="AV147" s="40">
        <f>IF(AND(AT147&lt;&gt;0,SUM(AT$9:AT146)=0),ROUND(AS$1*AS$3,0),0)</f>
        <v>0</v>
      </c>
      <c r="AW147" s="13"/>
      <c r="AX147" s="33">
        <f>IF(SUM(BF$9:BF146)&gt;0.9,MAX(AX$9:AX146)+1,0)</f>
        <v>0</v>
      </c>
      <c r="AY147" s="39">
        <f t="shared" si="261"/>
        <v>0</v>
      </c>
      <c r="AZ147" s="35">
        <f t="shared" si="262"/>
        <v>47999</v>
      </c>
      <c r="BA147" s="38">
        <f t="shared" si="241"/>
        <v>0</v>
      </c>
      <c r="BB147" s="38">
        <f t="shared" si="230"/>
        <v>0</v>
      </c>
      <c r="BC147" s="40">
        <f>IF(AND(AX147=BE$6,BG146-BE$1/(BE$7-BE$6+1)&gt;=0),ROUND(BE$1/(BE$7-BE$6+1),0),IF(AND(SUM(BC$10:BC146)&gt;0,BG146-BC146&gt;=0),BC146,IF(AND(SUM(BC$10:BC146)&gt;0),BE$1-SUM(BC$10:BC146),0)))</f>
        <v>0</v>
      </c>
      <c r="BD147" s="40">
        <f t="shared" si="300"/>
        <v>0</v>
      </c>
      <c r="BE147" s="40">
        <f t="shared" si="301"/>
        <v>0</v>
      </c>
      <c r="BF147" s="40">
        <f t="shared" si="231"/>
        <v>0</v>
      </c>
      <c r="BG147" s="40">
        <f t="shared" si="302"/>
        <v>0</v>
      </c>
      <c r="BH147" s="40">
        <f>IF(AND(BF147&lt;&gt;0,SUM(BF$9:BF146)=0),ROUND(BE$1*BE$3,0),0)</f>
        <v>0</v>
      </c>
      <c r="BI147" s="13"/>
      <c r="BJ147" s="33">
        <f>IF(SUM(BR$9:BR146)&gt;0.9,MAX(BJ$9:BJ146)+1,0)</f>
        <v>0</v>
      </c>
      <c r="BK147" s="39">
        <f t="shared" si="263"/>
        <v>0</v>
      </c>
      <c r="BL147" s="35">
        <f t="shared" si="264"/>
        <v>47999</v>
      </c>
      <c r="BM147" s="38">
        <f t="shared" si="242"/>
        <v>0</v>
      </c>
      <c r="BN147" s="38">
        <f t="shared" si="232"/>
        <v>0</v>
      </c>
      <c r="BO147" s="40">
        <f>IF(AND(BJ147=BQ$6,BS146-BQ$1/(BQ$7-BQ$6+1)&gt;=0),ROUND(BQ$1/(BQ$7-BQ$6+1),0),IF(AND(SUM(BO$10:BO146)&gt;0,BS146-BO146&gt;=0),BO146,IF(AND(SUM(BO$10:BO146)&gt;0),BQ$1-SUM(BO$10:BO146),0)))</f>
        <v>0</v>
      </c>
      <c r="BP147" s="40">
        <f t="shared" si="303"/>
        <v>0</v>
      </c>
      <c r="BQ147" s="40">
        <f t="shared" si="304"/>
        <v>0</v>
      </c>
      <c r="BR147" s="40">
        <f t="shared" si="233"/>
        <v>0</v>
      </c>
      <c r="BS147" s="40">
        <f t="shared" si="305"/>
        <v>0</v>
      </c>
      <c r="BT147" s="40">
        <f>IF(AND(BR147&lt;&gt;0,SUM(BR$9:BR146)=0),ROUND(BQ$1*BQ$3,0),0)</f>
        <v>0</v>
      </c>
      <c r="BU147" s="13"/>
      <c r="BV147" s="33">
        <f>IF(SUM(CD$9:CD146)&gt;0.9,MAX(BV$9:BV146)+1,0)</f>
        <v>0</v>
      </c>
      <c r="BW147" s="39">
        <f t="shared" si="265"/>
        <v>0</v>
      </c>
      <c r="BX147" s="35">
        <f t="shared" si="266"/>
        <v>47999</v>
      </c>
      <c r="BY147" s="38">
        <f t="shared" si="243"/>
        <v>0</v>
      </c>
      <c r="BZ147" s="38">
        <f t="shared" si="234"/>
        <v>0</v>
      </c>
      <c r="CA147" s="40">
        <f>IF(AND(BV147=CC$6,CE146-CC$1/(CC$7-CC$6+1)&gt;=0),ROUND(CC$1/(CC$7-CC$6+1),0),IF(AND(SUM(CA$10:CA146)&gt;0,CE146-CA146&gt;=0),CA146,IF(AND(SUM(CA$10:CA146)&gt;0),CC$1-SUM(CA$10:CA146),0)))</f>
        <v>0</v>
      </c>
      <c r="CB147" s="40">
        <f t="shared" si="306"/>
        <v>0</v>
      </c>
      <c r="CC147" s="40">
        <f t="shared" si="307"/>
        <v>0</v>
      </c>
      <c r="CD147" s="40">
        <f t="shared" si="235"/>
        <v>0</v>
      </c>
      <c r="CE147" s="40">
        <f t="shared" si="308"/>
        <v>0</v>
      </c>
      <c r="CF147" s="40">
        <f>IF(AND(CD147&lt;&gt;0,SUM(CD$9:CD146)=0),ROUND(CC$1*CC$3,0),0)</f>
        <v>0</v>
      </c>
      <c r="CG147" s="13"/>
      <c r="CH147" s="33">
        <f>IF(SUM(CP$9:CP146)&gt;0.9,MAX(CH$9:CH146)+1,0)</f>
        <v>0</v>
      </c>
      <c r="CI147" s="39">
        <f t="shared" si="267"/>
        <v>0</v>
      </c>
      <c r="CJ147" s="35">
        <f t="shared" si="268"/>
        <v>47999</v>
      </c>
      <c r="CK147" s="38">
        <f t="shared" si="244"/>
        <v>0</v>
      </c>
      <c r="CL147" s="38">
        <f t="shared" si="236"/>
        <v>0</v>
      </c>
      <c r="CM147" s="40">
        <f>IF(AND(CH147=CO$6,CQ146-CO$1/(CO$7-CO$6+1)&gt;=0),ROUND(CO$1/(CO$7-CO$6+1),0),IF(AND(SUM(CM$10:CM146)&gt;0,CQ146-CM146&gt;=0),CM146,IF(AND(SUM(CM$10:CM146)&gt;0),CO$1-SUM(CM$10:CM146),0)))</f>
        <v>0</v>
      </c>
      <c r="CN147" s="40">
        <f t="shared" si="309"/>
        <v>0</v>
      </c>
      <c r="CO147" s="40">
        <f t="shared" si="310"/>
        <v>0</v>
      </c>
      <c r="CP147" s="40">
        <f t="shared" si="237"/>
        <v>0</v>
      </c>
      <c r="CQ147" s="40">
        <f t="shared" si="311"/>
        <v>0</v>
      </c>
      <c r="CR147" s="40">
        <f>IF(AND(CP147&lt;&gt;0,SUM(CP$9:CP146)=0),ROUND(CO$1*CO$3,0),0)</f>
        <v>0</v>
      </c>
      <c r="CS147" s="13"/>
      <c r="CT147" s="16"/>
      <c r="CU147" s="41">
        <f t="shared" si="313"/>
        <v>125</v>
      </c>
      <c r="CV147" s="42">
        <f t="shared" si="312"/>
        <v>47999</v>
      </c>
      <c r="CW147" s="43">
        <f t="shared" si="245"/>
        <v>0</v>
      </c>
      <c r="CX147" s="43">
        <f t="shared" si="246"/>
        <v>0</v>
      </c>
      <c r="CY147" s="43">
        <f t="shared" si="247"/>
        <v>0</v>
      </c>
      <c r="CZ147" s="43">
        <f t="shared" si="248"/>
        <v>0</v>
      </c>
      <c r="DA147" s="43">
        <f t="shared" si="249"/>
        <v>0</v>
      </c>
      <c r="DB147" s="43">
        <f t="shared" si="250"/>
        <v>0</v>
      </c>
      <c r="DC147" s="43">
        <f t="shared" si="251"/>
        <v>0</v>
      </c>
      <c r="DD147" s="43">
        <f t="shared" si="252"/>
        <v>0</v>
      </c>
      <c r="DE147" s="43">
        <f t="shared" si="253"/>
        <v>0</v>
      </c>
      <c r="DF147" s="44">
        <f t="shared" si="269"/>
        <v>0</v>
      </c>
      <c r="DG147" s="44">
        <f t="shared" si="276"/>
        <v>0</v>
      </c>
      <c r="DH147" s="44">
        <f t="shared" si="277"/>
        <v>0</v>
      </c>
      <c r="DI147" s="44">
        <f t="shared" si="278"/>
        <v>0</v>
      </c>
      <c r="DJ147" s="44">
        <f t="shared" si="279"/>
        <v>0</v>
      </c>
      <c r="DK147" s="44">
        <f t="shared" si="280"/>
        <v>0</v>
      </c>
      <c r="DL147" s="44">
        <f t="shared" si="281"/>
        <v>0</v>
      </c>
      <c r="DM147" s="44">
        <f t="shared" si="282"/>
        <v>0</v>
      </c>
      <c r="DN147" s="44">
        <f t="shared" si="283"/>
        <v>0</v>
      </c>
      <c r="DO147" s="44">
        <f t="shared" si="284"/>
        <v>0</v>
      </c>
      <c r="DP147" s="44">
        <f>IF(SUM(DG147:DG$298)=0,DG$299*DP$8/12,0)</f>
        <v>0</v>
      </c>
      <c r="DQ147" s="44">
        <f>IF(SUM(DH147:DH$298)=0,DH$299*DQ$8/12,0)</f>
        <v>0</v>
      </c>
      <c r="DR147" s="44">
        <f>IF(SUM(DI147:DI$298)=0,DI$299*DR$8/12,0)</f>
        <v>0</v>
      </c>
      <c r="DS147" s="44">
        <f>IF(SUM(DJ147:DJ$298)=0,DJ$299*DS$8/12,0)</f>
        <v>0</v>
      </c>
      <c r="DT147" s="44">
        <f>IF(SUM(DK147:DK$298)=0,DK$299*DT$8/12,0)</f>
        <v>0</v>
      </c>
      <c r="DU147" s="44">
        <f>IF(SUM(DL147:DL$298)=0,DL$299*DU$8/12,0)</f>
        <v>0</v>
      </c>
      <c r="DV147" s="44">
        <f>IF(SUM(DM147:DM$298)=0,DM$299*DV$8/12,0)</f>
        <v>0</v>
      </c>
      <c r="DW147" s="44">
        <f>IF(SUM(DN147:DN$298)=0,DN$299*DW$8/12,0)</f>
        <v>0</v>
      </c>
      <c r="DX147" s="44">
        <f t="shared" si="285"/>
        <v>0</v>
      </c>
      <c r="DY147" s="44">
        <f t="shared" si="286"/>
        <v>0</v>
      </c>
      <c r="DZ147" s="44">
        <f t="shared" si="287"/>
        <v>0</v>
      </c>
      <c r="EA147" s="44">
        <f t="shared" si="288"/>
        <v>0</v>
      </c>
      <c r="EB147" s="44">
        <f t="shared" si="289"/>
        <v>0</v>
      </c>
      <c r="EC147" s="44">
        <f t="shared" si="290"/>
        <v>0</v>
      </c>
      <c r="ED147" s="16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59"/>
      <c r="HJ147" s="59"/>
      <c r="HK147" s="59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</row>
    <row r="148" spans="1:240">
      <c r="A148" s="52"/>
      <c r="B148" s="33">
        <f>IF(SUM(J$9:J147)&gt;0.9,MAX(B$9:B147)+1,0)</f>
        <v>0</v>
      </c>
      <c r="C148" s="39">
        <f t="shared" si="254"/>
        <v>0</v>
      </c>
      <c r="D148" s="35">
        <v>48029</v>
      </c>
      <c r="E148" s="38">
        <f t="shared" si="270"/>
        <v>0</v>
      </c>
      <c r="F148" s="38">
        <f t="shared" si="271"/>
        <v>0</v>
      </c>
      <c r="G148" s="40">
        <f>IF(AND(B148=I$6,K147-I$1/(I$7-I$6+1)&gt;=0),ROUND(I$1/(I$7-I$6+1),0),IF(AND(SUM(G$10:G147)&gt;0,K147-G147&gt;=0),G147,IF(AND(SUM(G$10:G147)&gt;0),I$1-SUM(G$10:G147),0)))</f>
        <v>0</v>
      </c>
      <c r="H148" s="40">
        <f t="shared" si="272"/>
        <v>0</v>
      </c>
      <c r="I148" s="40">
        <f t="shared" si="273"/>
        <v>0</v>
      </c>
      <c r="J148" s="40">
        <f t="shared" si="274"/>
        <v>0</v>
      </c>
      <c r="K148" s="40">
        <f t="shared" si="275"/>
        <v>0</v>
      </c>
      <c r="L148" s="40">
        <f>IF(AND(J148&lt;&gt;0,SUM(J$9:J147)=0),ROUND(I$1*I$3,0),0)</f>
        <v>0</v>
      </c>
      <c r="M148" s="13"/>
      <c r="N148" s="33">
        <f>IF(SUM(V$9:V147)&gt;0.9,MAX(N$9:N147)+1,0)</f>
        <v>0</v>
      </c>
      <c r="O148" s="39">
        <f t="shared" si="255"/>
        <v>0</v>
      </c>
      <c r="P148" s="35">
        <f t="shared" si="256"/>
        <v>48029</v>
      </c>
      <c r="Q148" s="38">
        <f t="shared" si="238"/>
        <v>0</v>
      </c>
      <c r="R148" s="38">
        <f t="shared" si="224"/>
        <v>0</v>
      </c>
      <c r="S148" s="40">
        <f>IF(AND(N148=U$6,W147-U$1/(U$7-U$6+1)&gt;=0),ROUND(U$1/(U$7-U$6+1),0),IF(AND(SUM(S$10:S147)&gt;0,W147-S147&gt;=0),S147,IF(AND(SUM(S$10:S147)&gt;0),U$1-SUM(S$10:S147),0)))</f>
        <v>0</v>
      </c>
      <c r="T148" s="40">
        <f t="shared" si="291"/>
        <v>0</v>
      </c>
      <c r="U148" s="40">
        <f t="shared" si="292"/>
        <v>0</v>
      </c>
      <c r="V148" s="40">
        <f t="shared" si="225"/>
        <v>0</v>
      </c>
      <c r="W148" s="40">
        <f t="shared" si="293"/>
        <v>0</v>
      </c>
      <c r="X148" s="40">
        <f>IF(AND(V148&lt;&gt;0,SUM(V$9:V147)=0),ROUND(U$1*U$3,0),0)</f>
        <v>0</v>
      </c>
      <c r="Y148" s="13"/>
      <c r="Z148" s="33">
        <f>IF(SUM(AH$9:AH147)&gt;0.9,MAX(Z$9:Z147)+1,0)</f>
        <v>0</v>
      </c>
      <c r="AA148" s="39">
        <f t="shared" si="257"/>
        <v>0</v>
      </c>
      <c r="AB148" s="35">
        <f t="shared" si="258"/>
        <v>48029</v>
      </c>
      <c r="AC148" s="38">
        <f t="shared" si="239"/>
        <v>0</v>
      </c>
      <c r="AD148" s="38">
        <f t="shared" si="226"/>
        <v>0</v>
      </c>
      <c r="AE148" s="40">
        <f>IF(AND(Z148=AG$6,AI147-AG$1/(AG$7-AG$6+1)&gt;=0),ROUND(AG$1/(AG$7-AG$6+1),0),IF(AND(SUM(AE$10:AE147)&gt;0,AI147-AE147&gt;=0),AE147,IF(AND(SUM(AE$10:AE147)&gt;0),AG$1-SUM(AE$10:AE147),0)))</f>
        <v>0</v>
      </c>
      <c r="AF148" s="40">
        <f t="shared" si="294"/>
        <v>0</v>
      </c>
      <c r="AG148" s="40">
        <f t="shared" si="295"/>
        <v>0</v>
      </c>
      <c r="AH148" s="40">
        <f t="shared" si="227"/>
        <v>0</v>
      </c>
      <c r="AI148" s="40">
        <f t="shared" si="296"/>
        <v>0</v>
      </c>
      <c r="AJ148" s="40">
        <f>IF(AND(AH148&lt;&gt;0,SUM(AH$9:AH147)=0),ROUND(AG$1*AG$3,0),0)</f>
        <v>0</v>
      </c>
      <c r="AK148" s="13"/>
      <c r="AL148" s="33">
        <f>IF(SUM(AT$9:AT147)&gt;0.9,MAX(AL$9:AL147)+1,0)</f>
        <v>0</v>
      </c>
      <c r="AM148" s="39">
        <f t="shared" si="259"/>
        <v>0</v>
      </c>
      <c r="AN148" s="35">
        <f t="shared" si="260"/>
        <v>48029</v>
      </c>
      <c r="AO148" s="38">
        <f t="shared" si="240"/>
        <v>0</v>
      </c>
      <c r="AP148" s="38">
        <f t="shared" si="228"/>
        <v>0</v>
      </c>
      <c r="AQ148" s="40">
        <f>IF(AND(AL148=AS$6,AU147-AS$1/(AS$7-AS$6+1)&gt;=0),ROUND(AS$1/(AS$7-AS$6+1),0),IF(AND(SUM(AQ$10:AQ147)&gt;0,AU147-AQ147&gt;=0),AQ147,IF(AND(SUM(AQ$10:AQ147)&gt;0),AS$1-SUM(AQ$10:AQ147),0)))</f>
        <v>0</v>
      </c>
      <c r="AR148" s="40">
        <f t="shared" si="297"/>
        <v>0</v>
      </c>
      <c r="AS148" s="40">
        <f t="shared" si="298"/>
        <v>0</v>
      </c>
      <c r="AT148" s="40">
        <f t="shared" si="229"/>
        <v>0</v>
      </c>
      <c r="AU148" s="40">
        <f t="shared" si="299"/>
        <v>0</v>
      </c>
      <c r="AV148" s="40">
        <f>IF(AND(AT148&lt;&gt;0,SUM(AT$9:AT147)=0),ROUND(AS$1*AS$3,0),0)</f>
        <v>0</v>
      </c>
      <c r="AW148" s="13"/>
      <c r="AX148" s="33">
        <f>IF(SUM(BF$9:BF147)&gt;0.9,MAX(AX$9:AX147)+1,0)</f>
        <v>0</v>
      </c>
      <c r="AY148" s="39">
        <f t="shared" si="261"/>
        <v>0</v>
      </c>
      <c r="AZ148" s="35">
        <f t="shared" si="262"/>
        <v>48029</v>
      </c>
      <c r="BA148" s="38">
        <f t="shared" si="241"/>
        <v>0</v>
      </c>
      <c r="BB148" s="38">
        <f t="shared" si="230"/>
        <v>0</v>
      </c>
      <c r="BC148" s="40">
        <f>IF(AND(AX148=BE$6,BG147-BE$1/(BE$7-BE$6+1)&gt;=0),ROUND(BE$1/(BE$7-BE$6+1),0),IF(AND(SUM(BC$10:BC147)&gt;0,BG147-BC147&gt;=0),BC147,IF(AND(SUM(BC$10:BC147)&gt;0),BE$1-SUM(BC$10:BC147),0)))</f>
        <v>0</v>
      </c>
      <c r="BD148" s="40">
        <f t="shared" si="300"/>
        <v>0</v>
      </c>
      <c r="BE148" s="40">
        <f t="shared" si="301"/>
        <v>0</v>
      </c>
      <c r="BF148" s="40">
        <f t="shared" si="231"/>
        <v>0</v>
      </c>
      <c r="BG148" s="40">
        <f t="shared" si="302"/>
        <v>0</v>
      </c>
      <c r="BH148" s="40">
        <f>IF(AND(BF148&lt;&gt;0,SUM(BF$9:BF147)=0),ROUND(BE$1*BE$3,0),0)</f>
        <v>0</v>
      </c>
      <c r="BI148" s="13"/>
      <c r="BJ148" s="33">
        <f>IF(SUM(BR$9:BR147)&gt;0.9,MAX(BJ$9:BJ147)+1,0)</f>
        <v>0</v>
      </c>
      <c r="BK148" s="39">
        <f t="shared" si="263"/>
        <v>0</v>
      </c>
      <c r="BL148" s="35">
        <f t="shared" si="264"/>
        <v>48029</v>
      </c>
      <c r="BM148" s="38">
        <f t="shared" si="242"/>
        <v>0</v>
      </c>
      <c r="BN148" s="38">
        <f t="shared" si="232"/>
        <v>0</v>
      </c>
      <c r="BO148" s="40">
        <f>IF(AND(BJ148=BQ$6,BS147-BQ$1/(BQ$7-BQ$6+1)&gt;=0),ROUND(BQ$1/(BQ$7-BQ$6+1),0),IF(AND(SUM(BO$10:BO147)&gt;0,BS147-BO147&gt;=0),BO147,IF(AND(SUM(BO$10:BO147)&gt;0),BQ$1-SUM(BO$10:BO147),0)))</f>
        <v>0</v>
      </c>
      <c r="BP148" s="40">
        <f t="shared" si="303"/>
        <v>0</v>
      </c>
      <c r="BQ148" s="40">
        <f t="shared" si="304"/>
        <v>0</v>
      </c>
      <c r="BR148" s="40">
        <f t="shared" si="233"/>
        <v>0</v>
      </c>
      <c r="BS148" s="40">
        <f t="shared" si="305"/>
        <v>0</v>
      </c>
      <c r="BT148" s="40">
        <f>IF(AND(BR148&lt;&gt;0,SUM(BR$9:BR147)=0),ROUND(BQ$1*BQ$3,0),0)</f>
        <v>0</v>
      </c>
      <c r="BU148" s="13"/>
      <c r="BV148" s="33">
        <f>IF(SUM(CD$9:CD147)&gt;0.9,MAX(BV$9:BV147)+1,0)</f>
        <v>0</v>
      </c>
      <c r="BW148" s="39">
        <f t="shared" si="265"/>
        <v>0</v>
      </c>
      <c r="BX148" s="35">
        <f t="shared" si="266"/>
        <v>48029</v>
      </c>
      <c r="BY148" s="38">
        <f t="shared" si="243"/>
        <v>0</v>
      </c>
      <c r="BZ148" s="38">
        <f t="shared" si="234"/>
        <v>0</v>
      </c>
      <c r="CA148" s="40">
        <f>IF(AND(BV148=CC$6,CE147-CC$1/(CC$7-CC$6+1)&gt;=0),ROUND(CC$1/(CC$7-CC$6+1),0),IF(AND(SUM(CA$10:CA147)&gt;0,CE147-CA147&gt;=0),CA147,IF(AND(SUM(CA$10:CA147)&gt;0),CC$1-SUM(CA$10:CA147),0)))</f>
        <v>0</v>
      </c>
      <c r="CB148" s="40">
        <f t="shared" si="306"/>
        <v>0</v>
      </c>
      <c r="CC148" s="40">
        <f t="shared" si="307"/>
        <v>0</v>
      </c>
      <c r="CD148" s="40">
        <f t="shared" si="235"/>
        <v>0</v>
      </c>
      <c r="CE148" s="40">
        <f t="shared" si="308"/>
        <v>0</v>
      </c>
      <c r="CF148" s="40">
        <f>IF(AND(CD148&lt;&gt;0,SUM(CD$9:CD147)=0),ROUND(CC$1*CC$3,0),0)</f>
        <v>0</v>
      </c>
      <c r="CG148" s="13"/>
      <c r="CH148" s="33">
        <f>IF(SUM(CP$9:CP147)&gt;0.9,MAX(CH$9:CH147)+1,0)</f>
        <v>0</v>
      </c>
      <c r="CI148" s="39">
        <f t="shared" si="267"/>
        <v>0</v>
      </c>
      <c r="CJ148" s="35">
        <f t="shared" si="268"/>
        <v>48029</v>
      </c>
      <c r="CK148" s="38">
        <f t="shared" si="244"/>
        <v>0</v>
      </c>
      <c r="CL148" s="38">
        <f t="shared" si="236"/>
        <v>0</v>
      </c>
      <c r="CM148" s="40">
        <f>IF(AND(CH148=CO$6,CQ147-CO$1/(CO$7-CO$6+1)&gt;=0),ROUND(CO$1/(CO$7-CO$6+1),0),IF(AND(SUM(CM$10:CM147)&gt;0,CQ147-CM147&gt;=0),CM147,IF(AND(SUM(CM$10:CM147)&gt;0),CO$1-SUM(CM$10:CM147),0)))</f>
        <v>0</v>
      </c>
      <c r="CN148" s="40">
        <f t="shared" si="309"/>
        <v>0</v>
      </c>
      <c r="CO148" s="40">
        <f t="shared" si="310"/>
        <v>0</v>
      </c>
      <c r="CP148" s="40">
        <f t="shared" si="237"/>
        <v>0</v>
      </c>
      <c r="CQ148" s="40">
        <f t="shared" si="311"/>
        <v>0</v>
      </c>
      <c r="CR148" s="40">
        <f>IF(AND(CP148&lt;&gt;0,SUM(CP$9:CP147)=0),ROUND(CO$1*CO$3,0),0)</f>
        <v>0</v>
      </c>
      <c r="CS148" s="13"/>
      <c r="CT148" s="16"/>
      <c r="CU148" s="41">
        <f t="shared" si="313"/>
        <v>126</v>
      </c>
      <c r="CV148" s="42">
        <f t="shared" si="312"/>
        <v>48029</v>
      </c>
      <c r="CW148" s="43">
        <f t="shared" si="245"/>
        <v>0</v>
      </c>
      <c r="CX148" s="43">
        <f t="shared" si="246"/>
        <v>0</v>
      </c>
      <c r="CY148" s="43">
        <f t="shared" si="247"/>
        <v>0</v>
      </c>
      <c r="CZ148" s="43">
        <f t="shared" si="248"/>
        <v>0</v>
      </c>
      <c r="DA148" s="43">
        <f t="shared" si="249"/>
        <v>0</v>
      </c>
      <c r="DB148" s="43">
        <f t="shared" si="250"/>
        <v>0</v>
      </c>
      <c r="DC148" s="43">
        <f t="shared" si="251"/>
        <v>0</v>
      </c>
      <c r="DD148" s="43">
        <f t="shared" si="252"/>
        <v>0</v>
      </c>
      <c r="DE148" s="43">
        <f t="shared" si="253"/>
        <v>0</v>
      </c>
      <c r="DF148" s="44">
        <f t="shared" si="269"/>
        <v>0</v>
      </c>
      <c r="DG148" s="44">
        <f t="shared" si="276"/>
        <v>0</v>
      </c>
      <c r="DH148" s="44">
        <f t="shared" si="277"/>
        <v>0</v>
      </c>
      <c r="DI148" s="44">
        <f t="shared" si="278"/>
        <v>0</v>
      </c>
      <c r="DJ148" s="44">
        <f t="shared" si="279"/>
        <v>0</v>
      </c>
      <c r="DK148" s="44">
        <f t="shared" si="280"/>
        <v>0</v>
      </c>
      <c r="DL148" s="44">
        <f t="shared" si="281"/>
        <v>0</v>
      </c>
      <c r="DM148" s="44">
        <f t="shared" si="282"/>
        <v>0</v>
      </c>
      <c r="DN148" s="44">
        <f t="shared" si="283"/>
        <v>0</v>
      </c>
      <c r="DO148" s="44">
        <f t="shared" si="284"/>
        <v>0</v>
      </c>
      <c r="DP148" s="44">
        <f>IF(SUM(DG148:DG$298)=0,DG$299*DP$8/12,0)</f>
        <v>0</v>
      </c>
      <c r="DQ148" s="44">
        <f>IF(SUM(DH148:DH$298)=0,DH$299*DQ$8/12,0)</f>
        <v>0</v>
      </c>
      <c r="DR148" s="44">
        <f>IF(SUM(DI148:DI$298)=0,DI$299*DR$8/12,0)</f>
        <v>0</v>
      </c>
      <c r="DS148" s="44">
        <f>IF(SUM(DJ148:DJ$298)=0,DJ$299*DS$8/12,0)</f>
        <v>0</v>
      </c>
      <c r="DT148" s="44">
        <f>IF(SUM(DK148:DK$298)=0,DK$299*DT$8/12,0)</f>
        <v>0</v>
      </c>
      <c r="DU148" s="44">
        <f>IF(SUM(DL148:DL$298)=0,DL$299*DU$8/12,0)</f>
        <v>0</v>
      </c>
      <c r="DV148" s="44">
        <f>IF(SUM(DM148:DM$298)=0,DM$299*DV$8/12,0)</f>
        <v>0</v>
      </c>
      <c r="DW148" s="44">
        <f>IF(SUM(DN148:DN$298)=0,DN$299*DW$8/12,0)</f>
        <v>0</v>
      </c>
      <c r="DX148" s="44">
        <f t="shared" si="285"/>
        <v>0</v>
      </c>
      <c r="DY148" s="44">
        <f t="shared" si="286"/>
        <v>0</v>
      </c>
      <c r="DZ148" s="44">
        <f t="shared" si="287"/>
        <v>0</v>
      </c>
      <c r="EA148" s="44">
        <f t="shared" si="288"/>
        <v>0</v>
      </c>
      <c r="EB148" s="44">
        <f t="shared" si="289"/>
        <v>0</v>
      </c>
      <c r="EC148" s="44">
        <f t="shared" si="290"/>
        <v>0</v>
      </c>
      <c r="ED148" s="16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</row>
    <row r="149" spans="1:240">
      <c r="A149" s="52"/>
      <c r="B149" s="33">
        <f>IF(SUM(J$9:J148)&gt;0.9,MAX(B$9:B148)+1,0)</f>
        <v>0</v>
      </c>
      <c r="C149" s="39">
        <f t="shared" ref="C149:C208" si="326">IF(J149+K148&gt;0.8,D149-D148,0)</f>
        <v>0</v>
      </c>
      <c r="D149" s="35">
        <v>48060</v>
      </c>
      <c r="E149" s="38">
        <f t="shared" si="270"/>
        <v>0</v>
      </c>
      <c r="F149" s="38">
        <f t="shared" si="271"/>
        <v>0</v>
      </c>
      <c r="G149" s="40">
        <f>IF(AND(B149=I$6,K148-I$1/(I$7-I$6+1)&gt;=0),ROUND(I$1/(I$7-I$6+1),0),IF(AND(SUM(G$10:G148)&gt;0,K148-G148&gt;=0),G148,IF(AND(SUM(G$10:G148)&gt;0),I$1-SUM(G$10:G148),0)))</f>
        <v>0</v>
      </c>
      <c r="H149" s="40">
        <f t="shared" si="272"/>
        <v>0</v>
      </c>
      <c r="I149" s="40">
        <f t="shared" si="273"/>
        <v>0</v>
      </c>
      <c r="J149" s="40">
        <f t="shared" si="274"/>
        <v>0</v>
      </c>
      <c r="K149" s="40">
        <f t="shared" si="275"/>
        <v>0</v>
      </c>
      <c r="L149" s="40">
        <f>IF(AND(J149&lt;&gt;0,SUM(J$9:J148)=0),ROUND(I$1*I$3,0),0)</f>
        <v>0</v>
      </c>
      <c r="M149" s="13"/>
      <c r="N149" s="33">
        <f>IF(SUM(V$9:V148)&gt;0.9,MAX(N$9:N148)+1,0)</f>
        <v>0</v>
      </c>
      <c r="O149" s="39">
        <f t="shared" si="255"/>
        <v>0</v>
      </c>
      <c r="P149" s="35">
        <f t="shared" si="256"/>
        <v>48060</v>
      </c>
      <c r="Q149" s="38">
        <f t="shared" si="238"/>
        <v>0</v>
      </c>
      <c r="R149" s="38">
        <f t="shared" si="224"/>
        <v>0</v>
      </c>
      <c r="S149" s="40">
        <f>IF(AND(N149=U$6,W148-U$1/(U$7-U$6+1)&gt;=0),ROUND(U$1/(U$7-U$6+1),0),IF(AND(SUM(S$10:S148)&gt;0,W148-S148&gt;=0),S148,IF(AND(SUM(S$10:S148)&gt;0),U$1-SUM(S$10:S148),0)))</f>
        <v>0</v>
      </c>
      <c r="T149" s="40">
        <f t="shared" si="291"/>
        <v>0</v>
      </c>
      <c r="U149" s="40">
        <f t="shared" si="292"/>
        <v>0</v>
      </c>
      <c r="V149" s="40">
        <f t="shared" si="225"/>
        <v>0</v>
      </c>
      <c r="W149" s="40">
        <f t="shared" si="293"/>
        <v>0</v>
      </c>
      <c r="X149" s="40">
        <f>IF(AND(V149&lt;&gt;0,SUM(V$9:V148)=0),ROUND(U$1*U$3,0),0)</f>
        <v>0</v>
      </c>
      <c r="Y149" s="13"/>
      <c r="Z149" s="33">
        <f>IF(SUM(AH$9:AH148)&gt;0.9,MAX(Z$9:Z148)+1,0)</f>
        <v>0</v>
      </c>
      <c r="AA149" s="39">
        <f t="shared" si="257"/>
        <v>0</v>
      </c>
      <c r="AB149" s="35">
        <f t="shared" si="258"/>
        <v>48060</v>
      </c>
      <c r="AC149" s="38">
        <f t="shared" si="239"/>
        <v>0</v>
      </c>
      <c r="AD149" s="38">
        <f t="shared" si="226"/>
        <v>0</v>
      </c>
      <c r="AE149" s="40">
        <f>IF(AND(Z149=AG$6,AI148-AG$1/(AG$7-AG$6+1)&gt;=0),ROUND(AG$1/(AG$7-AG$6+1),0),IF(AND(SUM(AE$10:AE148)&gt;0,AI148-AE148&gt;=0),AE148,IF(AND(SUM(AE$10:AE148)&gt;0),AG$1-SUM(AE$10:AE148),0)))</f>
        <v>0</v>
      </c>
      <c r="AF149" s="40">
        <f t="shared" si="294"/>
        <v>0</v>
      </c>
      <c r="AG149" s="40">
        <f t="shared" si="295"/>
        <v>0</v>
      </c>
      <c r="AH149" s="40">
        <f t="shared" si="227"/>
        <v>0</v>
      </c>
      <c r="AI149" s="40">
        <f t="shared" si="296"/>
        <v>0</v>
      </c>
      <c r="AJ149" s="40">
        <f>IF(AND(AH149&lt;&gt;0,SUM(AH$9:AH148)=0),ROUND(AG$1*AG$3,0),0)</f>
        <v>0</v>
      </c>
      <c r="AK149" s="13"/>
      <c r="AL149" s="33">
        <f>IF(SUM(AT$9:AT148)&gt;0.9,MAX(AL$9:AL148)+1,0)</f>
        <v>0</v>
      </c>
      <c r="AM149" s="39">
        <f t="shared" si="259"/>
        <v>0</v>
      </c>
      <c r="AN149" s="35">
        <f t="shared" si="260"/>
        <v>48060</v>
      </c>
      <c r="AO149" s="38">
        <f t="shared" si="240"/>
        <v>0</v>
      </c>
      <c r="AP149" s="38">
        <f t="shared" si="228"/>
        <v>0</v>
      </c>
      <c r="AQ149" s="40">
        <f>IF(AND(AL149=AS$6,AU148-AS$1/(AS$7-AS$6+1)&gt;=0),ROUND(AS$1/(AS$7-AS$6+1),0),IF(AND(SUM(AQ$10:AQ148)&gt;0,AU148-AQ148&gt;=0),AQ148,IF(AND(SUM(AQ$10:AQ148)&gt;0),AS$1-SUM(AQ$10:AQ148),0)))</f>
        <v>0</v>
      </c>
      <c r="AR149" s="40">
        <f t="shared" si="297"/>
        <v>0</v>
      </c>
      <c r="AS149" s="40">
        <f t="shared" si="298"/>
        <v>0</v>
      </c>
      <c r="AT149" s="40">
        <f t="shared" si="229"/>
        <v>0</v>
      </c>
      <c r="AU149" s="40">
        <f t="shared" si="299"/>
        <v>0</v>
      </c>
      <c r="AV149" s="40">
        <f>IF(AND(AT149&lt;&gt;0,SUM(AT$9:AT148)=0),ROUND(AS$1*AS$3,0),0)</f>
        <v>0</v>
      </c>
      <c r="AW149" s="13"/>
      <c r="AX149" s="33">
        <f>IF(SUM(BF$9:BF148)&gt;0.9,MAX(AX$9:AX148)+1,0)</f>
        <v>0</v>
      </c>
      <c r="AY149" s="39">
        <f t="shared" si="261"/>
        <v>0</v>
      </c>
      <c r="AZ149" s="35">
        <f t="shared" si="262"/>
        <v>48060</v>
      </c>
      <c r="BA149" s="38">
        <f t="shared" si="241"/>
        <v>0</v>
      </c>
      <c r="BB149" s="38">
        <f t="shared" si="230"/>
        <v>0</v>
      </c>
      <c r="BC149" s="40">
        <f>IF(AND(AX149=BE$6,BG148-BE$1/(BE$7-BE$6+1)&gt;=0),ROUND(BE$1/(BE$7-BE$6+1),0),IF(AND(SUM(BC$10:BC148)&gt;0,BG148-BC148&gt;=0),BC148,IF(AND(SUM(BC$10:BC148)&gt;0),BE$1-SUM(BC$10:BC148),0)))</f>
        <v>0</v>
      </c>
      <c r="BD149" s="40">
        <f t="shared" si="300"/>
        <v>0</v>
      </c>
      <c r="BE149" s="40">
        <f t="shared" si="301"/>
        <v>0</v>
      </c>
      <c r="BF149" s="40">
        <f t="shared" si="231"/>
        <v>0</v>
      </c>
      <c r="BG149" s="40">
        <f t="shared" si="302"/>
        <v>0</v>
      </c>
      <c r="BH149" s="40">
        <f>IF(AND(BF149&lt;&gt;0,SUM(BF$9:BF148)=0),ROUND(BE$1*BE$3,0),0)</f>
        <v>0</v>
      </c>
      <c r="BI149" s="13"/>
      <c r="BJ149" s="33">
        <f>IF(SUM(BR$9:BR148)&gt;0.9,MAX(BJ$9:BJ148)+1,0)</f>
        <v>0</v>
      </c>
      <c r="BK149" s="39">
        <f t="shared" si="263"/>
        <v>0</v>
      </c>
      <c r="BL149" s="35">
        <f t="shared" si="264"/>
        <v>48060</v>
      </c>
      <c r="BM149" s="38">
        <f t="shared" si="242"/>
        <v>0</v>
      </c>
      <c r="BN149" s="38">
        <f t="shared" si="232"/>
        <v>0</v>
      </c>
      <c r="BO149" s="40">
        <f>IF(AND(BJ149=BQ$6,BS148-BQ$1/(BQ$7-BQ$6+1)&gt;=0),ROUND(BQ$1/(BQ$7-BQ$6+1),0),IF(AND(SUM(BO$10:BO148)&gt;0,BS148-BO148&gt;=0),BO148,IF(AND(SUM(BO$10:BO148)&gt;0),BQ$1-SUM(BO$10:BO148),0)))</f>
        <v>0</v>
      </c>
      <c r="BP149" s="40">
        <f t="shared" si="303"/>
        <v>0</v>
      </c>
      <c r="BQ149" s="40">
        <f t="shared" si="304"/>
        <v>0</v>
      </c>
      <c r="BR149" s="40">
        <f t="shared" si="233"/>
        <v>0</v>
      </c>
      <c r="BS149" s="40">
        <f t="shared" si="305"/>
        <v>0</v>
      </c>
      <c r="BT149" s="40">
        <f>IF(AND(BR149&lt;&gt;0,SUM(BR$9:BR148)=0),ROUND(BQ$1*BQ$3,0),0)</f>
        <v>0</v>
      </c>
      <c r="BU149" s="13"/>
      <c r="BV149" s="33">
        <f>IF(SUM(CD$9:CD148)&gt;0.9,MAX(BV$9:BV148)+1,0)</f>
        <v>0</v>
      </c>
      <c r="BW149" s="39">
        <f t="shared" si="265"/>
        <v>0</v>
      </c>
      <c r="BX149" s="35">
        <f t="shared" si="266"/>
        <v>48060</v>
      </c>
      <c r="BY149" s="38">
        <f t="shared" si="243"/>
        <v>0</v>
      </c>
      <c r="BZ149" s="38">
        <f t="shared" si="234"/>
        <v>0</v>
      </c>
      <c r="CA149" s="40">
        <f>IF(AND(BV149=CC$6,CE148-CC$1/(CC$7-CC$6+1)&gt;=0),ROUND(CC$1/(CC$7-CC$6+1),0),IF(AND(SUM(CA$10:CA148)&gt;0,CE148-CA148&gt;=0),CA148,IF(AND(SUM(CA$10:CA148)&gt;0),CC$1-SUM(CA$10:CA148),0)))</f>
        <v>0</v>
      </c>
      <c r="CB149" s="40">
        <f t="shared" si="306"/>
        <v>0</v>
      </c>
      <c r="CC149" s="40">
        <f t="shared" si="307"/>
        <v>0</v>
      </c>
      <c r="CD149" s="40">
        <f t="shared" si="235"/>
        <v>0</v>
      </c>
      <c r="CE149" s="40">
        <f t="shared" si="308"/>
        <v>0</v>
      </c>
      <c r="CF149" s="40">
        <f>IF(AND(CD149&lt;&gt;0,SUM(CD$9:CD148)=0),ROUND(CC$1*CC$3,0),0)</f>
        <v>0</v>
      </c>
      <c r="CG149" s="13"/>
      <c r="CH149" s="33">
        <f>IF(SUM(CP$9:CP148)&gt;0.9,MAX(CH$9:CH148)+1,0)</f>
        <v>0</v>
      </c>
      <c r="CI149" s="39">
        <f t="shared" si="267"/>
        <v>0</v>
      </c>
      <c r="CJ149" s="35">
        <f t="shared" si="268"/>
        <v>48060</v>
      </c>
      <c r="CK149" s="38">
        <f t="shared" si="244"/>
        <v>0</v>
      </c>
      <c r="CL149" s="38">
        <f t="shared" si="236"/>
        <v>0</v>
      </c>
      <c r="CM149" s="40">
        <f>IF(AND(CH149=CO$6,CQ148-CO$1/(CO$7-CO$6+1)&gt;=0),ROUND(CO$1/(CO$7-CO$6+1),0),IF(AND(SUM(CM$10:CM148)&gt;0,CQ148-CM148&gt;=0),CM148,IF(AND(SUM(CM$10:CM148)&gt;0),CO$1-SUM(CM$10:CM148),0)))</f>
        <v>0</v>
      </c>
      <c r="CN149" s="40">
        <f t="shared" si="309"/>
        <v>0</v>
      </c>
      <c r="CO149" s="40">
        <f t="shared" si="310"/>
        <v>0</v>
      </c>
      <c r="CP149" s="40">
        <f t="shared" si="237"/>
        <v>0</v>
      </c>
      <c r="CQ149" s="40">
        <f t="shared" si="311"/>
        <v>0</v>
      </c>
      <c r="CR149" s="40">
        <f>IF(AND(CP149&lt;&gt;0,SUM(CP$9:CP148)=0),ROUND(CO$1*CO$3,0),0)</f>
        <v>0</v>
      </c>
      <c r="CS149" s="13"/>
      <c r="CT149" s="16"/>
      <c r="CU149" s="41">
        <f t="shared" si="313"/>
        <v>127</v>
      </c>
      <c r="CV149" s="42">
        <f t="shared" si="312"/>
        <v>48060</v>
      </c>
      <c r="CW149" s="43">
        <f t="shared" si="245"/>
        <v>0</v>
      </c>
      <c r="CX149" s="43">
        <f t="shared" si="246"/>
        <v>0</v>
      </c>
      <c r="CY149" s="43">
        <f t="shared" si="247"/>
        <v>0</v>
      </c>
      <c r="CZ149" s="43">
        <f t="shared" si="248"/>
        <v>0</v>
      </c>
      <c r="DA149" s="43">
        <f t="shared" si="249"/>
        <v>0</v>
      </c>
      <c r="DB149" s="43">
        <f t="shared" si="250"/>
        <v>0</v>
      </c>
      <c r="DC149" s="43">
        <f t="shared" si="251"/>
        <v>0</v>
      </c>
      <c r="DD149" s="43">
        <f t="shared" si="252"/>
        <v>0</v>
      </c>
      <c r="DE149" s="43">
        <f t="shared" si="253"/>
        <v>0</v>
      </c>
      <c r="DF149" s="44">
        <f t="shared" si="269"/>
        <v>0</v>
      </c>
      <c r="DG149" s="44">
        <f t="shared" si="276"/>
        <v>0</v>
      </c>
      <c r="DH149" s="44">
        <f t="shared" si="277"/>
        <v>0</v>
      </c>
      <c r="DI149" s="44">
        <f t="shared" si="278"/>
        <v>0</v>
      </c>
      <c r="DJ149" s="44">
        <f t="shared" si="279"/>
        <v>0</v>
      </c>
      <c r="DK149" s="44">
        <f t="shared" si="280"/>
        <v>0</v>
      </c>
      <c r="DL149" s="44">
        <f t="shared" si="281"/>
        <v>0</v>
      </c>
      <c r="DM149" s="44">
        <f t="shared" si="282"/>
        <v>0</v>
      </c>
      <c r="DN149" s="44">
        <f t="shared" si="283"/>
        <v>0</v>
      </c>
      <c r="DO149" s="44">
        <f t="shared" si="284"/>
        <v>0</v>
      </c>
      <c r="DP149" s="44">
        <f>IF(SUM(DG149:DG$298)=0,DG$299*DP$8/12,0)</f>
        <v>0</v>
      </c>
      <c r="DQ149" s="44">
        <f>IF(SUM(DH149:DH$298)=0,DH$299*DQ$8/12,0)</f>
        <v>0</v>
      </c>
      <c r="DR149" s="44">
        <f>IF(SUM(DI149:DI$298)=0,DI$299*DR$8/12,0)</f>
        <v>0</v>
      </c>
      <c r="DS149" s="44">
        <f>IF(SUM(DJ149:DJ$298)=0,DJ$299*DS$8/12,0)</f>
        <v>0</v>
      </c>
      <c r="DT149" s="44">
        <f>IF(SUM(DK149:DK$298)=0,DK$299*DT$8/12,0)</f>
        <v>0</v>
      </c>
      <c r="DU149" s="44">
        <f>IF(SUM(DL149:DL$298)=0,DL$299*DU$8/12,0)</f>
        <v>0</v>
      </c>
      <c r="DV149" s="44">
        <f>IF(SUM(DM149:DM$298)=0,DM$299*DV$8/12,0)</f>
        <v>0</v>
      </c>
      <c r="DW149" s="44">
        <f>IF(SUM(DN149:DN$298)=0,DN$299*DW$8/12,0)</f>
        <v>0</v>
      </c>
      <c r="DX149" s="44">
        <f t="shared" si="285"/>
        <v>0</v>
      </c>
      <c r="DY149" s="44">
        <f t="shared" si="286"/>
        <v>0</v>
      </c>
      <c r="DZ149" s="44">
        <f t="shared" si="287"/>
        <v>0</v>
      </c>
      <c r="EA149" s="44">
        <f t="shared" si="288"/>
        <v>0</v>
      </c>
      <c r="EB149" s="44">
        <f t="shared" si="289"/>
        <v>0</v>
      </c>
      <c r="EC149" s="44">
        <f t="shared" si="290"/>
        <v>0</v>
      </c>
      <c r="ED149" s="16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59"/>
      <c r="HI149" s="59"/>
      <c r="HJ149" s="59"/>
      <c r="HK149" s="59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</row>
    <row r="150" spans="1:240">
      <c r="A150" s="52"/>
      <c r="B150" s="33">
        <f>IF(SUM(J$9:J149)&gt;0.9,MAX(B$9:B149)+1,0)</f>
        <v>0</v>
      </c>
      <c r="C150" s="39">
        <f t="shared" si="326"/>
        <v>0</v>
      </c>
      <c r="D150" s="35">
        <v>48091</v>
      </c>
      <c r="E150" s="38">
        <f t="shared" si="270"/>
        <v>0</v>
      </c>
      <c r="F150" s="38">
        <f t="shared" si="271"/>
        <v>0</v>
      </c>
      <c r="G150" s="40">
        <f>IF(AND(B150=I$6,K149-I$1/(I$7-I$6+1)&gt;=0),ROUND(I$1/(I$7-I$6+1),0),IF(AND(SUM(G$10:G149)&gt;0,K149-G149&gt;=0),G149,IF(AND(SUM(G$10:G149)&gt;0),I$1-SUM(G$10:G149),0)))</f>
        <v>0</v>
      </c>
      <c r="H150" s="40">
        <f t="shared" si="272"/>
        <v>0</v>
      </c>
      <c r="I150" s="40">
        <f t="shared" si="273"/>
        <v>0</v>
      </c>
      <c r="J150" s="40">
        <f t="shared" si="274"/>
        <v>0</v>
      </c>
      <c r="K150" s="40">
        <f t="shared" si="275"/>
        <v>0</v>
      </c>
      <c r="L150" s="40">
        <f>IF(AND(J150&lt;&gt;0,SUM(J$9:J149)=0),ROUND(I$1*I$3,0),0)</f>
        <v>0</v>
      </c>
      <c r="M150" s="13"/>
      <c r="N150" s="33">
        <f>IF(SUM(V$9:V149)&gt;0.9,MAX(N$9:N149)+1,0)</f>
        <v>0</v>
      </c>
      <c r="O150" s="39">
        <f t="shared" si="255"/>
        <v>0</v>
      </c>
      <c r="P150" s="35">
        <f t="shared" si="256"/>
        <v>48091</v>
      </c>
      <c r="Q150" s="38">
        <f t="shared" si="238"/>
        <v>0</v>
      </c>
      <c r="R150" s="38">
        <f t="shared" si="224"/>
        <v>0</v>
      </c>
      <c r="S150" s="40">
        <f>IF(AND(N150=U$6,W149-U$1/(U$7-U$6+1)&gt;=0),ROUND(U$1/(U$7-U$6+1),0),IF(AND(SUM(S$10:S149)&gt;0,W149-S149&gt;=0),S149,IF(AND(SUM(S$10:S149)&gt;0),U$1-SUM(S$10:S149),0)))</f>
        <v>0</v>
      </c>
      <c r="T150" s="40">
        <f t="shared" si="291"/>
        <v>0</v>
      </c>
      <c r="U150" s="40">
        <f t="shared" si="292"/>
        <v>0</v>
      </c>
      <c r="V150" s="40">
        <f t="shared" si="225"/>
        <v>0</v>
      </c>
      <c r="W150" s="40">
        <f t="shared" si="293"/>
        <v>0</v>
      </c>
      <c r="X150" s="40">
        <f>IF(AND(V150&lt;&gt;0,SUM(V$9:V149)=0),ROUND(U$1*U$3,0),0)</f>
        <v>0</v>
      </c>
      <c r="Y150" s="13"/>
      <c r="Z150" s="33">
        <f>IF(SUM(AH$9:AH149)&gt;0.9,MAX(Z$9:Z149)+1,0)</f>
        <v>0</v>
      </c>
      <c r="AA150" s="39">
        <f t="shared" si="257"/>
        <v>0</v>
      </c>
      <c r="AB150" s="35">
        <f t="shared" si="258"/>
        <v>48091</v>
      </c>
      <c r="AC150" s="38">
        <f t="shared" si="239"/>
        <v>0</v>
      </c>
      <c r="AD150" s="38">
        <f t="shared" si="226"/>
        <v>0</v>
      </c>
      <c r="AE150" s="40">
        <f>IF(AND(Z150=AG$6,AI149-AG$1/(AG$7-AG$6+1)&gt;=0),ROUND(AG$1/(AG$7-AG$6+1),0),IF(AND(SUM(AE$10:AE149)&gt;0,AI149-AE149&gt;=0),AE149,IF(AND(SUM(AE$10:AE149)&gt;0),AG$1-SUM(AE$10:AE149),0)))</f>
        <v>0</v>
      </c>
      <c r="AF150" s="40">
        <f t="shared" si="294"/>
        <v>0</v>
      </c>
      <c r="AG150" s="40">
        <f t="shared" si="295"/>
        <v>0</v>
      </c>
      <c r="AH150" s="40">
        <f t="shared" si="227"/>
        <v>0</v>
      </c>
      <c r="AI150" s="40">
        <f t="shared" si="296"/>
        <v>0</v>
      </c>
      <c r="AJ150" s="40">
        <f>IF(AND(AH150&lt;&gt;0,SUM(AH$9:AH149)=0),ROUND(AG$1*AG$3,0),0)</f>
        <v>0</v>
      </c>
      <c r="AK150" s="13"/>
      <c r="AL150" s="33">
        <f>IF(SUM(AT$9:AT149)&gt;0.9,MAX(AL$9:AL149)+1,0)</f>
        <v>0</v>
      </c>
      <c r="AM150" s="39">
        <f t="shared" si="259"/>
        <v>0</v>
      </c>
      <c r="AN150" s="35">
        <f t="shared" si="260"/>
        <v>48091</v>
      </c>
      <c r="AO150" s="38">
        <f t="shared" si="240"/>
        <v>0</v>
      </c>
      <c r="AP150" s="38">
        <f t="shared" si="228"/>
        <v>0</v>
      </c>
      <c r="AQ150" s="40">
        <f>IF(AND(AL150=AS$6,AU149-AS$1/(AS$7-AS$6+1)&gt;=0),ROUND(AS$1/(AS$7-AS$6+1),0),IF(AND(SUM(AQ$10:AQ149)&gt;0,AU149-AQ149&gt;=0),AQ149,IF(AND(SUM(AQ$10:AQ149)&gt;0),AS$1-SUM(AQ$10:AQ149),0)))</f>
        <v>0</v>
      </c>
      <c r="AR150" s="40">
        <f t="shared" si="297"/>
        <v>0</v>
      </c>
      <c r="AS150" s="40">
        <f t="shared" si="298"/>
        <v>0</v>
      </c>
      <c r="AT150" s="40">
        <f t="shared" si="229"/>
        <v>0</v>
      </c>
      <c r="AU150" s="40">
        <f t="shared" si="299"/>
        <v>0</v>
      </c>
      <c r="AV150" s="40">
        <f>IF(AND(AT150&lt;&gt;0,SUM(AT$9:AT149)=0),ROUND(AS$1*AS$3,0),0)</f>
        <v>0</v>
      </c>
      <c r="AW150" s="13"/>
      <c r="AX150" s="33">
        <f>IF(SUM(BF$9:BF149)&gt;0.9,MAX(AX$9:AX149)+1,0)</f>
        <v>0</v>
      </c>
      <c r="AY150" s="39">
        <f t="shared" si="261"/>
        <v>0</v>
      </c>
      <c r="AZ150" s="35">
        <f t="shared" si="262"/>
        <v>48091</v>
      </c>
      <c r="BA150" s="38">
        <f t="shared" si="241"/>
        <v>0</v>
      </c>
      <c r="BB150" s="38">
        <f t="shared" si="230"/>
        <v>0</v>
      </c>
      <c r="BC150" s="40">
        <f>IF(AND(AX150=BE$6,BG149-BE$1/(BE$7-BE$6+1)&gt;=0),ROUND(BE$1/(BE$7-BE$6+1),0),IF(AND(SUM(BC$10:BC149)&gt;0,BG149-BC149&gt;=0),BC149,IF(AND(SUM(BC$10:BC149)&gt;0),BE$1-SUM(BC$10:BC149),0)))</f>
        <v>0</v>
      </c>
      <c r="BD150" s="40">
        <f t="shared" si="300"/>
        <v>0</v>
      </c>
      <c r="BE150" s="40">
        <f t="shared" si="301"/>
        <v>0</v>
      </c>
      <c r="BF150" s="40">
        <f t="shared" si="231"/>
        <v>0</v>
      </c>
      <c r="BG150" s="40">
        <f t="shared" si="302"/>
        <v>0</v>
      </c>
      <c r="BH150" s="40">
        <f>IF(AND(BF150&lt;&gt;0,SUM(BF$9:BF149)=0),ROUND(BE$1*BE$3,0),0)</f>
        <v>0</v>
      </c>
      <c r="BI150" s="13"/>
      <c r="BJ150" s="33">
        <f>IF(SUM(BR$9:BR149)&gt;0.9,MAX(BJ$9:BJ149)+1,0)</f>
        <v>0</v>
      </c>
      <c r="BK150" s="39">
        <f t="shared" si="263"/>
        <v>0</v>
      </c>
      <c r="BL150" s="35">
        <f t="shared" si="264"/>
        <v>48091</v>
      </c>
      <c r="BM150" s="38">
        <f t="shared" si="242"/>
        <v>0</v>
      </c>
      <c r="BN150" s="38">
        <f t="shared" si="232"/>
        <v>0</v>
      </c>
      <c r="BO150" s="40">
        <f>IF(AND(BJ150=BQ$6,BS149-BQ$1/(BQ$7-BQ$6+1)&gt;=0),ROUND(BQ$1/(BQ$7-BQ$6+1),0),IF(AND(SUM(BO$10:BO149)&gt;0,BS149-BO149&gt;=0),BO149,IF(AND(SUM(BO$10:BO149)&gt;0),BQ$1-SUM(BO$10:BO149),0)))</f>
        <v>0</v>
      </c>
      <c r="BP150" s="40">
        <f t="shared" si="303"/>
        <v>0</v>
      </c>
      <c r="BQ150" s="40">
        <f t="shared" si="304"/>
        <v>0</v>
      </c>
      <c r="BR150" s="40">
        <f t="shared" si="233"/>
        <v>0</v>
      </c>
      <c r="BS150" s="40">
        <f t="shared" si="305"/>
        <v>0</v>
      </c>
      <c r="BT150" s="40">
        <f>IF(AND(BR150&lt;&gt;0,SUM(BR$9:BR149)=0),ROUND(BQ$1*BQ$3,0),0)</f>
        <v>0</v>
      </c>
      <c r="BU150" s="13"/>
      <c r="BV150" s="33">
        <f>IF(SUM(CD$9:CD149)&gt;0.9,MAX(BV$9:BV149)+1,0)</f>
        <v>0</v>
      </c>
      <c r="BW150" s="39">
        <f t="shared" si="265"/>
        <v>0</v>
      </c>
      <c r="BX150" s="35">
        <f t="shared" si="266"/>
        <v>48091</v>
      </c>
      <c r="BY150" s="38">
        <f t="shared" si="243"/>
        <v>0</v>
      </c>
      <c r="BZ150" s="38">
        <f t="shared" si="234"/>
        <v>0</v>
      </c>
      <c r="CA150" s="40">
        <f>IF(AND(BV150=CC$6,CE149-CC$1/(CC$7-CC$6+1)&gt;=0),ROUND(CC$1/(CC$7-CC$6+1),0),IF(AND(SUM(CA$10:CA149)&gt;0,CE149-CA149&gt;=0),CA149,IF(AND(SUM(CA$10:CA149)&gt;0),CC$1-SUM(CA$10:CA149),0)))</f>
        <v>0</v>
      </c>
      <c r="CB150" s="40">
        <f t="shared" si="306"/>
        <v>0</v>
      </c>
      <c r="CC150" s="40">
        <f t="shared" si="307"/>
        <v>0</v>
      </c>
      <c r="CD150" s="40">
        <f t="shared" si="235"/>
        <v>0</v>
      </c>
      <c r="CE150" s="40">
        <f t="shared" si="308"/>
        <v>0</v>
      </c>
      <c r="CF150" s="40">
        <f>IF(AND(CD150&lt;&gt;0,SUM(CD$9:CD149)=0),ROUND(CC$1*CC$3,0),0)</f>
        <v>0</v>
      </c>
      <c r="CG150" s="13"/>
      <c r="CH150" s="33">
        <f>IF(SUM(CP$9:CP149)&gt;0.9,MAX(CH$9:CH149)+1,0)</f>
        <v>0</v>
      </c>
      <c r="CI150" s="39">
        <f t="shared" si="267"/>
        <v>0</v>
      </c>
      <c r="CJ150" s="35">
        <f t="shared" si="268"/>
        <v>48091</v>
      </c>
      <c r="CK150" s="38">
        <f t="shared" si="244"/>
        <v>0</v>
      </c>
      <c r="CL150" s="38">
        <f t="shared" si="236"/>
        <v>0</v>
      </c>
      <c r="CM150" s="40">
        <f>IF(AND(CH150=CO$6,CQ149-CO$1/(CO$7-CO$6+1)&gt;=0),ROUND(CO$1/(CO$7-CO$6+1),0),IF(AND(SUM(CM$10:CM149)&gt;0,CQ149-CM149&gt;=0),CM149,IF(AND(SUM(CM$10:CM149)&gt;0),CO$1-SUM(CM$10:CM149),0)))</f>
        <v>0</v>
      </c>
      <c r="CN150" s="40">
        <f t="shared" si="309"/>
        <v>0</v>
      </c>
      <c r="CO150" s="40">
        <f t="shared" si="310"/>
        <v>0</v>
      </c>
      <c r="CP150" s="40">
        <f t="shared" si="237"/>
        <v>0</v>
      </c>
      <c r="CQ150" s="40">
        <f t="shared" si="311"/>
        <v>0</v>
      </c>
      <c r="CR150" s="40">
        <f>IF(AND(CP150&lt;&gt;0,SUM(CP$9:CP149)=0),ROUND(CO$1*CO$3,0),0)</f>
        <v>0</v>
      </c>
      <c r="CS150" s="13"/>
      <c r="CT150" s="16"/>
      <c r="CU150" s="41">
        <f t="shared" si="313"/>
        <v>128</v>
      </c>
      <c r="CV150" s="42">
        <f t="shared" si="312"/>
        <v>48091</v>
      </c>
      <c r="CW150" s="43">
        <f t="shared" si="245"/>
        <v>0</v>
      </c>
      <c r="CX150" s="43">
        <f t="shared" si="246"/>
        <v>0</v>
      </c>
      <c r="CY150" s="43">
        <f t="shared" si="247"/>
        <v>0</v>
      </c>
      <c r="CZ150" s="43">
        <f t="shared" si="248"/>
        <v>0</v>
      </c>
      <c r="DA150" s="43">
        <f t="shared" si="249"/>
        <v>0</v>
      </c>
      <c r="DB150" s="43">
        <f t="shared" si="250"/>
        <v>0</v>
      </c>
      <c r="DC150" s="43">
        <f t="shared" si="251"/>
        <v>0</v>
      </c>
      <c r="DD150" s="43">
        <f t="shared" si="252"/>
        <v>0</v>
      </c>
      <c r="DE150" s="43">
        <f t="shared" si="253"/>
        <v>0</v>
      </c>
      <c r="DF150" s="44">
        <f t="shared" si="269"/>
        <v>0</v>
      </c>
      <c r="DG150" s="44">
        <f t="shared" si="276"/>
        <v>0</v>
      </c>
      <c r="DH150" s="44">
        <f t="shared" si="277"/>
        <v>0</v>
      </c>
      <c r="DI150" s="44">
        <f t="shared" si="278"/>
        <v>0</v>
      </c>
      <c r="DJ150" s="44">
        <f t="shared" si="279"/>
        <v>0</v>
      </c>
      <c r="DK150" s="44">
        <f t="shared" si="280"/>
        <v>0</v>
      </c>
      <c r="DL150" s="44">
        <f t="shared" si="281"/>
        <v>0</v>
      </c>
      <c r="DM150" s="44">
        <f t="shared" si="282"/>
        <v>0</v>
      </c>
      <c r="DN150" s="44">
        <f t="shared" si="283"/>
        <v>0</v>
      </c>
      <c r="DO150" s="44">
        <f t="shared" si="284"/>
        <v>0</v>
      </c>
      <c r="DP150" s="44">
        <f>IF(SUM(DG150:DG$298)=0,DG$299*DP$8/12,0)</f>
        <v>0</v>
      </c>
      <c r="DQ150" s="44">
        <f>IF(SUM(DH150:DH$298)=0,DH$299*DQ$8/12,0)</f>
        <v>0</v>
      </c>
      <c r="DR150" s="44">
        <f>IF(SUM(DI150:DI$298)=0,DI$299*DR$8/12,0)</f>
        <v>0</v>
      </c>
      <c r="DS150" s="44">
        <f>IF(SUM(DJ150:DJ$298)=0,DJ$299*DS$8/12,0)</f>
        <v>0</v>
      </c>
      <c r="DT150" s="44">
        <f>IF(SUM(DK150:DK$298)=0,DK$299*DT$8/12,0)</f>
        <v>0</v>
      </c>
      <c r="DU150" s="44">
        <f>IF(SUM(DL150:DL$298)=0,DL$299*DU$8/12,0)</f>
        <v>0</v>
      </c>
      <c r="DV150" s="44">
        <f>IF(SUM(DM150:DM$298)=0,DM$299*DV$8/12,0)</f>
        <v>0</v>
      </c>
      <c r="DW150" s="44">
        <f>IF(SUM(DN150:DN$298)=0,DN$299*DW$8/12,0)</f>
        <v>0</v>
      </c>
      <c r="DX150" s="44">
        <f t="shared" si="285"/>
        <v>0</v>
      </c>
      <c r="DY150" s="44">
        <f t="shared" si="286"/>
        <v>0</v>
      </c>
      <c r="DZ150" s="44">
        <f t="shared" si="287"/>
        <v>0</v>
      </c>
      <c r="EA150" s="44">
        <f t="shared" si="288"/>
        <v>0</v>
      </c>
      <c r="EB150" s="44">
        <f t="shared" si="289"/>
        <v>0</v>
      </c>
      <c r="EC150" s="44">
        <f t="shared" si="290"/>
        <v>0</v>
      </c>
      <c r="ED150" s="16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59"/>
      <c r="HI150" s="59"/>
      <c r="HJ150" s="59"/>
      <c r="HK150" s="59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</row>
    <row r="151" spans="1:240">
      <c r="A151" s="52"/>
      <c r="B151" s="33">
        <f>IF(SUM(J$9:J150)&gt;0.9,MAX(B$9:B150)+1,0)</f>
        <v>0</v>
      </c>
      <c r="C151" s="39">
        <f t="shared" si="326"/>
        <v>0</v>
      </c>
      <c r="D151" s="35">
        <v>48121</v>
      </c>
      <c r="E151" s="38">
        <f t="shared" si="270"/>
        <v>0</v>
      </c>
      <c r="F151" s="38">
        <f t="shared" si="271"/>
        <v>0</v>
      </c>
      <c r="G151" s="40">
        <f>IF(AND(B151=I$6,K150-I$1/(I$7-I$6+1)&gt;=0),ROUND(I$1/(I$7-I$6+1),0),IF(AND(SUM(G$10:G150)&gt;0,K150-G150&gt;=0),G150,IF(AND(SUM(G$10:G150)&gt;0),I$1-SUM(G$10:G150),0)))</f>
        <v>0</v>
      </c>
      <c r="H151" s="40">
        <f t="shared" si="272"/>
        <v>0</v>
      </c>
      <c r="I151" s="40">
        <f t="shared" si="273"/>
        <v>0</v>
      </c>
      <c r="J151" s="40">
        <f t="shared" si="274"/>
        <v>0</v>
      </c>
      <c r="K151" s="40">
        <f t="shared" si="275"/>
        <v>0</v>
      </c>
      <c r="L151" s="40">
        <f>IF(AND(J151&lt;&gt;0,SUM(J$9:J150)=0),ROUND(I$1*I$3,0),0)</f>
        <v>0</v>
      </c>
      <c r="M151" s="13"/>
      <c r="N151" s="33">
        <f>IF(SUM(V$9:V150)&gt;0.9,MAX(N$9:N150)+1,0)</f>
        <v>0</v>
      </c>
      <c r="O151" s="39">
        <f t="shared" si="255"/>
        <v>0</v>
      </c>
      <c r="P151" s="35">
        <f t="shared" si="256"/>
        <v>48121</v>
      </c>
      <c r="Q151" s="38">
        <f t="shared" si="238"/>
        <v>0</v>
      </c>
      <c r="R151" s="38">
        <f t="shared" si="224"/>
        <v>0</v>
      </c>
      <c r="S151" s="40">
        <f>IF(AND(N151=U$6,W150-U$1/(U$7-U$6+1)&gt;=0),ROUND(U$1/(U$7-U$6+1),0),IF(AND(SUM(S$10:S150)&gt;0,W150-S150&gt;=0),S150,IF(AND(SUM(S$10:S150)&gt;0),U$1-SUM(S$10:S150),0)))</f>
        <v>0</v>
      </c>
      <c r="T151" s="40">
        <f t="shared" si="291"/>
        <v>0</v>
      </c>
      <c r="U151" s="40">
        <f t="shared" si="292"/>
        <v>0</v>
      </c>
      <c r="V151" s="40">
        <f t="shared" si="225"/>
        <v>0</v>
      </c>
      <c r="W151" s="40">
        <f t="shared" si="293"/>
        <v>0</v>
      </c>
      <c r="X151" s="40">
        <f>IF(AND(V151&lt;&gt;0,SUM(V$9:V150)=0),ROUND(U$1*U$3,0),0)</f>
        <v>0</v>
      </c>
      <c r="Y151" s="13"/>
      <c r="Z151" s="33">
        <f>IF(SUM(AH$9:AH150)&gt;0.9,MAX(Z$9:Z150)+1,0)</f>
        <v>0</v>
      </c>
      <c r="AA151" s="39">
        <f t="shared" si="257"/>
        <v>0</v>
      </c>
      <c r="AB151" s="35">
        <f t="shared" si="258"/>
        <v>48121</v>
      </c>
      <c r="AC151" s="38">
        <f t="shared" si="239"/>
        <v>0</v>
      </c>
      <c r="AD151" s="38">
        <f t="shared" si="226"/>
        <v>0</v>
      </c>
      <c r="AE151" s="40">
        <f>IF(AND(Z151=AG$6,AI150-AG$1/(AG$7-AG$6+1)&gt;=0),ROUND(AG$1/(AG$7-AG$6+1),0),IF(AND(SUM(AE$10:AE150)&gt;0,AI150-AE150&gt;=0),AE150,IF(AND(SUM(AE$10:AE150)&gt;0),AG$1-SUM(AE$10:AE150),0)))</f>
        <v>0</v>
      </c>
      <c r="AF151" s="40">
        <f t="shared" si="294"/>
        <v>0</v>
      </c>
      <c r="AG151" s="40">
        <f t="shared" si="295"/>
        <v>0</v>
      </c>
      <c r="AH151" s="40">
        <f t="shared" si="227"/>
        <v>0</v>
      </c>
      <c r="AI151" s="40">
        <f t="shared" si="296"/>
        <v>0</v>
      </c>
      <c r="AJ151" s="40">
        <f>IF(AND(AH151&lt;&gt;0,SUM(AH$9:AH150)=0),ROUND(AG$1*AG$3,0),0)</f>
        <v>0</v>
      </c>
      <c r="AK151" s="13"/>
      <c r="AL151" s="33">
        <f>IF(SUM(AT$9:AT150)&gt;0.9,MAX(AL$9:AL150)+1,0)</f>
        <v>0</v>
      </c>
      <c r="AM151" s="39">
        <f t="shared" si="259"/>
        <v>0</v>
      </c>
      <c r="AN151" s="35">
        <f t="shared" si="260"/>
        <v>48121</v>
      </c>
      <c r="AO151" s="38">
        <f t="shared" si="240"/>
        <v>0</v>
      </c>
      <c r="AP151" s="38">
        <f t="shared" si="228"/>
        <v>0</v>
      </c>
      <c r="AQ151" s="40">
        <f>IF(AND(AL151=AS$6,AU150-AS$1/(AS$7-AS$6+1)&gt;=0),ROUND(AS$1/(AS$7-AS$6+1),0),IF(AND(SUM(AQ$10:AQ150)&gt;0,AU150-AQ150&gt;=0),AQ150,IF(AND(SUM(AQ$10:AQ150)&gt;0),AS$1-SUM(AQ$10:AQ150),0)))</f>
        <v>0</v>
      </c>
      <c r="AR151" s="40">
        <f t="shared" si="297"/>
        <v>0</v>
      </c>
      <c r="AS151" s="40">
        <f t="shared" si="298"/>
        <v>0</v>
      </c>
      <c r="AT151" s="40">
        <f t="shared" si="229"/>
        <v>0</v>
      </c>
      <c r="AU151" s="40">
        <f t="shared" si="299"/>
        <v>0</v>
      </c>
      <c r="AV151" s="40">
        <f>IF(AND(AT151&lt;&gt;0,SUM(AT$9:AT150)=0),ROUND(AS$1*AS$3,0),0)</f>
        <v>0</v>
      </c>
      <c r="AW151" s="13"/>
      <c r="AX151" s="33">
        <f>IF(SUM(BF$9:BF150)&gt;0.9,MAX(AX$9:AX150)+1,0)</f>
        <v>0</v>
      </c>
      <c r="AY151" s="39">
        <f t="shared" si="261"/>
        <v>0</v>
      </c>
      <c r="AZ151" s="35">
        <f t="shared" si="262"/>
        <v>48121</v>
      </c>
      <c r="BA151" s="38">
        <f t="shared" si="241"/>
        <v>0</v>
      </c>
      <c r="BB151" s="38">
        <f t="shared" si="230"/>
        <v>0</v>
      </c>
      <c r="BC151" s="40">
        <f>IF(AND(AX151=BE$6,BG150-BE$1/(BE$7-BE$6+1)&gt;=0),ROUND(BE$1/(BE$7-BE$6+1),0),IF(AND(SUM(BC$10:BC150)&gt;0,BG150-BC150&gt;=0),BC150,IF(AND(SUM(BC$10:BC150)&gt;0),BE$1-SUM(BC$10:BC150),0)))</f>
        <v>0</v>
      </c>
      <c r="BD151" s="40">
        <f t="shared" si="300"/>
        <v>0</v>
      </c>
      <c r="BE151" s="40">
        <f t="shared" si="301"/>
        <v>0</v>
      </c>
      <c r="BF151" s="40">
        <f t="shared" si="231"/>
        <v>0</v>
      </c>
      <c r="BG151" s="40">
        <f t="shared" si="302"/>
        <v>0</v>
      </c>
      <c r="BH151" s="40">
        <f>IF(AND(BF151&lt;&gt;0,SUM(BF$9:BF150)=0),ROUND(BE$1*BE$3,0),0)</f>
        <v>0</v>
      </c>
      <c r="BI151" s="13"/>
      <c r="BJ151" s="33">
        <f>IF(SUM(BR$9:BR150)&gt;0.9,MAX(BJ$9:BJ150)+1,0)</f>
        <v>0</v>
      </c>
      <c r="BK151" s="39">
        <f t="shared" si="263"/>
        <v>0</v>
      </c>
      <c r="BL151" s="35">
        <f t="shared" si="264"/>
        <v>48121</v>
      </c>
      <c r="BM151" s="38">
        <f t="shared" si="242"/>
        <v>0</v>
      </c>
      <c r="BN151" s="38">
        <f t="shared" si="232"/>
        <v>0</v>
      </c>
      <c r="BO151" s="40">
        <f>IF(AND(BJ151=BQ$6,BS150-BQ$1/(BQ$7-BQ$6+1)&gt;=0),ROUND(BQ$1/(BQ$7-BQ$6+1),0),IF(AND(SUM(BO$10:BO150)&gt;0,BS150-BO150&gt;=0),BO150,IF(AND(SUM(BO$10:BO150)&gt;0),BQ$1-SUM(BO$10:BO150),0)))</f>
        <v>0</v>
      </c>
      <c r="BP151" s="40">
        <f t="shared" si="303"/>
        <v>0</v>
      </c>
      <c r="BQ151" s="40">
        <f t="shared" si="304"/>
        <v>0</v>
      </c>
      <c r="BR151" s="40">
        <f t="shared" si="233"/>
        <v>0</v>
      </c>
      <c r="BS151" s="40">
        <f t="shared" si="305"/>
        <v>0</v>
      </c>
      <c r="BT151" s="40">
        <f>IF(AND(BR151&lt;&gt;0,SUM(BR$9:BR150)=0),ROUND(BQ$1*BQ$3,0),0)</f>
        <v>0</v>
      </c>
      <c r="BU151" s="13"/>
      <c r="BV151" s="33">
        <f>IF(SUM(CD$9:CD150)&gt;0.9,MAX(BV$9:BV150)+1,0)</f>
        <v>0</v>
      </c>
      <c r="BW151" s="39">
        <f t="shared" si="265"/>
        <v>0</v>
      </c>
      <c r="BX151" s="35">
        <f t="shared" si="266"/>
        <v>48121</v>
      </c>
      <c r="BY151" s="38">
        <f t="shared" si="243"/>
        <v>0</v>
      </c>
      <c r="BZ151" s="38">
        <f t="shared" si="234"/>
        <v>0</v>
      </c>
      <c r="CA151" s="40">
        <f>IF(AND(BV151=CC$6,CE150-CC$1/(CC$7-CC$6+1)&gt;=0),ROUND(CC$1/(CC$7-CC$6+1),0),IF(AND(SUM(CA$10:CA150)&gt;0,CE150-CA150&gt;=0),CA150,IF(AND(SUM(CA$10:CA150)&gt;0),CC$1-SUM(CA$10:CA150),0)))</f>
        <v>0</v>
      </c>
      <c r="CB151" s="40">
        <f t="shared" si="306"/>
        <v>0</v>
      </c>
      <c r="CC151" s="40">
        <f t="shared" si="307"/>
        <v>0</v>
      </c>
      <c r="CD151" s="40">
        <f t="shared" si="235"/>
        <v>0</v>
      </c>
      <c r="CE151" s="40">
        <f t="shared" si="308"/>
        <v>0</v>
      </c>
      <c r="CF151" s="40">
        <f>IF(AND(CD151&lt;&gt;0,SUM(CD$9:CD150)=0),ROUND(CC$1*CC$3,0),0)</f>
        <v>0</v>
      </c>
      <c r="CG151" s="13"/>
      <c r="CH151" s="33">
        <f>IF(SUM(CP$9:CP150)&gt;0.9,MAX(CH$9:CH150)+1,0)</f>
        <v>0</v>
      </c>
      <c r="CI151" s="39">
        <f t="shared" si="267"/>
        <v>0</v>
      </c>
      <c r="CJ151" s="35">
        <f t="shared" si="268"/>
        <v>48121</v>
      </c>
      <c r="CK151" s="38">
        <f t="shared" si="244"/>
        <v>0</v>
      </c>
      <c r="CL151" s="38">
        <f t="shared" si="236"/>
        <v>0</v>
      </c>
      <c r="CM151" s="40">
        <f>IF(AND(CH151=CO$6,CQ150-CO$1/(CO$7-CO$6+1)&gt;=0),ROUND(CO$1/(CO$7-CO$6+1),0),IF(AND(SUM(CM$10:CM150)&gt;0,CQ150-CM150&gt;=0),CM150,IF(AND(SUM(CM$10:CM150)&gt;0),CO$1-SUM(CM$10:CM150),0)))</f>
        <v>0</v>
      </c>
      <c r="CN151" s="40">
        <f t="shared" si="309"/>
        <v>0</v>
      </c>
      <c r="CO151" s="40">
        <f t="shared" si="310"/>
        <v>0</v>
      </c>
      <c r="CP151" s="40">
        <f t="shared" si="237"/>
        <v>0</v>
      </c>
      <c r="CQ151" s="40">
        <f t="shared" si="311"/>
        <v>0</v>
      </c>
      <c r="CR151" s="40">
        <f>IF(AND(CP151&lt;&gt;0,SUM(CP$9:CP150)=0),ROUND(CO$1*CO$3,0),0)</f>
        <v>0</v>
      </c>
      <c r="CS151" s="13"/>
      <c r="CT151" s="16"/>
      <c r="CU151" s="41">
        <f t="shared" si="313"/>
        <v>129</v>
      </c>
      <c r="CV151" s="42">
        <f t="shared" si="312"/>
        <v>48121</v>
      </c>
      <c r="CW151" s="43">
        <f t="shared" si="245"/>
        <v>0</v>
      </c>
      <c r="CX151" s="43">
        <f t="shared" si="246"/>
        <v>0</v>
      </c>
      <c r="CY151" s="43">
        <f t="shared" si="247"/>
        <v>0</v>
      </c>
      <c r="CZ151" s="43">
        <f t="shared" si="248"/>
        <v>0</v>
      </c>
      <c r="DA151" s="43">
        <f t="shared" si="249"/>
        <v>0</v>
      </c>
      <c r="DB151" s="43">
        <f t="shared" si="250"/>
        <v>0</v>
      </c>
      <c r="DC151" s="43">
        <f t="shared" si="251"/>
        <v>0</v>
      </c>
      <c r="DD151" s="43">
        <f t="shared" si="252"/>
        <v>0</v>
      </c>
      <c r="DE151" s="43">
        <f t="shared" si="253"/>
        <v>0</v>
      </c>
      <c r="DF151" s="44">
        <f t="shared" si="269"/>
        <v>0</v>
      </c>
      <c r="DG151" s="44">
        <f t="shared" si="276"/>
        <v>0</v>
      </c>
      <c r="DH151" s="44">
        <f t="shared" si="277"/>
        <v>0</v>
      </c>
      <c r="DI151" s="44">
        <f t="shared" si="278"/>
        <v>0</v>
      </c>
      <c r="DJ151" s="44">
        <f t="shared" si="279"/>
        <v>0</v>
      </c>
      <c r="DK151" s="44">
        <f t="shared" si="280"/>
        <v>0</v>
      </c>
      <c r="DL151" s="44">
        <f t="shared" si="281"/>
        <v>0</v>
      </c>
      <c r="DM151" s="44">
        <f t="shared" si="282"/>
        <v>0</v>
      </c>
      <c r="DN151" s="44">
        <f t="shared" si="283"/>
        <v>0</v>
      </c>
      <c r="DO151" s="44">
        <f t="shared" si="284"/>
        <v>0</v>
      </c>
      <c r="DP151" s="44">
        <f>IF(SUM(DG151:DG$298)=0,DG$299*DP$8/12,0)</f>
        <v>0</v>
      </c>
      <c r="DQ151" s="44">
        <f>IF(SUM(DH151:DH$298)=0,DH$299*DQ$8/12,0)</f>
        <v>0</v>
      </c>
      <c r="DR151" s="44">
        <f>IF(SUM(DI151:DI$298)=0,DI$299*DR$8/12,0)</f>
        <v>0</v>
      </c>
      <c r="DS151" s="44">
        <f>IF(SUM(DJ151:DJ$298)=0,DJ$299*DS$8/12,0)</f>
        <v>0</v>
      </c>
      <c r="DT151" s="44">
        <f>IF(SUM(DK151:DK$298)=0,DK$299*DT$8/12,0)</f>
        <v>0</v>
      </c>
      <c r="DU151" s="44">
        <f>IF(SUM(DL151:DL$298)=0,DL$299*DU$8/12,0)</f>
        <v>0</v>
      </c>
      <c r="DV151" s="44">
        <f>IF(SUM(DM151:DM$298)=0,DM$299*DV$8/12,0)</f>
        <v>0</v>
      </c>
      <c r="DW151" s="44">
        <f>IF(SUM(DN151:DN$298)=0,DN$299*DW$8/12,0)</f>
        <v>0</v>
      </c>
      <c r="DX151" s="44">
        <f t="shared" si="285"/>
        <v>0</v>
      </c>
      <c r="DY151" s="44">
        <f t="shared" si="286"/>
        <v>0</v>
      </c>
      <c r="DZ151" s="44">
        <f t="shared" si="287"/>
        <v>0</v>
      </c>
      <c r="EA151" s="44">
        <f t="shared" si="288"/>
        <v>0</v>
      </c>
      <c r="EB151" s="44">
        <f t="shared" si="289"/>
        <v>0</v>
      </c>
      <c r="EC151" s="44">
        <f t="shared" si="290"/>
        <v>0</v>
      </c>
      <c r="ED151" s="16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59"/>
      <c r="HI151" s="59"/>
      <c r="HJ151" s="59"/>
      <c r="HK151" s="59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</row>
    <row r="152" spans="1:240">
      <c r="A152" s="52"/>
      <c r="B152" s="33">
        <f>IF(SUM(J$9:J151)&gt;0.9,MAX(B$9:B151)+1,0)</f>
        <v>0</v>
      </c>
      <c r="C152" s="39">
        <f t="shared" si="326"/>
        <v>0</v>
      </c>
      <c r="D152" s="35">
        <v>48152</v>
      </c>
      <c r="E152" s="38">
        <f t="shared" si="270"/>
        <v>0</v>
      </c>
      <c r="F152" s="38">
        <f t="shared" si="271"/>
        <v>0</v>
      </c>
      <c r="G152" s="40">
        <f>IF(AND(B152=I$6,K151-I$1/(I$7-I$6+1)&gt;=0),ROUND(I$1/(I$7-I$6+1),0),IF(AND(SUM(G$10:G151)&gt;0,K151-G151&gt;=0),G151,IF(AND(SUM(G$10:G151)&gt;0),I$1-SUM(G$10:G151),0)))</f>
        <v>0</v>
      </c>
      <c r="H152" s="40">
        <f t="shared" si="272"/>
        <v>0</v>
      </c>
      <c r="I152" s="40">
        <f t="shared" si="273"/>
        <v>0</v>
      </c>
      <c r="J152" s="40">
        <f t="shared" si="274"/>
        <v>0</v>
      </c>
      <c r="K152" s="40">
        <f t="shared" si="275"/>
        <v>0</v>
      </c>
      <c r="L152" s="40">
        <f>IF(AND(J152&lt;&gt;0,SUM(J$9:J151)=0),ROUND(I$1*I$3,0),0)</f>
        <v>0</v>
      </c>
      <c r="M152" s="13"/>
      <c r="N152" s="33">
        <f>IF(SUM(V$9:V151)&gt;0.9,MAX(N$9:N151)+1,0)</f>
        <v>0</v>
      </c>
      <c r="O152" s="39">
        <f t="shared" si="255"/>
        <v>0</v>
      </c>
      <c r="P152" s="35">
        <f t="shared" si="256"/>
        <v>48152</v>
      </c>
      <c r="Q152" s="38">
        <f t="shared" si="238"/>
        <v>0</v>
      </c>
      <c r="R152" s="38">
        <f t="shared" si="224"/>
        <v>0</v>
      </c>
      <c r="S152" s="40">
        <f>IF(AND(N152=U$6,W151-U$1/(U$7-U$6+1)&gt;=0),ROUND(U$1/(U$7-U$6+1),0),IF(AND(SUM(S$10:S151)&gt;0,W151-S151&gt;=0),S151,IF(AND(SUM(S$10:S151)&gt;0),U$1-SUM(S$10:S151),0)))</f>
        <v>0</v>
      </c>
      <c r="T152" s="40">
        <f t="shared" si="291"/>
        <v>0</v>
      </c>
      <c r="U152" s="40">
        <f t="shared" si="292"/>
        <v>0</v>
      </c>
      <c r="V152" s="40">
        <f t="shared" si="225"/>
        <v>0</v>
      </c>
      <c r="W152" s="40">
        <f t="shared" si="293"/>
        <v>0</v>
      </c>
      <c r="X152" s="40">
        <f>IF(AND(V152&lt;&gt;0,SUM(V$9:V151)=0),ROUND(U$1*U$3,0),0)</f>
        <v>0</v>
      </c>
      <c r="Y152" s="13"/>
      <c r="Z152" s="33">
        <f>IF(SUM(AH$9:AH151)&gt;0.9,MAX(Z$9:Z151)+1,0)</f>
        <v>0</v>
      </c>
      <c r="AA152" s="39">
        <f t="shared" si="257"/>
        <v>0</v>
      </c>
      <c r="AB152" s="35">
        <f t="shared" si="258"/>
        <v>48152</v>
      </c>
      <c r="AC152" s="38">
        <f t="shared" si="239"/>
        <v>0</v>
      </c>
      <c r="AD152" s="38">
        <f t="shared" si="226"/>
        <v>0</v>
      </c>
      <c r="AE152" s="40">
        <f>IF(AND(Z152=AG$6,AI151-AG$1/(AG$7-AG$6+1)&gt;=0),ROUND(AG$1/(AG$7-AG$6+1),0),IF(AND(SUM(AE$10:AE151)&gt;0,AI151-AE151&gt;=0),AE151,IF(AND(SUM(AE$10:AE151)&gt;0),AG$1-SUM(AE$10:AE151),0)))</f>
        <v>0</v>
      </c>
      <c r="AF152" s="40">
        <f t="shared" si="294"/>
        <v>0</v>
      </c>
      <c r="AG152" s="40">
        <f t="shared" si="295"/>
        <v>0</v>
      </c>
      <c r="AH152" s="40">
        <f t="shared" si="227"/>
        <v>0</v>
      </c>
      <c r="AI152" s="40">
        <f t="shared" si="296"/>
        <v>0</v>
      </c>
      <c r="AJ152" s="40">
        <f>IF(AND(AH152&lt;&gt;0,SUM(AH$9:AH151)=0),ROUND(AG$1*AG$3,0),0)</f>
        <v>0</v>
      </c>
      <c r="AK152" s="13"/>
      <c r="AL152" s="33">
        <f>IF(SUM(AT$9:AT151)&gt;0.9,MAX(AL$9:AL151)+1,0)</f>
        <v>0</v>
      </c>
      <c r="AM152" s="39">
        <f t="shared" si="259"/>
        <v>0</v>
      </c>
      <c r="AN152" s="35">
        <f t="shared" si="260"/>
        <v>48152</v>
      </c>
      <c r="AO152" s="38">
        <f t="shared" si="240"/>
        <v>0</v>
      </c>
      <c r="AP152" s="38">
        <f t="shared" si="228"/>
        <v>0</v>
      </c>
      <c r="AQ152" s="40">
        <f>IF(AND(AL152=AS$6,AU151-AS$1/(AS$7-AS$6+1)&gt;=0),ROUND(AS$1/(AS$7-AS$6+1),0),IF(AND(SUM(AQ$10:AQ151)&gt;0,AU151-AQ151&gt;=0),AQ151,IF(AND(SUM(AQ$10:AQ151)&gt;0),AS$1-SUM(AQ$10:AQ151),0)))</f>
        <v>0</v>
      </c>
      <c r="AR152" s="40">
        <f t="shared" si="297"/>
        <v>0</v>
      </c>
      <c r="AS152" s="40">
        <f t="shared" si="298"/>
        <v>0</v>
      </c>
      <c r="AT152" s="40">
        <f t="shared" si="229"/>
        <v>0</v>
      </c>
      <c r="AU152" s="40">
        <f t="shared" si="299"/>
        <v>0</v>
      </c>
      <c r="AV152" s="40">
        <f>IF(AND(AT152&lt;&gt;0,SUM(AT$9:AT151)=0),ROUND(AS$1*AS$3,0),0)</f>
        <v>0</v>
      </c>
      <c r="AW152" s="13"/>
      <c r="AX152" s="33">
        <f>IF(SUM(BF$9:BF151)&gt;0.9,MAX(AX$9:AX151)+1,0)</f>
        <v>0</v>
      </c>
      <c r="AY152" s="39">
        <f t="shared" si="261"/>
        <v>0</v>
      </c>
      <c r="AZ152" s="35">
        <f t="shared" si="262"/>
        <v>48152</v>
      </c>
      <c r="BA152" s="38">
        <f t="shared" si="241"/>
        <v>0</v>
      </c>
      <c r="BB152" s="38">
        <f t="shared" si="230"/>
        <v>0</v>
      </c>
      <c r="BC152" s="40">
        <f>IF(AND(AX152=BE$6,BG151-BE$1/(BE$7-BE$6+1)&gt;=0),ROUND(BE$1/(BE$7-BE$6+1),0),IF(AND(SUM(BC$10:BC151)&gt;0,BG151-BC151&gt;=0),BC151,IF(AND(SUM(BC$10:BC151)&gt;0),BE$1-SUM(BC$10:BC151),0)))</f>
        <v>0</v>
      </c>
      <c r="BD152" s="40">
        <f t="shared" si="300"/>
        <v>0</v>
      </c>
      <c r="BE152" s="40">
        <f t="shared" si="301"/>
        <v>0</v>
      </c>
      <c r="BF152" s="40">
        <f t="shared" si="231"/>
        <v>0</v>
      </c>
      <c r="BG152" s="40">
        <f t="shared" si="302"/>
        <v>0</v>
      </c>
      <c r="BH152" s="40">
        <f>IF(AND(BF152&lt;&gt;0,SUM(BF$9:BF151)=0),ROUND(BE$1*BE$3,0),0)</f>
        <v>0</v>
      </c>
      <c r="BI152" s="13"/>
      <c r="BJ152" s="33">
        <f>IF(SUM(BR$9:BR151)&gt;0.9,MAX(BJ$9:BJ151)+1,0)</f>
        <v>0</v>
      </c>
      <c r="BK152" s="39">
        <f t="shared" si="263"/>
        <v>0</v>
      </c>
      <c r="BL152" s="35">
        <f t="shared" si="264"/>
        <v>48152</v>
      </c>
      <c r="BM152" s="38">
        <f t="shared" si="242"/>
        <v>0</v>
      </c>
      <c r="BN152" s="38">
        <f t="shared" si="232"/>
        <v>0</v>
      </c>
      <c r="BO152" s="40">
        <f>IF(AND(BJ152=BQ$6,BS151-BQ$1/(BQ$7-BQ$6+1)&gt;=0),ROUND(BQ$1/(BQ$7-BQ$6+1),0),IF(AND(SUM(BO$10:BO151)&gt;0,BS151-BO151&gt;=0),BO151,IF(AND(SUM(BO$10:BO151)&gt;0),BQ$1-SUM(BO$10:BO151),0)))</f>
        <v>0</v>
      </c>
      <c r="BP152" s="40">
        <f t="shared" si="303"/>
        <v>0</v>
      </c>
      <c r="BQ152" s="40">
        <f t="shared" si="304"/>
        <v>0</v>
      </c>
      <c r="BR152" s="40">
        <f t="shared" si="233"/>
        <v>0</v>
      </c>
      <c r="BS152" s="40">
        <f t="shared" si="305"/>
        <v>0</v>
      </c>
      <c r="BT152" s="40">
        <f>IF(AND(BR152&lt;&gt;0,SUM(BR$9:BR151)=0),ROUND(BQ$1*BQ$3,0),0)</f>
        <v>0</v>
      </c>
      <c r="BU152" s="13"/>
      <c r="BV152" s="33">
        <f>IF(SUM(CD$9:CD151)&gt;0.9,MAX(BV$9:BV151)+1,0)</f>
        <v>0</v>
      </c>
      <c r="BW152" s="39">
        <f t="shared" si="265"/>
        <v>0</v>
      </c>
      <c r="BX152" s="35">
        <f t="shared" si="266"/>
        <v>48152</v>
      </c>
      <c r="BY152" s="38">
        <f t="shared" si="243"/>
        <v>0</v>
      </c>
      <c r="BZ152" s="38">
        <f t="shared" si="234"/>
        <v>0</v>
      </c>
      <c r="CA152" s="40">
        <f>IF(AND(BV152=CC$6,CE151-CC$1/(CC$7-CC$6+1)&gt;=0),ROUND(CC$1/(CC$7-CC$6+1),0),IF(AND(SUM(CA$10:CA151)&gt;0,CE151-CA151&gt;=0),CA151,IF(AND(SUM(CA$10:CA151)&gt;0),CC$1-SUM(CA$10:CA151),0)))</f>
        <v>0</v>
      </c>
      <c r="CB152" s="40">
        <f t="shared" si="306"/>
        <v>0</v>
      </c>
      <c r="CC152" s="40">
        <f t="shared" si="307"/>
        <v>0</v>
      </c>
      <c r="CD152" s="40">
        <f t="shared" si="235"/>
        <v>0</v>
      </c>
      <c r="CE152" s="40">
        <f t="shared" si="308"/>
        <v>0</v>
      </c>
      <c r="CF152" s="40">
        <f>IF(AND(CD152&lt;&gt;0,SUM(CD$9:CD151)=0),ROUND(CC$1*CC$3,0),0)</f>
        <v>0</v>
      </c>
      <c r="CG152" s="13"/>
      <c r="CH152" s="33">
        <f>IF(SUM(CP$9:CP151)&gt;0.9,MAX(CH$9:CH151)+1,0)</f>
        <v>0</v>
      </c>
      <c r="CI152" s="39">
        <f t="shared" si="267"/>
        <v>0</v>
      </c>
      <c r="CJ152" s="35">
        <f t="shared" si="268"/>
        <v>48152</v>
      </c>
      <c r="CK152" s="38">
        <f t="shared" si="244"/>
        <v>0</v>
      </c>
      <c r="CL152" s="38">
        <f t="shared" si="236"/>
        <v>0</v>
      </c>
      <c r="CM152" s="40">
        <f>IF(AND(CH152=CO$6,CQ151-CO$1/(CO$7-CO$6+1)&gt;=0),ROUND(CO$1/(CO$7-CO$6+1),0),IF(AND(SUM(CM$10:CM151)&gt;0,CQ151-CM151&gt;=0),CM151,IF(AND(SUM(CM$10:CM151)&gt;0),CO$1-SUM(CM$10:CM151),0)))</f>
        <v>0</v>
      </c>
      <c r="CN152" s="40">
        <f t="shared" si="309"/>
        <v>0</v>
      </c>
      <c r="CO152" s="40">
        <f t="shared" si="310"/>
        <v>0</v>
      </c>
      <c r="CP152" s="40">
        <f t="shared" si="237"/>
        <v>0</v>
      </c>
      <c r="CQ152" s="40">
        <f t="shared" si="311"/>
        <v>0</v>
      </c>
      <c r="CR152" s="40">
        <f>IF(AND(CP152&lt;&gt;0,SUM(CP$9:CP151)=0),ROUND(CO$1*CO$3,0),0)</f>
        <v>0</v>
      </c>
      <c r="CS152" s="13"/>
      <c r="CT152" s="16"/>
      <c r="CU152" s="41">
        <f t="shared" si="313"/>
        <v>130</v>
      </c>
      <c r="CV152" s="42">
        <f t="shared" si="312"/>
        <v>48152</v>
      </c>
      <c r="CW152" s="43">
        <f t="shared" si="245"/>
        <v>0</v>
      </c>
      <c r="CX152" s="43">
        <f t="shared" si="246"/>
        <v>0</v>
      </c>
      <c r="CY152" s="43">
        <f t="shared" si="247"/>
        <v>0</v>
      </c>
      <c r="CZ152" s="43">
        <f t="shared" si="248"/>
        <v>0</v>
      </c>
      <c r="DA152" s="43">
        <f t="shared" si="249"/>
        <v>0</v>
      </c>
      <c r="DB152" s="43">
        <f t="shared" si="250"/>
        <v>0</v>
      </c>
      <c r="DC152" s="43">
        <f t="shared" si="251"/>
        <v>0</v>
      </c>
      <c r="DD152" s="43">
        <f t="shared" si="252"/>
        <v>0</v>
      </c>
      <c r="DE152" s="43">
        <f t="shared" si="253"/>
        <v>0</v>
      </c>
      <c r="DF152" s="44">
        <f t="shared" si="269"/>
        <v>0</v>
      </c>
      <c r="DG152" s="44">
        <f t="shared" si="276"/>
        <v>0</v>
      </c>
      <c r="DH152" s="44">
        <f t="shared" si="277"/>
        <v>0</v>
      </c>
      <c r="DI152" s="44">
        <f t="shared" si="278"/>
        <v>0</v>
      </c>
      <c r="DJ152" s="44">
        <f t="shared" si="279"/>
        <v>0</v>
      </c>
      <c r="DK152" s="44">
        <f t="shared" si="280"/>
        <v>0</v>
      </c>
      <c r="DL152" s="44">
        <f t="shared" si="281"/>
        <v>0</v>
      </c>
      <c r="DM152" s="44">
        <f t="shared" si="282"/>
        <v>0</v>
      </c>
      <c r="DN152" s="44">
        <f t="shared" si="283"/>
        <v>0</v>
      </c>
      <c r="DO152" s="44">
        <f t="shared" si="284"/>
        <v>0</v>
      </c>
      <c r="DP152" s="44">
        <f>IF(SUM(DG152:DG$298)=0,DG$299*DP$8/12,0)</f>
        <v>0</v>
      </c>
      <c r="DQ152" s="44">
        <f>IF(SUM(DH152:DH$298)=0,DH$299*DQ$8/12,0)</f>
        <v>0</v>
      </c>
      <c r="DR152" s="44">
        <f>IF(SUM(DI152:DI$298)=0,DI$299*DR$8/12,0)</f>
        <v>0</v>
      </c>
      <c r="DS152" s="44">
        <f>IF(SUM(DJ152:DJ$298)=0,DJ$299*DS$8/12,0)</f>
        <v>0</v>
      </c>
      <c r="DT152" s="44">
        <f>IF(SUM(DK152:DK$298)=0,DK$299*DT$8/12,0)</f>
        <v>0</v>
      </c>
      <c r="DU152" s="44">
        <f>IF(SUM(DL152:DL$298)=0,DL$299*DU$8/12,0)</f>
        <v>0</v>
      </c>
      <c r="DV152" s="44">
        <f>IF(SUM(DM152:DM$298)=0,DM$299*DV$8/12,0)</f>
        <v>0</v>
      </c>
      <c r="DW152" s="44">
        <f>IF(SUM(DN152:DN$298)=0,DN$299*DW$8/12,0)</f>
        <v>0</v>
      </c>
      <c r="DX152" s="44">
        <f t="shared" si="285"/>
        <v>0</v>
      </c>
      <c r="DY152" s="44">
        <f t="shared" si="286"/>
        <v>0</v>
      </c>
      <c r="DZ152" s="44">
        <f t="shared" si="287"/>
        <v>0</v>
      </c>
      <c r="EA152" s="44">
        <f t="shared" si="288"/>
        <v>0</v>
      </c>
      <c r="EB152" s="44">
        <f t="shared" si="289"/>
        <v>0</v>
      </c>
      <c r="EC152" s="44">
        <f t="shared" si="290"/>
        <v>0</v>
      </c>
      <c r="ED152" s="16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</row>
    <row r="153" spans="1:240">
      <c r="A153" s="52"/>
      <c r="B153" s="33">
        <f>IF(SUM(J$9:J152)&gt;0.9,MAX(B$9:B152)+1,0)</f>
        <v>0</v>
      </c>
      <c r="C153" s="39">
        <f t="shared" si="326"/>
        <v>0</v>
      </c>
      <c r="D153" s="35">
        <v>48182</v>
      </c>
      <c r="E153" s="38">
        <f t="shared" si="270"/>
        <v>0</v>
      </c>
      <c r="F153" s="38">
        <f t="shared" si="271"/>
        <v>0</v>
      </c>
      <c r="G153" s="40">
        <f>IF(AND(B153=I$6,K152-I$1/(I$7-I$6+1)&gt;=0),ROUND(I$1/(I$7-I$6+1),0),IF(AND(SUM(G$10:G152)&gt;0,K152-G152&gt;=0),G152,IF(AND(SUM(G$10:G152)&gt;0),I$1-SUM(G$10:G152),0)))</f>
        <v>0</v>
      </c>
      <c r="H153" s="40">
        <f t="shared" si="272"/>
        <v>0</v>
      </c>
      <c r="I153" s="40">
        <f t="shared" si="273"/>
        <v>0</v>
      </c>
      <c r="J153" s="40">
        <f t="shared" si="274"/>
        <v>0</v>
      </c>
      <c r="K153" s="40">
        <f t="shared" si="275"/>
        <v>0</v>
      </c>
      <c r="L153" s="40">
        <f>IF(AND(J153&lt;&gt;0,SUM(J$9:J152)=0),ROUND(I$1*I$3,0),0)</f>
        <v>0</v>
      </c>
      <c r="M153" s="13"/>
      <c r="N153" s="33">
        <f>IF(SUM(V$9:V152)&gt;0.9,MAX(N$9:N152)+1,0)</f>
        <v>0</v>
      </c>
      <c r="O153" s="39">
        <f t="shared" si="255"/>
        <v>0</v>
      </c>
      <c r="P153" s="35">
        <f t="shared" si="256"/>
        <v>48182</v>
      </c>
      <c r="Q153" s="38">
        <f t="shared" si="238"/>
        <v>0</v>
      </c>
      <c r="R153" s="38">
        <f t="shared" si="224"/>
        <v>0</v>
      </c>
      <c r="S153" s="40">
        <f>IF(AND(N153=U$6,W152-U$1/(U$7-U$6+1)&gt;=0),ROUND(U$1/(U$7-U$6+1),0),IF(AND(SUM(S$10:S152)&gt;0,W152-S152&gt;=0),S152,IF(AND(SUM(S$10:S152)&gt;0),U$1-SUM(S$10:S152),0)))</f>
        <v>0</v>
      </c>
      <c r="T153" s="40">
        <f t="shared" si="291"/>
        <v>0</v>
      </c>
      <c r="U153" s="40">
        <f t="shared" si="292"/>
        <v>0</v>
      </c>
      <c r="V153" s="40">
        <f t="shared" si="225"/>
        <v>0</v>
      </c>
      <c r="W153" s="40">
        <f t="shared" si="293"/>
        <v>0</v>
      </c>
      <c r="X153" s="40">
        <f>IF(AND(V153&lt;&gt;0,SUM(V$9:V152)=0),ROUND(U$1*U$3,0),0)</f>
        <v>0</v>
      </c>
      <c r="Y153" s="13"/>
      <c r="Z153" s="33">
        <f>IF(SUM(AH$9:AH152)&gt;0.9,MAX(Z$9:Z152)+1,0)</f>
        <v>0</v>
      </c>
      <c r="AA153" s="39">
        <f t="shared" si="257"/>
        <v>0</v>
      </c>
      <c r="AB153" s="35">
        <f t="shared" si="258"/>
        <v>48182</v>
      </c>
      <c r="AC153" s="38">
        <f t="shared" si="239"/>
        <v>0</v>
      </c>
      <c r="AD153" s="38">
        <f t="shared" si="226"/>
        <v>0</v>
      </c>
      <c r="AE153" s="40">
        <f>IF(AND(Z153=AG$6,AI152-AG$1/(AG$7-AG$6+1)&gt;=0),ROUND(AG$1/(AG$7-AG$6+1),0),IF(AND(SUM(AE$10:AE152)&gt;0,AI152-AE152&gt;=0),AE152,IF(AND(SUM(AE$10:AE152)&gt;0),AG$1-SUM(AE$10:AE152),0)))</f>
        <v>0</v>
      </c>
      <c r="AF153" s="40">
        <f t="shared" si="294"/>
        <v>0</v>
      </c>
      <c r="AG153" s="40">
        <f t="shared" si="295"/>
        <v>0</v>
      </c>
      <c r="AH153" s="40">
        <f t="shared" si="227"/>
        <v>0</v>
      </c>
      <c r="AI153" s="40">
        <f t="shared" si="296"/>
        <v>0</v>
      </c>
      <c r="AJ153" s="40">
        <f>IF(AND(AH153&lt;&gt;0,SUM(AH$9:AH152)=0),ROUND(AG$1*AG$3,0),0)</f>
        <v>0</v>
      </c>
      <c r="AK153" s="13"/>
      <c r="AL153" s="33">
        <f>IF(SUM(AT$9:AT152)&gt;0.9,MAX(AL$9:AL152)+1,0)</f>
        <v>0</v>
      </c>
      <c r="AM153" s="39">
        <f t="shared" si="259"/>
        <v>0</v>
      </c>
      <c r="AN153" s="35">
        <f t="shared" si="260"/>
        <v>48182</v>
      </c>
      <c r="AO153" s="38">
        <f t="shared" si="240"/>
        <v>0</v>
      </c>
      <c r="AP153" s="38">
        <f t="shared" si="228"/>
        <v>0</v>
      </c>
      <c r="AQ153" s="40">
        <f>IF(AND(AL153=AS$6,AU152-AS$1/(AS$7-AS$6+1)&gt;=0),ROUND(AS$1/(AS$7-AS$6+1),0),IF(AND(SUM(AQ$10:AQ152)&gt;0,AU152-AQ152&gt;=0),AQ152,IF(AND(SUM(AQ$10:AQ152)&gt;0),AS$1-SUM(AQ$10:AQ152),0)))</f>
        <v>0</v>
      </c>
      <c r="AR153" s="40">
        <f t="shared" si="297"/>
        <v>0</v>
      </c>
      <c r="AS153" s="40">
        <f t="shared" si="298"/>
        <v>0</v>
      </c>
      <c r="AT153" s="40">
        <f t="shared" si="229"/>
        <v>0</v>
      </c>
      <c r="AU153" s="40">
        <f t="shared" si="299"/>
        <v>0</v>
      </c>
      <c r="AV153" s="40">
        <f>IF(AND(AT153&lt;&gt;0,SUM(AT$9:AT152)=0),ROUND(AS$1*AS$3,0),0)</f>
        <v>0</v>
      </c>
      <c r="AW153" s="13"/>
      <c r="AX153" s="33">
        <f>IF(SUM(BF$9:BF152)&gt;0.9,MAX(AX$9:AX152)+1,0)</f>
        <v>0</v>
      </c>
      <c r="AY153" s="39">
        <f t="shared" si="261"/>
        <v>0</v>
      </c>
      <c r="AZ153" s="35">
        <f t="shared" si="262"/>
        <v>48182</v>
      </c>
      <c r="BA153" s="38">
        <f t="shared" si="241"/>
        <v>0</v>
      </c>
      <c r="BB153" s="38">
        <f t="shared" si="230"/>
        <v>0</v>
      </c>
      <c r="BC153" s="40">
        <f>IF(AND(AX153=BE$6,BG152-BE$1/(BE$7-BE$6+1)&gt;=0),ROUND(BE$1/(BE$7-BE$6+1),0),IF(AND(SUM(BC$10:BC152)&gt;0,BG152-BC152&gt;=0),BC152,IF(AND(SUM(BC$10:BC152)&gt;0),BE$1-SUM(BC$10:BC152),0)))</f>
        <v>0</v>
      </c>
      <c r="BD153" s="40">
        <f t="shared" si="300"/>
        <v>0</v>
      </c>
      <c r="BE153" s="40">
        <f t="shared" si="301"/>
        <v>0</v>
      </c>
      <c r="BF153" s="40">
        <f t="shared" si="231"/>
        <v>0</v>
      </c>
      <c r="BG153" s="40">
        <f t="shared" si="302"/>
        <v>0</v>
      </c>
      <c r="BH153" s="40">
        <f>IF(AND(BF153&lt;&gt;0,SUM(BF$9:BF152)=0),ROUND(BE$1*BE$3,0),0)</f>
        <v>0</v>
      </c>
      <c r="BI153" s="13"/>
      <c r="BJ153" s="33">
        <f>IF(SUM(BR$9:BR152)&gt;0.9,MAX(BJ$9:BJ152)+1,0)</f>
        <v>0</v>
      </c>
      <c r="BK153" s="39">
        <f t="shared" si="263"/>
        <v>0</v>
      </c>
      <c r="BL153" s="35">
        <f t="shared" si="264"/>
        <v>48182</v>
      </c>
      <c r="BM153" s="38">
        <f t="shared" si="242"/>
        <v>0</v>
      </c>
      <c r="BN153" s="38">
        <f t="shared" si="232"/>
        <v>0</v>
      </c>
      <c r="BO153" s="40">
        <f>IF(AND(BJ153=BQ$6,BS152-BQ$1/(BQ$7-BQ$6+1)&gt;=0),ROUND(BQ$1/(BQ$7-BQ$6+1),0),IF(AND(SUM(BO$10:BO152)&gt;0,BS152-BO152&gt;=0),BO152,IF(AND(SUM(BO$10:BO152)&gt;0),BQ$1-SUM(BO$10:BO152),0)))</f>
        <v>0</v>
      </c>
      <c r="BP153" s="40">
        <f t="shared" si="303"/>
        <v>0</v>
      </c>
      <c r="BQ153" s="40">
        <f t="shared" si="304"/>
        <v>0</v>
      </c>
      <c r="BR153" s="40">
        <f t="shared" si="233"/>
        <v>0</v>
      </c>
      <c r="BS153" s="40">
        <f t="shared" si="305"/>
        <v>0</v>
      </c>
      <c r="BT153" s="40">
        <f>IF(AND(BR153&lt;&gt;0,SUM(BR$9:BR152)=0),ROUND(BQ$1*BQ$3,0),0)</f>
        <v>0</v>
      </c>
      <c r="BU153" s="13"/>
      <c r="BV153" s="33">
        <f>IF(SUM(CD$9:CD152)&gt;0.9,MAX(BV$9:BV152)+1,0)</f>
        <v>0</v>
      </c>
      <c r="BW153" s="39">
        <f t="shared" si="265"/>
        <v>0</v>
      </c>
      <c r="BX153" s="35">
        <f t="shared" si="266"/>
        <v>48182</v>
      </c>
      <c r="BY153" s="38">
        <f t="shared" si="243"/>
        <v>0</v>
      </c>
      <c r="BZ153" s="38">
        <f t="shared" si="234"/>
        <v>0</v>
      </c>
      <c r="CA153" s="40">
        <f>IF(AND(BV153=CC$6,CE152-CC$1/(CC$7-CC$6+1)&gt;=0),ROUND(CC$1/(CC$7-CC$6+1),0),IF(AND(SUM(CA$10:CA152)&gt;0,CE152-CA152&gt;=0),CA152,IF(AND(SUM(CA$10:CA152)&gt;0),CC$1-SUM(CA$10:CA152),0)))</f>
        <v>0</v>
      </c>
      <c r="CB153" s="40">
        <f t="shared" si="306"/>
        <v>0</v>
      </c>
      <c r="CC153" s="40">
        <f t="shared" si="307"/>
        <v>0</v>
      </c>
      <c r="CD153" s="40">
        <f t="shared" si="235"/>
        <v>0</v>
      </c>
      <c r="CE153" s="40">
        <f t="shared" si="308"/>
        <v>0</v>
      </c>
      <c r="CF153" s="40">
        <f>IF(AND(CD153&lt;&gt;0,SUM(CD$9:CD152)=0),ROUND(CC$1*CC$3,0),0)</f>
        <v>0</v>
      </c>
      <c r="CG153" s="13"/>
      <c r="CH153" s="33">
        <f>IF(SUM(CP$9:CP152)&gt;0.9,MAX(CH$9:CH152)+1,0)</f>
        <v>0</v>
      </c>
      <c r="CI153" s="39">
        <f t="shared" si="267"/>
        <v>0</v>
      </c>
      <c r="CJ153" s="35">
        <f t="shared" si="268"/>
        <v>48182</v>
      </c>
      <c r="CK153" s="38">
        <f t="shared" si="244"/>
        <v>0</v>
      </c>
      <c r="CL153" s="38">
        <f t="shared" si="236"/>
        <v>0</v>
      </c>
      <c r="CM153" s="40">
        <f>IF(AND(CH153=CO$6,CQ152-CO$1/(CO$7-CO$6+1)&gt;=0),ROUND(CO$1/(CO$7-CO$6+1),0),IF(AND(SUM(CM$10:CM152)&gt;0,CQ152-CM152&gt;=0),CM152,IF(AND(SUM(CM$10:CM152)&gt;0),CO$1-SUM(CM$10:CM152),0)))</f>
        <v>0</v>
      </c>
      <c r="CN153" s="40">
        <f t="shared" si="309"/>
        <v>0</v>
      </c>
      <c r="CO153" s="40">
        <f t="shared" si="310"/>
        <v>0</v>
      </c>
      <c r="CP153" s="40">
        <f t="shared" si="237"/>
        <v>0</v>
      </c>
      <c r="CQ153" s="40">
        <f t="shared" si="311"/>
        <v>0</v>
      </c>
      <c r="CR153" s="40">
        <f>IF(AND(CP153&lt;&gt;0,SUM(CP$9:CP152)=0),ROUND(CO$1*CO$3,0),0)</f>
        <v>0</v>
      </c>
      <c r="CS153" s="13"/>
      <c r="CT153" s="16"/>
      <c r="CU153" s="41">
        <f t="shared" si="313"/>
        <v>131</v>
      </c>
      <c r="CV153" s="42">
        <f t="shared" si="312"/>
        <v>48182</v>
      </c>
      <c r="CW153" s="43">
        <f t="shared" si="245"/>
        <v>0</v>
      </c>
      <c r="CX153" s="43">
        <f t="shared" si="246"/>
        <v>0</v>
      </c>
      <c r="CY153" s="43">
        <f t="shared" si="247"/>
        <v>0</v>
      </c>
      <c r="CZ153" s="43">
        <f t="shared" si="248"/>
        <v>0</v>
      </c>
      <c r="DA153" s="43">
        <f t="shared" si="249"/>
        <v>0</v>
      </c>
      <c r="DB153" s="43">
        <f t="shared" si="250"/>
        <v>0</v>
      </c>
      <c r="DC153" s="43">
        <f t="shared" si="251"/>
        <v>0</v>
      </c>
      <c r="DD153" s="43">
        <f t="shared" si="252"/>
        <v>0</v>
      </c>
      <c r="DE153" s="43">
        <f t="shared" si="253"/>
        <v>0</v>
      </c>
      <c r="DF153" s="44">
        <f t="shared" si="269"/>
        <v>0</v>
      </c>
      <c r="DG153" s="44">
        <f t="shared" si="276"/>
        <v>0</v>
      </c>
      <c r="DH153" s="44">
        <f t="shared" si="277"/>
        <v>0</v>
      </c>
      <c r="DI153" s="44">
        <f t="shared" si="278"/>
        <v>0</v>
      </c>
      <c r="DJ153" s="44">
        <f t="shared" si="279"/>
        <v>0</v>
      </c>
      <c r="DK153" s="44">
        <f t="shared" si="280"/>
        <v>0</v>
      </c>
      <c r="DL153" s="44">
        <f t="shared" si="281"/>
        <v>0</v>
      </c>
      <c r="DM153" s="44">
        <f t="shared" si="282"/>
        <v>0</v>
      </c>
      <c r="DN153" s="44">
        <f t="shared" si="283"/>
        <v>0</v>
      </c>
      <c r="DO153" s="44">
        <f t="shared" si="284"/>
        <v>0</v>
      </c>
      <c r="DP153" s="44">
        <f>IF(SUM(DG153:DG$298)=0,DG$299*DP$8/12,0)</f>
        <v>0</v>
      </c>
      <c r="DQ153" s="44">
        <f>IF(SUM(DH153:DH$298)=0,DH$299*DQ$8/12,0)</f>
        <v>0</v>
      </c>
      <c r="DR153" s="44">
        <f>IF(SUM(DI153:DI$298)=0,DI$299*DR$8/12,0)</f>
        <v>0</v>
      </c>
      <c r="DS153" s="44">
        <f>IF(SUM(DJ153:DJ$298)=0,DJ$299*DS$8/12,0)</f>
        <v>0</v>
      </c>
      <c r="DT153" s="44">
        <f>IF(SUM(DK153:DK$298)=0,DK$299*DT$8/12,0)</f>
        <v>0</v>
      </c>
      <c r="DU153" s="44">
        <f>IF(SUM(DL153:DL$298)=0,DL$299*DU$8/12,0)</f>
        <v>0</v>
      </c>
      <c r="DV153" s="44">
        <f>IF(SUM(DM153:DM$298)=0,DM$299*DV$8/12,0)</f>
        <v>0</v>
      </c>
      <c r="DW153" s="44">
        <f>IF(SUM(DN153:DN$298)=0,DN$299*DW$8/12,0)</f>
        <v>0</v>
      </c>
      <c r="DX153" s="44">
        <f t="shared" si="285"/>
        <v>0</v>
      </c>
      <c r="DY153" s="44">
        <f t="shared" si="286"/>
        <v>0</v>
      </c>
      <c r="DZ153" s="44">
        <f t="shared" si="287"/>
        <v>0</v>
      </c>
      <c r="EA153" s="44">
        <f t="shared" si="288"/>
        <v>0</v>
      </c>
      <c r="EB153" s="44">
        <f t="shared" si="289"/>
        <v>0</v>
      </c>
      <c r="EC153" s="44">
        <f t="shared" si="290"/>
        <v>0</v>
      </c>
      <c r="ED153" s="16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</row>
    <row r="154" spans="1:240">
      <c r="A154" s="52"/>
      <c r="B154" s="33">
        <f>IF(SUM(J$9:J153)&gt;0.9,MAX(B$9:B153)+1,0)</f>
        <v>0</v>
      </c>
      <c r="C154" s="39">
        <f t="shared" si="326"/>
        <v>0</v>
      </c>
      <c r="D154" s="35">
        <v>48213</v>
      </c>
      <c r="E154" s="38">
        <f t="shared" si="270"/>
        <v>0</v>
      </c>
      <c r="F154" s="38">
        <f t="shared" si="271"/>
        <v>0</v>
      </c>
      <c r="G154" s="40">
        <f>IF(AND(B154=I$6,K153-I$1/(I$7-I$6+1)&gt;=0),ROUND(I$1/(I$7-I$6+1),0),IF(AND(SUM(G$10:G153)&gt;0,K153-G153&gt;=0),G153,IF(AND(SUM(G$10:G153)&gt;0),I$1-SUM(G$10:G153),0)))</f>
        <v>0</v>
      </c>
      <c r="H154" s="40">
        <f t="shared" si="272"/>
        <v>0</v>
      </c>
      <c r="I154" s="40">
        <f t="shared" si="273"/>
        <v>0</v>
      </c>
      <c r="J154" s="40">
        <f t="shared" si="274"/>
        <v>0</v>
      </c>
      <c r="K154" s="40">
        <f t="shared" si="275"/>
        <v>0</v>
      </c>
      <c r="L154" s="40">
        <f>IF(AND(J154&lt;&gt;0,SUM(J$9:J153)=0),ROUND(I$1*I$3,0),0)</f>
        <v>0</v>
      </c>
      <c r="M154" s="13"/>
      <c r="N154" s="33">
        <f>IF(SUM(V$9:V153)&gt;0.9,MAX(N$9:N153)+1,0)</f>
        <v>0</v>
      </c>
      <c r="O154" s="39">
        <f t="shared" si="255"/>
        <v>0</v>
      </c>
      <c r="P154" s="35">
        <f t="shared" si="256"/>
        <v>48213</v>
      </c>
      <c r="Q154" s="38">
        <f t="shared" si="238"/>
        <v>0</v>
      </c>
      <c r="R154" s="38">
        <f t="shared" si="224"/>
        <v>0</v>
      </c>
      <c r="S154" s="40">
        <f>IF(AND(N154=U$6,W153-U$1/(U$7-U$6+1)&gt;=0),ROUND(U$1/(U$7-U$6+1),0),IF(AND(SUM(S$10:S153)&gt;0,W153-S153&gt;=0),S153,IF(AND(SUM(S$10:S153)&gt;0),U$1-SUM(S$10:S153),0)))</f>
        <v>0</v>
      </c>
      <c r="T154" s="40">
        <f t="shared" si="291"/>
        <v>0</v>
      </c>
      <c r="U154" s="40">
        <f t="shared" si="292"/>
        <v>0</v>
      </c>
      <c r="V154" s="40">
        <f t="shared" si="225"/>
        <v>0</v>
      </c>
      <c r="W154" s="40">
        <f t="shared" si="293"/>
        <v>0</v>
      </c>
      <c r="X154" s="40">
        <f>IF(AND(V154&lt;&gt;0,SUM(V$9:V153)=0),ROUND(U$1*U$3,0),0)</f>
        <v>0</v>
      </c>
      <c r="Y154" s="13"/>
      <c r="Z154" s="33">
        <f>IF(SUM(AH$9:AH153)&gt;0.9,MAX(Z$9:Z153)+1,0)</f>
        <v>0</v>
      </c>
      <c r="AA154" s="39">
        <f t="shared" si="257"/>
        <v>0</v>
      </c>
      <c r="AB154" s="35">
        <f t="shared" si="258"/>
        <v>48213</v>
      </c>
      <c r="AC154" s="38">
        <f t="shared" si="239"/>
        <v>0</v>
      </c>
      <c r="AD154" s="38">
        <f t="shared" si="226"/>
        <v>0</v>
      </c>
      <c r="AE154" s="40">
        <f>IF(AND(Z154=AG$6,AI153-AG$1/(AG$7-AG$6+1)&gt;=0),ROUND(AG$1/(AG$7-AG$6+1),0),IF(AND(SUM(AE$10:AE153)&gt;0,AI153-AE153&gt;=0),AE153,IF(AND(SUM(AE$10:AE153)&gt;0),AG$1-SUM(AE$10:AE153),0)))</f>
        <v>0</v>
      </c>
      <c r="AF154" s="40">
        <f t="shared" si="294"/>
        <v>0</v>
      </c>
      <c r="AG154" s="40">
        <f t="shared" si="295"/>
        <v>0</v>
      </c>
      <c r="AH154" s="40">
        <f t="shared" si="227"/>
        <v>0</v>
      </c>
      <c r="AI154" s="40">
        <f t="shared" si="296"/>
        <v>0</v>
      </c>
      <c r="AJ154" s="40">
        <f>IF(AND(AH154&lt;&gt;0,SUM(AH$9:AH153)=0),ROUND(AG$1*AG$3,0),0)</f>
        <v>0</v>
      </c>
      <c r="AK154" s="13"/>
      <c r="AL154" s="33">
        <f>IF(SUM(AT$9:AT153)&gt;0.9,MAX(AL$9:AL153)+1,0)</f>
        <v>0</v>
      </c>
      <c r="AM154" s="39">
        <f t="shared" si="259"/>
        <v>0</v>
      </c>
      <c r="AN154" s="35">
        <f t="shared" si="260"/>
        <v>48213</v>
      </c>
      <c r="AO154" s="38">
        <f t="shared" si="240"/>
        <v>0</v>
      </c>
      <c r="AP154" s="38">
        <f t="shared" si="228"/>
        <v>0</v>
      </c>
      <c r="AQ154" s="40">
        <f>IF(AND(AL154=AS$6,AU153-AS$1/(AS$7-AS$6+1)&gt;=0),ROUND(AS$1/(AS$7-AS$6+1),0),IF(AND(SUM(AQ$10:AQ153)&gt;0,AU153-AQ153&gt;=0),AQ153,IF(AND(SUM(AQ$10:AQ153)&gt;0),AS$1-SUM(AQ$10:AQ153),0)))</f>
        <v>0</v>
      </c>
      <c r="AR154" s="40">
        <f t="shared" si="297"/>
        <v>0</v>
      </c>
      <c r="AS154" s="40">
        <f t="shared" si="298"/>
        <v>0</v>
      </c>
      <c r="AT154" s="40">
        <f t="shared" si="229"/>
        <v>0</v>
      </c>
      <c r="AU154" s="40">
        <f t="shared" si="299"/>
        <v>0</v>
      </c>
      <c r="AV154" s="40">
        <f>IF(AND(AT154&lt;&gt;0,SUM(AT$9:AT153)=0),ROUND(AS$1*AS$3,0),0)</f>
        <v>0</v>
      </c>
      <c r="AW154" s="13"/>
      <c r="AX154" s="33">
        <f>IF(SUM(BF$9:BF153)&gt;0.9,MAX(AX$9:AX153)+1,0)</f>
        <v>0</v>
      </c>
      <c r="AY154" s="39">
        <f t="shared" si="261"/>
        <v>0</v>
      </c>
      <c r="AZ154" s="35">
        <f t="shared" si="262"/>
        <v>48213</v>
      </c>
      <c r="BA154" s="38">
        <f t="shared" si="241"/>
        <v>0</v>
      </c>
      <c r="BB154" s="38">
        <f t="shared" si="230"/>
        <v>0</v>
      </c>
      <c r="BC154" s="40">
        <f>IF(AND(AX154=BE$6,BG153-BE$1/(BE$7-BE$6+1)&gt;=0),ROUND(BE$1/(BE$7-BE$6+1),0),IF(AND(SUM(BC$10:BC153)&gt;0,BG153-BC153&gt;=0),BC153,IF(AND(SUM(BC$10:BC153)&gt;0),BE$1-SUM(BC$10:BC153),0)))</f>
        <v>0</v>
      </c>
      <c r="BD154" s="40">
        <f t="shared" si="300"/>
        <v>0</v>
      </c>
      <c r="BE154" s="40">
        <f t="shared" si="301"/>
        <v>0</v>
      </c>
      <c r="BF154" s="40">
        <f t="shared" si="231"/>
        <v>0</v>
      </c>
      <c r="BG154" s="40">
        <f t="shared" si="302"/>
        <v>0</v>
      </c>
      <c r="BH154" s="40">
        <f>IF(AND(BF154&lt;&gt;0,SUM(BF$9:BF153)=0),ROUND(BE$1*BE$3,0),0)</f>
        <v>0</v>
      </c>
      <c r="BI154" s="13"/>
      <c r="BJ154" s="33">
        <f>IF(SUM(BR$9:BR153)&gt;0.9,MAX(BJ$9:BJ153)+1,0)</f>
        <v>0</v>
      </c>
      <c r="BK154" s="39">
        <f t="shared" si="263"/>
        <v>0</v>
      </c>
      <c r="BL154" s="35">
        <f t="shared" si="264"/>
        <v>48213</v>
      </c>
      <c r="BM154" s="38">
        <f t="shared" si="242"/>
        <v>0</v>
      </c>
      <c r="BN154" s="38">
        <f t="shared" si="232"/>
        <v>0</v>
      </c>
      <c r="BO154" s="40">
        <f>IF(AND(BJ154=BQ$6,BS153-BQ$1/(BQ$7-BQ$6+1)&gt;=0),ROUND(BQ$1/(BQ$7-BQ$6+1),0),IF(AND(SUM(BO$10:BO153)&gt;0,BS153-BO153&gt;=0),BO153,IF(AND(SUM(BO$10:BO153)&gt;0),BQ$1-SUM(BO$10:BO153),0)))</f>
        <v>0</v>
      </c>
      <c r="BP154" s="40">
        <f t="shared" si="303"/>
        <v>0</v>
      </c>
      <c r="BQ154" s="40">
        <f t="shared" si="304"/>
        <v>0</v>
      </c>
      <c r="BR154" s="40">
        <f t="shared" si="233"/>
        <v>0</v>
      </c>
      <c r="BS154" s="40">
        <f t="shared" si="305"/>
        <v>0</v>
      </c>
      <c r="BT154" s="40">
        <f>IF(AND(BR154&lt;&gt;0,SUM(BR$9:BR153)=0),ROUND(BQ$1*BQ$3,0),0)</f>
        <v>0</v>
      </c>
      <c r="BU154" s="13"/>
      <c r="BV154" s="33">
        <f>IF(SUM(CD$9:CD153)&gt;0.9,MAX(BV$9:BV153)+1,0)</f>
        <v>0</v>
      </c>
      <c r="BW154" s="39">
        <f t="shared" si="265"/>
        <v>0</v>
      </c>
      <c r="BX154" s="35">
        <f t="shared" si="266"/>
        <v>48213</v>
      </c>
      <c r="BY154" s="38">
        <f t="shared" si="243"/>
        <v>0</v>
      </c>
      <c r="BZ154" s="38">
        <f t="shared" si="234"/>
        <v>0</v>
      </c>
      <c r="CA154" s="40">
        <f>IF(AND(BV154=CC$6,CE153-CC$1/(CC$7-CC$6+1)&gt;=0),ROUND(CC$1/(CC$7-CC$6+1),0),IF(AND(SUM(CA$10:CA153)&gt;0,CE153-CA153&gt;=0),CA153,IF(AND(SUM(CA$10:CA153)&gt;0),CC$1-SUM(CA$10:CA153),0)))</f>
        <v>0</v>
      </c>
      <c r="CB154" s="40">
        <f t="shared" si="306"/>
        <v>0</v>
      </c>
      <c r="CC154" s="40">
        <f t="shared" si="307"/>
        <v>0</v>
      </c>
      <c r="CD154" s="40">
        <f t="shared" si="235"/>
        <v>0</v>
      </c>
      <c r="CE154" s="40">
        <f t="shared" si="308"/>
        <v>0</v>
      </c>
      <c r="CF154" s="40">
        <f>IF(AND(CD154&lt;&gt;0,SUM(CD$9:CD153)=0),ROUND(CC$1*CC$3,0),0)</f>
        <v>0</v>
      </c>
      <c r="CG154" s="13"/>
      <c r="CH154" s="33">
        <f>IF(SUM(CP$9:CP153)&gt;0.9,MAX(CH$9:CH153)+1,0)</f>
        <v>0</v>
      </c>
      <c r="CI154" s="39">
        <f t="shared" si="267"/>
        <v>0</v>
      </c>
      <c r="CJ154" s="35">
        <f t="shared" si="268"/>
        <v>48213</v>
      </c>
      <c r="CK154" s="38">
        <f t="shared" si="244"/>
        <v>0</v>
      </c>
      <c r="CL154" s="38">
        <f t="shared" si="236"/>
        <v>0</v>
      </c>
      <c r="CM154" s="40">
        <f>IF(AND(CH154=CO$6,CQ153-CO$1/(CO$7-CO$6+1)&gt;=0),ROUND(CO$1/(CO$7-CO$6+1),0),IF(AND(SUM(CM$10:CM153)&gt;0,CQ153-CM153&gt;=0),CM153,IF(AND(SUM(CM$10:CM153)&gt;0),CO$1-SUM(CM$10:CM153),0)))</f>
        <v>0</v>
      </c>
      <c r="CN154" s="40">
        <f t="shared" si="309"/>
        <v>0</v>
      </c>
      <c r="CO154" s="40">
        <f t="shared" si="310"/>
        <v>0</v>
      </c>
      <c r="CP154" s="40">
        <f t="shared" si="237"/>
        <v>0</v>
      </c>
      <c r="CQ154" s="40">
        <f t="shared" si="311"/>
        <v>0</v>
      </c>
      <c r="CR154" s="40">
        <f>IF(AND(CP154&lt;&gt;0,SUM(CP$9:CP153)=0),ROUND(CO$1*CO$3,0),0)</f>
        <v>0</v>
      </c>
      <c r="CS154" s="13"/>
      <c r="CT154" s="16"/>
      <c r="CU154" s="41">
        <f t="shared" si="313"/>
        <v>132</v>
      </c>
      <c r="CV154" s="42">
        <f t="shared" si="312"/>
        <v>48213</v>
      </c>
      <c r="CW154" s="43">
        <f t="shared" si="245"/>
        <v>0</v>
      </c>
      <c r="CX154" s="43">
        <f t="shared" si="246"/>
        <v>0</v>
      </c>
      <c r="CY154" s="43">
        <f t="shared" si="247"/>
        <v>0</v>
      </c>
      <c r="CZ154" s="43">
        <f t="shared" si="248"/>
        <v>0</v>
      </c>
      <c r="DA154" s="43">
        <f t="shared" si="249"/>
        <v>0</v>
      </c>
      <c r="DB154" s="43">
        <f t="shared" si="250"/>
        <v>0</v>
      </c>
      <c r="DC154" s="43">
        <f t="shared" si="251"/>
        <v>0</v>
      </c>
      <c r="DD154" s="43">
        <f t="shared" si="252"/>
        <v>0</v>
      </c>
      <c r="DE154" s="43">
        <f t="shared" si="253"/>
        <v>0</v>
      </c>
      <c r="DF154" s="44">
        <f t="shared" si="269"/>
        <v>0</v>
      </c>
      <c r="DG154" s="44">
        <f t="shared" si="276"/>
        <v>0</v>
      </c>
      <c r="DH154" s="44">
        <f t="shared" si="277"/>
        <v>0</v>
      </c>
      <c r="DI154" s="44">
        <f t="shared" si="278"/>
        <v>0</v>
      </c>
      <c r="DJ154" s="44">
        <f t="shared" si="279"/>
        <v>0</v>
      </c>
      <c r="DK154" s="44">
        <f t="shared" si="280"/>
        <v>0</v>
      </c>
      <c r="DL154" s="44">
        <f t="shared" si="281"/>
        <v>0</v>
      </c>
      <c r="DM154" s="44">
        <f t="shared" si="282"/>
        <v>0</v>
      </c>
      <c r="DN154" s="44">
        <f t="shared" si="283"/>
        <v>0</v>
      </c>
      <c r="DO154" s="44">
        <f t="shared" si="284"/>
        <v>0</v>
      </c>
      <c r="DP154" s="44">
        <f>IF(SUM(DG154:DG$298)=0,DG$299*DP$8/12,0)</f>
        <v>0</v>
      </c>
      <c r="DQ154" s="44">
        <f>IF(SUM(DH154:DH$298)=0,DH$299*DQ$8/12,0)</f>
        <v>0</v>
      </c>
      <c r="DR154" s="44">
        <f>IF(SUM(DI154:DI$298)=0,DI$299*DR$8/12,0)</f>
        <v>0</v>
      </c>
      <c r="DS154" s="44">
        <f>IF(SUM(DJ154:DJ$298)=0,DJ$299*DS$8/12,0)</f>
        <v>0</v>
      </c>
      <c r="DT154" s="44">
        <f>IF(SUM(DK154:DK$298)=0,DK$299*DT$8/12,0)</f>
        <v>0</v>
      </c>
      <c r="DU154" s="44">
        <f>IF(SUM(DL154:DL$298)=0,DL$299*DU$8/12,0)</f>
        <v>0</v>
      </c>
      <c r="DV154" s="44">
        <f>IF(SUM(DM154:DM$298)=0,DM$299*DV$8/12,0)</f>
        <v>0</v>
      </c>
      <c r="DW154" s="44">
        <f>IF(SUM(DN154:DN$298)=0,DN$299*DW$8/12,0)</f>
        <v>0</v>
      </c>
      <c r="DX154" s="44">
        <f t="shared" si="285"/>
        <v>0</v>
      </c>
      <c r="DY154" s="44">
        <f t="shared" si="286"/>
        <v>0</v>
      </c>
      <c r="DZ154" s="44">
        <f t="shared" si="287"/>
        <v>0</v>
      </c>
      <c r="EA154" s="44">
        <f t="shared" si="288"/>
        <v>0</v>
      </c>
      <c r="EB154" s="44">
        <f t="shared" si="289"/>
        <v>0</v>
      </c>
      <c r="EC154" s="44">
        <f t="shared" si="290"/>
        <v>0</v>
      </c>
      <c r="ED154" s="16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59"/>
      <c r="HI154" s="59"/>
      <c r="HJ154" s="59"/>
      <c r="HK154" s="59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</row>
    <row r="155" spans="1:240">
      <c r="A155" s="52"/>
      <c r="B155" s="33">
        <f>IF(SUM(J$9:J154)&gt;0.9,MAX(B$9:B154)+1,0)</f>
        <v>0</v>
      </c>
      <c r="C155" s="39">
        <f t="shared" si="326"/>
        <v>0</v>
      </c>
      <c r="D155" s="35">
        <v>48244</v>
      </c>
      <c r="E155" s="38">
        <f t="shared" si="270"/>
        <v>0</v>
      </c>
      <c r="F155" s="38">
        <f t="shared" si="271"/>
        <v>0</v>
      </c>
      <c r="G155" s="40">
        <f>IF(AND(B155=I$6,K154-I$1/(I$7-I$6+1)&gt;=0),ROUND(I$1/(I$7-I$6+1),0),IF(AND(SUM(G$10:G154)&gt;0,K154-G154&gt;=0),G154,IF(AND(SUM(G$10:G154)&gt;0),I$1-SUM(G$10:G154),0)))</f>
        <v>0</v>
      </c>
      <c r="H155" s="40">
        <f t="shared" si="272"/>
        <v>0</v>
      </c>
      <c r="I155" s="40">
        <f t="shared" si="273"/>
        <v>0</v>
      </c>
      <c r="J155" s="40">
        <f t="shared" si="274"/>
        <v>0</v>
      </c>
      <c r="K155" s="40">
        <f t="shared" si="275"/>
        <v>0</v>
      </c>
      <c r="L155" s="40">
        <f>IF(AND(J155&lt;&gt;0,SUM(J$9:J154)=0),ROUND(I$1*I$3,0),0)</f>
        <v>0</v>
      </c>
      <c r="M155" s="13"/>
      <c r="N155" s="33">
        <f>IF(SUM(V$9:V154)&gt;0.9,MAX(N$9:N154)+1,0)</f>
        <v>0</v>
      </c>
      <c r="O155" s="39">
        <f t="shared" si="255"/>
        <v>0</v>
      </c>
      <c r="P155" s="35">
        <f t="shared" si="256"/>
        <v>48244</v>
      </c>
      <c r="Q155" s="38">
        <f t="shared" si="238"/>
        <v>0</v>
      </c>
      <c r="R155" s="38">
        <f t="shared" si="224"/>
        <v>0</v>
      </c>
      <c r="S155" s="40">
        <f>IF(AND(N155=U$6,W154-U$1/(U$7-U$6+1)&gt;=0),ROUND(U$1/(U$7-U$6+1),0),IF(AND(SUM(S$10:S154)&gt;0,W154-S154&gt;=0),S154,IF(AND(SUM(S$10:S154)&gt;0),U$1-SUM(S$10:S154),0)))</f>
        <v>0</v>
      </c>
      <c r="T155" s="40">
        <f t="shared" si="291"/>
        <v>0</v>
      </c>
      <c r="U155" s="40">
        <f t="shared" si="292"/>
        <v>0</v>
      </c>
      <c r="V155" s="40">
        <f t="shared" si="225"/>
        <v>0</v>
      </c>
      <c r="W155" s="40">
        <f t="shared" si="293"/>
        <v>0</v>
      </c>
      <c r="X155" s="40">
        <f>IF(AND(V155&lt;&gt;0,SUM(V$9:V154)=0),ROUND(U$1*U$3,0),0)</f>
        <v>0</v>
      </c>
      <c r="Y155" s="13"/>
      <c r="Z155" s="33">
        <f>IF(SUM(AH$9:AH154)&gt;0.9,MAX(Z$9:Z154)+1,0)</f>
        <v>0</v>
      </c>
      <c r="AA155" s="39">
        <f t="shared" si="257"/>
        <v>0</v>
      </c>
      <c r="AB155" s="35">
        <f t="shared" si="258"/>
        <v>48244</v>
      </c>
      <c r="AC155" s="38">
        <f t="shared" si="239"/>
        <v>0</v>
      </c>
      <c r="AD155" s="38">
        <f t="shared" si="226"/>
        <v>0</v>
      </c>
      <c r="AE155" s="40">
        <f>IF(AND(Z155=AG$6,AI154-AG$1/(AG$7-AG$6+1)&gt;=0),ROUND(AG$1/(AG$7-AG$6+1),0),IF(AND(SUM(AE$10:AE154)&gt;0,AI154-AE154&gt;=0),AE154,IF(AND(SUM(AE$10:AE154)&gt;0),AG$1-SUM(AE$10:AE154),0)))</f>
        <v>0</v>
      </c>
      <c r="AF155" s="40">
        <f t="shared" si="294"/>
        <v>0</v>
      </c>
      <c r="AG155" s="40">
        <f t="shared" si="295"/>
        <v>0</v>
      </c>
      <c r="AH155" s="40">
        <f t="shared" si="227"/>
        <v>0</v>
      </c>
      <c r="AI155" s="40">
        <f t="shared" si="296"/>
        <v>0</v>
      </c>
      <c r="AJ155" s="40">
        <f>IF(AND(AH155&lt;&gt;0,SUM(AH$9:AH154)=0),ROUND(AG$1*AG$3,0),0)</f>
        <v>0</v>
      </c>
      <c r="AK155" s="13"/>
      <c r="AL155" s="33">
        <f>IF(SUM(AT$9:AT154)&gt;0.9,MAX(AL$9:AL154)+1,0)</f>
        <v>0</v>
      </c>
      <c r="AM155" s="39">
        <f t="shared" si="259"/>
        <v>0</v>
      </c>
      <c r="AN155" s="35">
        <f t="shared" si="260"/>
        <v>48244</v>
      </c>
      <c r="AO155" s="38">
        <f t="shared" si="240"/>
        <v>0</v>
      </c>
      <c r="AP155" s="38">
        <f t="shared" si="228"/>
        <v>0</v>
      </c>
      <c r="AQ155" s="40">
        <f>IF(AND(AL155=AS$6,AU154-AS$1/(AS$7-AS$6+1)&gt;=0),ROUND(AS$1/(AS$7-AS$6+1),0),IF(AND(SUM(AQ$10:AQ154)&gt;0,AU154-AQ154&gt;=0),AQ154,IF(AND(SUM(AQ$10:AQ154)&gt;0),AS$1-SUM(AQ$10:AQ154),0)))</f>
        <v>0</v>
      </c>
      <c r="AR155" s="40">
        <f t="shared" si="297"/>
        <v>0</v>
      </c>
      <c r="AS155" s="40">
        <f t="shared" si="298"/>
        <v>0</v>
      </c>
      <c r="AT155" s="40">
        <f t="shared" si="229"/>
        <v>0</v>
      </c>
      <c r="AU155" s="40">
        <f t="shared" si="299"/>
        <v>0</v>
      </c>
      <c r="AV155" s="40">
        <f>IF(AND(AT155&lt;&gt;0,SUM(AT$9:AT154)=0),ROUND(AS$1*AS$3,0),0)</f>
        <v>0</v>
      </c>
      <c r="AW155" s="13"/>
      <c r="AX155" s="33">
        <f>IF(SUM(BF$9:BF154)&gt;0.9,MAX(AX$9:AX154)+1,0)</f>
        <v>0</v>
      </c>
      <c r="AY155" s="39">
        <f t="shared" si="261"/>
        <v>0</v>
      </c>
      <c r="AZ155" s="35">
        <f t="shared" si="262"/>
        <v>48244</v>
      </c>
      <c r="BA155" s="38">
        <f t="shared" si="241"/>
        <v>0</v>
      </c>
      <c r="BB155" s="38">
        <f t="shared" si="230"/>
        <v>0</v>
      </c>
      <c r="BC155" s="40">
        <f>IF(AND(AX155=BE$6,BG154-BE$1/(BE$7-BE$6+1)&gt;=0),ROUND(BE$1/(BE$7-BE$6+1),0),IF(AND(SUM(BC$10:BC154)&gt;0,BG154-BC154&gt;=0),BC154,IF(AND(SUM(BC$10:BC154)&gt;0),BE$1-SUM(BC$10:BC154),0)))</f>
        <v>0</v>
      </c>
      <c r="BD155" s="40">
        <f t="shared" si="300"/>
        <v>0</v>
      </c>
      <c r="BE155" s="40">
        <f t="shared" si="301"/>
        <v>0</v>
      </c>
      <c r="BF155" s="40">
        <f t="shared" si="231"/>
        <v>0</v>
      </c>
      <c r="BG155" s="40">
        <f t="shared" si="302"/>
        <v>0</v>
      </c>
      <c r="BH155" s="40">
        <f>IF(AND(BF155&lt;&gt;0,SUM(BF$9:BF154)=0),ROUND(BE$1*BE$3,0),0)</f>
        <v>0</v>
      </c>
      <c r="BI155" s="13"/>
      <c r="BJ155" s="33">
        <f>IF(SUM(BR$9:BR154)&gt;0.9,MAX(BJ$9:BJ154)+1,0)</f>
        <v>0</v>
      </c>
      <c r="BK155" s="39">
        <f t="shared" si="263"/>
        <v>0</v>
      </c>
      <c r="BL155" s="35">
        <f t="shared" si="264"/>
        <v>48244</v>
      </c>
      <c r="BM155" s="38">
        <f t="shared" si="242"/>
        <v>0</v>
      </c>
      <c r="BN155" s="38">
        <f t="shared" si="232"/>
        <v>0</v>
      </c>
      <c r="BO155" s="40">
        <f>IF(AND(BJ155=BQ$6,BS154-BQ$1/(BQ$7-BQ$6+1)&gt;=0),ROUND(BQ$1/(BQ$7-BQ$6+1),0),IF(AND(SUM(BO$10:BO154)&gt;0,BS154-BO154&gt;=0),BO154,IF(AND(SUM(BO$10:BO154)&gt;0),BQ$1-SUM(BO$10:BO154),0)))</f>
        <v>0</v>
      </c>
      <c r="BP155" s="40">
        <f t="shared" si="303"/>
        <v>0</v>
      </c>
      <c r="BQ155" s="40">
        <f t="shared" si="304"/>
        <v>0</v>
      </c>
      <c r="BR155" s="40">
        <f t="shared" si="233"/>
        <v>0</v>
      </c>
      <c r="BS155" s="40">
        <f t="shared" si="305"/>
        <v>0</v>
      </c>
      <c r="BT155" s="40">
        <f>IF(AND(BR155&lt;&gt;0,SUM(BR$9:BR154)=0),ROUND(BQ$1*BQ$3,0),0)</f>
        <v>0</v>
      </c>
      <c r="BU155" s="13"/>
      <c r="BV155" s="33">
        <f>IF(SUM(CD$9:CD154)&gt;0.9,MAX(BV$9:BV154)+1,0)</f>
        <v>0</v>
      </c>
      <c r="BW155" s="39">
        <f t="shared" si="265"/>
        <v>0</v>
      </c>
      <c r="BX155" s="35">
        <f t="shared" si="266"/>
        <v>48244</v>
      </c>
      <c r="BY155" s="38">
        <f t="shared" si="243"/>
        <v>0</v>
      </c>
      <c r="BZ155" s="38">
        <f t="shared" si="234"/>
        <v>0</v>
      </c>
      <c r="CA155" s="40">
        <f>IF(AND(BV155=CC$6,CE154-CC$1/(CC$7-CC$6+1)&gt;=0),ROUND(CC$1/(CC$7-CC$6+1),0),IF(AND(SUM(CA$10:CA154)&gt;0,CE154-CA154&gt;=0),CA154,IF(AND(SUM(CA$10:CA154)&gt;0),CC$1-SUM(CA$10:CA154),0)))</f>
        <v>0</v>
      </c>
      <c r="CB155" s="40">
        <f t="shared" si="306"/>
        <v>0</v>
      </c>
      <c r="CC155" s="40">
        <f t="shared" si="307"/>
        <v>0</v>
      </c>
      <c r="CD155" s="40">
        <f t="shared" si="235"/>
        <v>0</v>
      </c>
      <c r="CE155" s="40">
        <f t="shared" si="308"/>
        <v>0</v>
      </c>
      <c r="CF155" s="40">
        <f>IF(AND(CD155&lt;&gt;0,SUM(CD$9:CD154)=0),ROUND(CC$1*CC$3,0),0)</f>
        <v>0</v>
      </c>
      <c r="CG155" s="13"/>
      <c r="CH155" s="33">
        <f>IF(SUM(CP$9:CP154)&gt;0.9,MAX(CH$9:CH154)+1,0)</f>
        <v>0</v>
      </c>
      <c r="CI155" s="39">
        <f t="shared" si="267"/>
        <v>0</v>
      </c>
      <c r="CJ155" s="35">
        <f t="shared" si="268"/>
        <v>48244</v>
      </c>
      <c r="CK155" s="38">
        <f t="shared" si="244"/>
        <v>0</v>
      </c>
      <c r="CL155" s="38">
        <f t="shared" si="236"/>
        <v>0</v>
      </c>
      <c r="CM155" s="40">
        <f>IF(AND(CH155=CO$6,CQ154-CO$1/(CO$7-CO$6+1)&gt;=0),ROUND(CO$1/(CO$7-CO$6+1),0),IF(AND(SUM(CM$10:CM154)&gt;0,CQ154-CM154&gt;=0),CM154,IF(AND(SUM(CM$10:CM154)&gt;0),CO$1-SUM(CM$10:CM154),0)))</f>
        <v>0</v>
      </c>
      <c r="CN155" s="40">
        <f t="shared" si="309"/>
        <v>0</v>
      </c>
      <c r="CO155" s="40">
        <f t="shared" si="310"/>
        <v>0</v>
      </c>
      <c r="CP155" s="40">
        <f t="shared" si="237"/>
        <v>0</v>
      </c>
      <c r="CQ155" s="40">
        <f t="shared" si="311"/>
        <v>0</v>
      </c>
      <c r="CR155" s="40">
        <f>IF(AND(CP155&lt;&gt;0,SUM(CP$9:CP154)=0),ROUND(CO$1*CO$3,0),0)</f>
        <v>0</v>
      </c>
      <c r="CS155" s="13"/>
      <c r="CT155" s="16"/>
      <c r="CU155" s="41">
        <f t="shared" si="313"/>
        <v>133</v>
      </c>
      <c r="CV155" s="42">
        <f t="shared" si="312"/>
        <v>48244</v>
      </c>
      <c r="CW155" s="43">
        <f t="shared" si="245"/>
        <v>0</v>
      </c>
      <c r="CX155" s="43">
        <f t="shared" si="246"/>
        <v>0</v>
      </c>
      <c r="CY155" s="43">
        <f t="shared" si="247"/>
        <v>0</v>
      </c>
      <c r="CZ155" s="43">
        <f t="shared" si="248"/>
        <v>0</v>
      </c>
      <c r="DA155" s="43">
        <f t="shared" si="249"/>
        <v>0</v>
      </c>
      <c r="DB155" s="43">
        <f t="shared" si="250"/>
        <v>0</v>
      </c>
      <c r="DC155" s="43">
        <f t="shared" si="251"/>
        <v>0</v>
      </c>
      <c r="DD155" s="43">
        <f t="shared" si="252"/>
        <v>0</v>
      </c>
      <c r="DE155" s="43">
        <f t="shared" si="253"/>
        <v>0</v>
      </c>
      <c r="DF155" s="44">
        <f t="shared" si="269"/>
        <v>0</v>
      </c>
      <c r="DG155" s="44">
        <f t="shared" si="276"/>
        <v>0</v>
      </c>
      <c r="DH155" s="44">
        <f t="shared" si="277"/>
        <v>0</v>
      </c>
      <c r="DI155" s="44">
        <f t="shared" si="278"/>
        <v>0</v>
      </c>
      <c r="DJ155" s="44">
        <f t="shared" si="279"/>
        <v>0</v>
      </c>
      <c r="DK155" s="44">
        <f t="shared" si="280"/>
        <v>0</v>
      </c>
      <c r="DL155" s="44">
        <f t="shared" si="281"/>
        <v>0</v>
      </c>
      <c r="DM155" s="44">
        <f t="shared" si="282"/>
        <v>0</v>
      </c>
      <c r="DN155" s="44">
        <f t="shared" si="283"/>
        <v>0</v>
      </c>
      <c r="DO155" s="44">
        <f t="shared" si="284"/>
        <v>0</v>
      </c>
      <c r="DP155" s="44">
        <f>IF(SUM(DG155:DG$298)=0,DG$299*DP$8/12,0)</f>
        <v>0</v>
      </c>
      <c r="DQ155" s="44">
        <f>IF(SUM(DH155:DH$298)=0,DH$299*DQ$8/12,0)</f>
        <v>0</v>
      </c>
      <c r="DR155" s="44">
        <f>IF(SUM(DI155:DI$298)=0,DI$299*DR$8/12,0)</f>
        <v>0</v>
      </c>
      <c r="DS155" s="44">
        <f>IF(SUM(DJ155:DJ$298)=0,DJ$299*DS$8/12,0)</f>
        <v>0</v>
      </c>
      <c r="DT155" s="44">
        <f>IF(SUM(DK155:DK$298)=0,DK$299*DT$8/12,0)</f>
        <v>0</v>
      </c>
      <c r="DU155" s="44">
        <f>IF(SUM(DL155:DL$298)=0,DL$299*DU$8/12,0)</f>
        <v>0</v>
      </c>
      <c r="DV155" s="44">
        <f>IF(SUM(DM155:DM$298)=0,DM$299*DV$8/12,0)</f>
        <v>0</v>
      </c>
      <c r="DW155" s="44">
        <f>IF(SUM(DN155:DN$298)=0,DN$299*DW$8/12,0)</f>
        <v>0</v>
      </c>
      <c r="DX155" s="44">
        <f t="shared" si="285"/>
        <v>0</v>
      </c>
      <c r="DY155" s="44">
        <f t="shared" si="286"/>
        <v>0</v>
      </c>
      <c r="DZ155" s="44">
        <f t="shared" si="287"/>
        <v>0</v>
      </c>
      <c r="EA155" s="44">
        <f t="shared" si="288"/>
        <v>0</v>
      </c>
      <c r="EB155" s="44">
        <f t="shared" si="289"/>
        <v>0</v>
      </c>
      <c r="EC155" s="44">
        <f t="shared" si="290"/>
        <v>0</v>
      </c>
      <c r="ED155" s="16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</row>
    <row r="156" spans="1:240">
      <c r="A156" s="52"/>
      <c r="B156" s="33">
        <f>IF(SUM(J$9:J155)&gt;0.9,MAX(B$9:B155)+1,0)</f>
        <v>0</v>
      </c>
      <c r="C156" s="39">
        <f t="shared" si="326"/>
        <v>0</v>
      </c>
      <c r="D156" s="35">
        <v>48273</v>
      </c>
      <c r="E156" s="38">
        <f t="shared" si="270"/>
        <v>0</v>
      </c>
      <c r="F156" s="38">
        <f t="shared" si="271"/>
        <v>0</v>
      </c>
      <c r="G156" s="40">
        <f>IF(AND(B156=I$6,K155-I$1/(I$7-I$6+1)&gt;=0),ROUND(I$1/(I$7-I$6+1),0),IF(AND(SUM(G$10:G155)&gt;0,K155-G155&gt;=0),G155,IF(AND(SUM(G$10:G155)&gt;0),I$1-SUM(G$10:G155),0)))</f>
        <v>0</v>
      </c>
      <c r="H156" s="40">
        <f t="shared" si="272"/>
        <v>0</v>
      </c>
      <c r="I156" s="40">
        <f t="shared" si="273"/>
        <v>0</v>
      </c>
      <c r="J156" s="40">
        <f t="shared" si="274"/>
        <v>0</v>
      </c>
      <c r="K156" s="40">
        <f t="shared" si="275"/>
        <v>0</v>
      </c>
      <c r="L156" s="40">
        <f>IF(AND(J156&lt;&gt;0,SUM(J$9:J155)=0),ROUND(I$1*I$3,0),0)</f>
        <v>0</v>
      </c>
      <c r="M156" s="13"/>
      <c r="N156" s="33">
        <f>IF(SUM(V$9:V155)&gt;0.9,MAX(N$9:N155)+1,0)</f>
        <v>0</v>
      </c>
      <c r="O156" s="39">
        <f t="shared" si="255"/>
        <v>0</v>
      </c>
      <c r="P156" s="35">
        <f t="shared" si="256"/>
        <v>48273</v>
      </c>
      <c r="Q156" s="38">
        <f t="shared" si="238"/>
        <v>0</v>
      </c>
      <c r="R156" s="38">
        <f t="shared" si="224"/>
        <v>0</v>
      </c>
      <c r="S156" s="40">
        <f>IF(AND(N156=U$6,W155-U$1/(U$7-U$6+1)&gt;=0),ROUND(U$1/(U$7-U$6+1),0),IF(AND(SUM(S$10:S155)&gt;0,W155-S155&gt;=0),S155,IF(AND(SUM(S$10:S155)&gt;0),U$1-SUM(S$10:S155),0)))</f>
        <v>0</v>
      </c>
      <c r="T156" s="40">
        <f t="shared" si="291"/>
        <v>0</v>
      </c>
      <c r="U156" s="40">
        <f t="shared" si="292"/>
        <v>0</v>
      </c>
      <c r="V156" s="40">
        <f t="shared" si="225"/>
        <v>0</v>
      </c>
      <c r="W156" s="40">
        <f t="shared" si="293"/>
        <v>0</v>
      </c>
      <c r="X156" s="40">
        <f>IF(AND(V156&lt;&gt;0,SUM(V$9:V155)=0),ROUND(U$1*U$3,0),0)</f>
        <v>0</v>
      </c>
      <c r="Y156" s="13"/>
      <c r="Z156" s="33">
        <f>IF(SUM(AH$9:AH155)&gt;0.9,MAX(Z$9:Z155)+1,0)</f>
        <v>0</v>
      </c>
      <c r="AA156" s="39">
        <f t="shared" si="257"/>
        <v>0</v>
      </c>
      <c r="AB156" s="35">
        <f t="shared" si="258"/>
        <v>48273</v>
      </c>
      <c r="AC156" s="38">
        <f t="shared" si="239"/>
        <v>0</v>
      </c>
      <c r="AD156" s="38">
        <f t="shared" si="226"/>
        <v>0</v>
      </c>
      <c r="AE156" s="40">
        <f>IF(AND(Z156=AG$6,AI155-AG$1/(AG$7-AG$6+1)&gt;=0),ROUND(AG$1/(AG$7-AG$6+1),0),IF(AND(SUM(AE$10:AE155)&gt;0,AI155-AE155&gt;=0),AE155,IF(AND(SUM(AE$10:AE155)&gt;0),AG$1-SUM(AE$10:AE155),0)))</f>
        <v>0</v>
      </c>
      <c r="AF156" s="40">
        <f t="shared" si="294"/>
        <v>0</v>
      </c>
      <c r="AG156" s="40">
        <f t="shared" si="295"/>
        <v>0</v>
      </c>
      <c r="AH156" s="40">
        <f t="shared" si="227"/>
        <v>0</v>
      </c>
      <c r="AI156" s="40">
        <f t="shared" si="296"/>
        <v>0</v>
      </c>
      <c r="AJ156" s="40">
        <f>IF(AND(AH156&lt;&gt;0,SUM(AH$9:AH155)=0),ROUND(AG$1*AG$3,0),0)</f>
        <v>0</v>
      </c>
      <c r="AK156" s="13"/>
      <c r="AL156" s="33">
        <f>IF(SUM(AT$9:AT155)&gt;0.9,MAX(AL$9:AL155)+1,0)</f>
        <v>0</v>
      </c>
      <c r="AM156" s="39">
        <f t="shared" si="259"/>
        <v>0</v>
      </c>
      <c r="AN156" s="35">
        <f t="shared" si="260"/>
        <v>48273</v>
      </c>
      <c r="AO156" s="38">
        <f t="shared" si="240"/>
        <v>0</v>
      </c>
      <c r="AP156" s="38">
        <f t="shared" si="228"/>
        <v>0</v>
      </c>
      <c r="AQ156" s="40">
        <f>IF(AND(AL156=AS$6,AU155-AS$1/(AS$7-AS$6+1)&gt;=0),ROUND(AS$1/(AS$7-AS$6+1),0),IF(AND(SUM(AQ$10:AQ155)&gt;0,AU155-AQ155&gt;=0),AQ155,IF(AND(SUM(AQ$10:AQ155)&gt;0),AS$1-SUM(AQ$10:AQ155),0)))</f>
        <v>0</v>
      </c>
      <c r="AR156" s="40">
        <f t="shared" si="297"/>
        <v>0</v>
      </c>
      <c r="AS156" s="40">
        <f t="shared" si="298"/>
        <v>0</v>
      </c>
      <c r="AT156" s="40">
        <f t="shared" si="229"/>
        <v>0</v>
      </c>
      <c r="AU156" s="40">
        <f t="shared" si="299"/>
        <v>0</v>
      </c>
      <c r="AV156" s="40">
        <f>IF(AND(AT156&lt;&gt;0,SUM(AT$9:AT155)=0),ROUND(AS$1*AS$3,0),0)</f>
        <v>0</v>
      </c>
      <c r="AW156" s="13"/>
      <c r="AX156" s="33">
        <f>IF(SUM(BF$9:BF155)&gt;0.9,MAX(AX$9:AX155)+1,0)</f>
        <v>0</v>
      </c>
      <c r="AY156" s="39">
        <f t="shared" si="261"/>
        <v>0</v>
      </c>
      <c r="AZ156" s="35">
        <f t="shared" si="262"/>
        <v>48273</v>
      </c>
      <c r="BA156" s="38">
        <f t="shared" si="241"/>
        <v>0</v>
      </c>
      <c r="BB156" s="38">
        <f t="shared" si="230"/>
        <v>0</v>
      </c>
      <c r="BC156" s="40">
        <f>IF(AND(AX156=BE$6,BG155-BE$1/(BE$7-BE$6+1)&gt;=0),ROUND(BE$1/(BE$7-BE$6+1),0),IF(AND(SUM(BC$10:BC155)&gt;0,BG155-BC155&gt;=0),BC155,IF(AND(SUM(BC$10:BC155)&gt;0),BE$1-SUM(BC$10:BC155),0)))</f>
        <v>0</v>
      </c>
      <c r="BD156" s="40">
        <f t="shared" si="300"/>
        <v>0</v>
      </c>
      <c r="BE156" s="40">
        <f t="shared" si="301"/>
        <v>0</v>
      </c>
      <c r="BF156" s="40">
        <f t="shared" si="231"/>
        <v>0</v>
      </c>
      <c r="BG156" s="40">
        <f t="shared" si="302"/>
        <v>0</v>
      </c>
      <c r="BH156" s="40">
        <f>IF(AND(BF156&lt;&gt;0,SUM(BF$9:BF155)=0),ROUND(BE$1*BE$3,0),0)</f>
        <v>0</v>
      </c>
      <c r="BI156" s="13"/>
      <c r="BJ156" s="33">
        <f>IF(SUM(BR$9:BR155)&gt;0.9,MAX(BJ$9:BJ155)+1,0)</f>
        <v>0</v>
      </c>
      <c r="BK156" s="39">
        <f t="shared" si="263"/>
        <v>0</v>
      </c>
      <c r="BL156" s="35">
        <f t="shared" si="264"/>
        <v>48273</v>
      </c>
      <c r="BM156" s="38">
        <f t="shared" si="242"/>
        <v>0</v>
      </c>
      <c r="BN156" s="38">
        <f t="shared" si="232"/>
        <v>0</v>
      </c>
      <c r="BO156" s="40">
        <f>IF(AND(BJ156=BQ$6,BS155-BQ$1/(BQ$7-BQ$6+1)&gt;=0),ROUND(BQ$1/(BQ$7-BQ$6+1),0),IF(AND(SUM(BO$10:BO155)&gt;0,BS155-BO155&gt;=0),BO155,IF(AND(SUM(BO$10:BO155)&gt;0),BQ$1-SUM(BO$10:BO155),0)))</f>
        <v>0</v>
      </c>
      <c r="BP156" s="40">
        <f t="shared" si="303"/>
        <v>0</v>
      </c>
      <c r="BQ156" s="40">
        <f t="shared" si="304"/>
        <v>0</v>
      </c>
      <c r="BR156" s="40">
        <f t="shared" si="233"/>
        <v>0</v>
      </c>
      <c r="BS156" s="40">
        <f t="shared" si="305"/>
        <v>0</v>
      </c>
      <c r="BT156" s="40">
        <f>IF(AND(BR156&lt;&gt;0,SUM(BR$9:BR155)=0),ROUND(BQ$1*BQ$3,0),0)</f>
        <v>0</v>
      </c>
      <c r="BU156" s="13"/>
      <c r="BV156" s="33">
        <f>IF(SUM(CD$9:CD155)&gt;0.9,MAX(BV$9:BV155)+1,0)</f>
        <v>0</v>
      </c>
      <c r="BW156" s="39">
        <f t="shared" si="265"/>
        <v>0</v>
      </c>
      <c r="BX156" s="35">
        <f t="shared" si="266"/>
        <v>48273</v>
      </c>
      <c r="BY156" s="38">
        <f t="shared" si="243"/>
        <v>0</v>
      </c>
      <c r="BZ156" s="38">
        <f t="shared" si="234"/>
        <v>0</v>
      </c>
      <c r="CA156" s="40">
        <f>IF(AND(BV156=CC$6,CE155-CC$1/(CC$7-CC$6+1)&gt;=0),ROUND(CC$1/(CC$7-CC$6+1),0),IF(AND(SUM(CA$10:CA155)&gt;0,CE155-CA155&gt;=0),CA155,IF(AND(SUM(CA$10:CA155)&gt;0),CC$1-SUM(CA$10:CA155),0)))</f>
        <v>0</v>
      </c>
      <c r="CB156" s="40">
        <f t="shared" si="306"/>
        <v>0</v>
      </c>
      <c r="CC156" s="40">
        <f t="shared" si="307"/>
        <v>0</v>
      </c>
      <c r="CD156" s="40">
        <f t="shared" si="235"/>
        <v>0</v>
      </c>
      <c r="CE156" s="40">
        <f t="shared" si="308"/>
        <v>0</v>
      </c>
      <c r="CF156" s="40">
        <f>IF(AND(CD156&lt;&gt;0,SUM(CD$9:CD155)=0),ROUND(CC$1*CC$3,0),0)</f>
        <v>0</v>
      </c>
      <c r="CG156" s="13"/>
      <c r="CH156" s="33">
        <f>IF(SUM(CP$9:CP155)&gt;0.9,MAX(CH$9:CH155)+1,0)</f>
        <v>0</v>
      </c>
      <c r="CI156" s="39">
        <f t="shared" si="267"/>
        <v>0</v>
      </c>
      <c r="CJ156" s="35">
        <f t="shared" si="268"/>
        <v>48273</v>
      </c>
      <c r="CK156" s="38">
        <f t="shared" si="244"/>
        <v>0</v>
      </c>
      <c r="CL156" s="38">
        <f t="shared" si="236"/>
        <v>0</v>
      </c>
      <c r="CM156" s="40">
        <f>IF(AND(CH156=CO$6,CQ155-CO$1/(CO$7-CO$6+1)&gt;=0),ROUND(CO$1/(CO$7-CO$6+1),0),IF(AND(SUM(CM$10:CM155)&gt;0,CQ155-CM155&gt;=0),CM155,IF(AND(SUM(CM$10:CM155)&gt;0),CO$1-SUM(CM$10:CM155),0)))</f>
        <v>0</v>
      </c>
      <c r="CN156" s="40">
        <f t="shared" si="309"/>
        <v>0</v>
      </c>
      <c r="CO156" s="40">
        <f t="shared" si="310"/>
        <v>0</v>
      </c>
      <c r="CP156" s="40">
        <f t="shared" si="237"/>
        <v>0</v>
      </c>
      <c r="CQ156" s="40">
        <f t="shared" si="311"/>
        <v>0</v>
      </c>
      <c r="CR156" s="40">
        <f>IF(AND(CP156&lt;&gt;0,SUM(CP$9:CP155)=0),ROUND(CO$1*CO$3,0),0)</f>
        <v>0</v>
      </c>
      <c r="CS156" s="13"/>
      <c r="CT156" s="16"/>
      <c r="CU156" s="41">
        <f t="shared" si="313"/>
        <v>134</v>
      </c>
      <c r="CV156" s="42">
        <f t="shared" si="312"/>
        <v>48273</v>
      </c>
      <c r="CW156" s="43">
        <f t="shared" si="245"/>
        <v>0</v>
      </c>
      <c r="CX156" s="43">
        <f t="shared" si="246"/>
        <v>0</v>
      </c>
      <c r="CY156" s="43">
        <f t="shared" si="247"/>
        <v>0</v>
      </c>
      <c r="CZ156" s="43">
        <f t="shared" si="248"/>
        <v>0</v>
      </c>
      <c r="DA156" s="43">
        <f t="shared" si="249"/>
        <v>0</v>
      </c>
      <c r="DB156" s="43">
        <f t="shared" si="250"/>
        <v>0</v>
      </c>
      <c r="DC156" s="43">
        <f t="shared" si="251"/>
        <v>0</v>
      </c>
      <c r="DD156" s="43">
        <f t="shared" si="252"/>
        <v>0</v>
      </c>
      <c r="DE156" s="43">
        <f t="shared" si="253"/>
        <v>0</v>
      </c>
      <c r="DF156" s="44">
        <f t="shared" si="269"/>
        <v>0</v>
      </c>
      <c r="DG156" s="44">
        <f t="shared" si="276"/>
        <v>0</v>
      </c>
      <c r="DH156" s="44">
        <f t="shared" si="277"/>
        <v>0</v>
      </c>
      <c r="DI156" s="44">
        <f t="shared" si="278"/>
        <v>0</v>
      </c>
      <c r="DJ156" s="44">
        <f t="shared" si="279"/>
        <v>0</v>
      </c>
      <c r="DK156" s="44">
        <f t="shared" si="280"/>
        <v>0</v>
      </c>
      <c r="DL156" s="44">
        <f t="shared" si="281"/>
        <v>0</v>
      </c>
      <c r="DM156" s="44">
        <f t="shared" si="282"/>
        <v>0</v>
      </c>
      <c r="DN156" s="44">
        <f t="shared" si="283"/>
        <v>0</v>
      </c>
      <c r="DO156" s="44">
        <f t="shared" si="284"/>
        <v>0</v>
      </c>
      <c r="DP156" s="44">
        <f>IF(SUM(DG156:DG$298)=0,DG$299*DP$8/12,0)</f>
        <v>0</v>
      </c>
      <c r="DQ156" s="44">
        <f>IF(SUM(DH156:DH$298)=0,DH$299*DQ$8/12,0)</f>
        <v>0</v>
      </c>
      <c r="DR156" s="44">
        <f>IF(SUM(DI156:DI$298)=0,DI$299*DR$8/12,0)</f>
        <v>0</v>
      </c>
      <c r="DS156" s="44">
        <f>IF(SUM(DJ156:DJ$298)=0,DJ$299*DS$8/12,0)</f>
        <v>0</v>
      </c>
      <c r="DT156" s="44">
        <f>IF(SUM(DK156:DK$298)=0,DK$299*DT$8/12,0)</f>
        <v>0</v>
      </c>
      <c r="DU156" s="44">
        <f>IF(SUM(DL156:DL$298)=0,DL$299*DU$8/12,0)</f>
        <v>0</v>
      </c>
      <c r="DV156" s="44">
        <f>IF(SUM(DM156:DM$298)=0,DM$299*DV$8/12,0)</f>
        <v>0</v>
      </c>
      <c r="DW156" s="44">
        <f>IF(SUM(DN156:DN$298)=0,DN$299*DW$8/12,0)</f>
        <v>0</v>
      </c>
      <c r="DX156" s="44">
        <f t="shared" si="285"/>
        <v>0</v>
      </c>
      <c r="DY156" s="44">
        <f t="shared" si="286"/>
        <v>0</v>
      </c>
      <c r="DZ156" s="44">
        <f t="shared" si="287"/>
        <v>0</v>
      </c>
      <c r="EA156" s="44">
        <f t="shared" si="288"/>
        <v>0</v>
      </c>
      <c r="EB156" s="44">
        <f t="shared" si="289"/>
        <v>0</v>
      </c>
      <c r="EC156" s="44">
        <f t="shared" si="290"/>
        <v>0</v>
      </c>
      <c r="ED156" s="16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</row>
    <row r="157" spans="1:240">
      <c r="A157" s="52"/>
      <c r="B157" s="33">
        <f>IF(SUM(J$9:J156)&gt;0.9,MAX(B$9:B156)+1,0)</f>
        <v>0</v>
      </c>
      <c r="C157" s="39">
        <f t="shared" si="326"/>
        <v>0</v>
      </c>
      <c r="D157" s="35">
        <v>48304</v>
      </c>
      <c r="E157" s="38">
        <f t="shared" si="270"/>
        <v>0</v>
      </c>
      <c r="F157" s="38">
        <f t="shared" si="271"/>
        <v>0</v>
      </c>
      <c r="G157" s="40">
        <f>IF(AND(B157=I$6,K156-I$1/(I$7-I$6+1)&gt;=0),ROUND(I$1/(I$7-I$6+1),0),IF(AND(SUM(G$10:G156)&gt;0,K156-G156&gt;=0),G156,IF(AND(SUM(G$10:G156)&gt;0),I$1-SUM(G$10:G156),0)))</f>
        <v>0</v>
      </c>
      <c r="H157" s="40">
        <f t="shared" si="272"/>
        <v>0</v>
      </c>
      <c r="I157" s="40">
        <f t="shared" si="273"/>
        <v>0</v>
      </c>
      <c r="J157" s="40">
        <f t="shared" si="274"/>
        <v>0</v>
      </c>
      <c r="K157" s="40">
        <f t="shared" si="275"/>
        <v>0</v>
      </c>
      <c r="L157" s="40">
        <f>IF(AND(J157&lt;&gt;0,SUM(J$9:J156)=0),ROUND(I$1*I$3,0),0)</f>
        <v>0</v>
      </c>
      <c r="M157" s="13"/>
      <c r="N157" s="33">
        <f>IF(SUM(V$9:V156)&gt;0.9,MAX(N$9:N156)+1,0)</f>
        <v>0</v>
      </c>
      <c r="O157" s="39">
        <f t="shared" si="255"/>
        <v>0</v>
      </c>
      <c r="P157" s="35">
        <f t="shared" si="256"/>
        <v>48304</v>
      </c>
      <c r="Q157" s="38">
        <f t="shared" si="238"/>
        <v>0</v>
      </c>
      <c r="R157" s="38">
        <f t="shared" si="224"/>
        <v>0</v>
      </c>
      <c r="S157" s="40">
        <f>IF(AND(N157=U$6,W156-U$1/(U$7-U$6+1)&gt;=0),ROUND(U$1/(U$7-U$6+1),0),IF(AND(SUM(S$10:S156)&gt;0,W156-S156&gt;=0),S156,IF(AND(SUM(S$10:S156)&gt;0),U$1-SUM(S$10:S156),0)))</f>
        <v>0</v>
      </c>
      <c r="T157" s="40">
        <f t="shared" si="291"/>
        <v>0</v>
      </c>
      <c r="U157" s="40">
        <f t="shared" si="292"/>
        <v>0</v>
      </c>
      <c r="V157" s="40">
        <f t="shared" si="225"/>
        <v>0</v>
      </c>
      <c r="W157" s="40">
        <f t="shared" si="293"/>
        <v>0</v>
      </c>
      <c r="X157" s="40">
        <f>IF(AND(V157&lt;&gt;0,SUM(V$9:V156)=0),ROUND(U$1*U$3,0),0)</f>
        <v>0</v>
      </c>
      <c r="Y157" s="13"/>
      <c r="Z157" s="33">
        <f>IF(SUM(AH$9:AH156)&gt;0.9,MAX(Z$9:Z156)+1,0)</f>
        <v>0</v>
      </c>
      <c r="AA157" s="39">
        <f t="shared" si="257"/>
        <v>0</v>
      </c>
      <c r="AB157" s="35">
        <f t="shared" si="258"/>
        <v>48304</v>
      </c>
      <c r="AC157" s="38">
        <f t="shared" si="239"/>
        <v>0</v>
      </c>
      <c r="AD157" s="38">
        <f t="shared" si="226"/>
        <v>0</v>
      </c>
      <c r="AE157" s="40">
        <f>IF(AND(Z157=AG$6,AI156-AG$1/(AG$7-AG$6+1)&gt;=0),ROUND(AG$1/(AG$7-AG$6+1),0),IF(AND(SUM(AE$10:AE156)&gt;0,AI156-AE156&gt;=0),AE156,IF(AND(SUM(AE$10:AE156)&gt;0),AG$1-SUM(AE$10:AE156),0)))</f>
        <v>0</v>
      </c>
      <c r="AF157" s="40">
        <f t="shared" si="294"/>
        <v>0</v>
      </c>
      <c r="AG157" s="40">
        <f t="shared" si="295"/>
        <v>0</v>
      </c>
      <c r="AH157" s="40">
        <f t="shared" si="227"/>
        <v>0</v>
      </c>
      <c r="AI157" s="40">
        <f t="shared" si="296"/>
        <v>0</v>
      </c>
      <c r="AJ157" s="40">
        <f>IF(AND(AH157&lt;&gt;0,SUM(AH$9:AH156)=0),ROUND(AG$1*AG$3,0),0)</f>
        <v>0</v>
      </c>
      <c r="AK157" s="13"/>
      <c r="AL157" s="33">
        <f>IF(SUM(AT$9:AT156)&gt;0.9,MAX(AL$9:AL156)+1,0)</f>
        <v>0</v>
      </c>
      <c r="AM157" s="39">
        <f t="shared" si="259"/>
        <v>0</v>
      </c>
      <c r="AN157" s="35">
        <f t="shared" si="260"/>
        <v>48304</v>
      </c>
      <c r="AO157" s="38">
        <f t="shared" si="240"/>
        <v>0</v>
      </c>
      <c r="AP157" s="38">
        <f t="shared" si="228"/>
        <v>0</v>
      </c>
      <c r="AQ157" s="40">
        <f>IF(AND(AL157=AS$6,AU156-AS$1/(AS$7-AS$6+1)&gt;=0),ROUND(AS$1/(AS$7-AS$6+1),0),IF(AND(SUM(AQ$10:AQ156)&gt;0,AU156-AQ156&gt;=0),AQ156,IF(AND(SUM(AQ$10:AQ156)&gt;0),AS$1-SUM(AQ$10:AQ156),0)))</f>
        <v>0</v>
      </c>
      <c r="AR157" s="40">
        <f t="shared" si="297"/>
        <v>0</v>
      </c>
      <c r="AS157" s="40">
        <f t="shared" si="298"/>
        <v>0</v>
      </c>
      <c r="AT157" s="40">
        <f t="shared" si="229"/>
        <v>0</v>
      </c>
      <c r="AU157" s="40">
        <f t="shared" si="299"/>
        <v>0</v>
      </c>
      <c r="AV157" s="40">
        <f>IF(AND(AT157&lt;&gt;0,SUM(AT$9:AT156)=0),ROUND(AS$1*AS$3,0),0)</f>
        <v>0</v>
      </c>
      <c r="AW157" s="13"/>
      <c r="AX157" s="33">
        <f>IF(SUM(BF$9:BF156)&gt;0.9,MAX(AX$9:AX156)+1,0)</f>
        <v>0</v>
      </c>
      <c r="AY157" s="39">
        <f t="shared" si="261"/>
        <v>0</v>
      </c>
      <c r="AZ157" s="35">
        <f t="shared" si="262"/>
        <v>48304</v>
      </c>
      <c r="BA157" s="38">
        <f t="shared" si="241"/>
        <v>0</v>
      </c>
      <c r="BB157" s="38">
        <f t="shared" si="230"/>
        <v>0</v>
      </c>
      <c r="BC157" s="40">
        <f>IF(AND(AX157=BE$6,BG156-BE$1/(BE$7-BE$6+1)&gt;=0),ROUND(BE$1/(BE$7-BE$6+1),0),IF(AND(SUM(BC$10:BC156)&gt;0,BG156-BC156&gt;=0),BC156,IF(AND(SUM(BC$10:BC156)&gt;0),BE$1-SUM(BC$10:BC156),0)))</f>
        <v>0</v>
      </c>
      <c r="BD157" s="40">
        <f t="shared" si="300"/>
        <v>0</v>
      </c>
      <c r="BE157" s="40">
        <f t="shared" si="301"/>
        <v>0</v>
      </c>
      <c r="BF157" s="40">
        <f t="shared" si="231"/>
        <v>0</v>
      </c>
      <c r="BG157" s="40">
        <f t="shared" si="302"/>
        <v>0</v>
      </c>
      <c r="BH157" s="40">
        <f>IF(AND(BF157&lt;&gt;0,SUM(BF$9:BF156)=0),ROUND(BE$1*BE$3,0),0)</f>
        <v>0</v>
      </c>
      <c r="BI157" s="13"/>
      <c r="BJ157" s="33">
        <f>IF(SUM(BR$9:BR156)&gt;0.9,MAX(BJ$9:BJ156)+1,0)</f>
        <v>0</v>
      </c>
      <c r="BK157" s="39">
        <f t="shared" si="263"/>
        <v>0</v>
      </c>
      <c r="BL157" s="35">
        <f t="shared" si="264"/>
        <v>48304</v>
      </c>
      <c r="BM157" s="38">
        <f t="shared" si="242"/>
        <v>0</v>
      </c>
      <c r="BN157" s="38">
        <f t="shared" si="232"/>
        <v>0</v>
      </c>
      <c r="BO157" s="40">
        <f>IF(AND(BJ157=BQ$6,BS156-BQ$1/(BQ$7-BQ$6+1)&gt;=0),ROUND(BQ$1/(BQ$7-BQ$6+1),0),IF(AND(SUM(BO$10:BO156)&gt;0,BS156-BO156&gt;=0),BO156,IF(AND(SUM(BO$10:BO156)&gt;0),BQ$1-SUM(BO$10:BO156),0)))</f>
        <v>0</v>
      </c>
      <c r="BP157" s="40">
        <f t="shared" si="303"/>
        <v>0</v>
      </c>
      <c r="BQ157" s="40">
        <f t="shared" si="304"/>
        <v>0</v>
      </c>
      <c r="BR157" s="40">
        <f t="shared" si="233"/>
        <v>0</v>
      </c>
      <c r="BS157" s="40">
        <f t="shared" si="305"/>
        <v>0</v>
      </c>
      <c r="BT157" s="40">
        <f>IF(AND(BR157&lt;&gt;0,SUM(BR$9:BR156)=0),ROUND(BQ$1*BQ$3,0),0)</f>
        <v>0</v>
      </c>
      <c r="BU157" s="13"/>
      <c r="BV157" s="33">
        <f>IF(SUM(CD$9:CD156)&gt;0.9,MAX(BV$9:BV156)+1,0)</f>
        <v>0</v>
      </c>
      <c r="BW157" s="39">
        <f t="shared" si="265"/>
        <v>0</v>
      </c>
      <c r="BX157" s="35">
        <f t="shared" si="266"/>
        <v>48304</v>
      </c>
      <c r="BY157" s="38">
        <f t="shared" si="243"/>
        <v>0</v>
      </c>
      <c r="BZ157" s="38">
        <f t="shared" si="234"/>
        <v>0</v>
      </c>
      <c r="CA157" s="40">
        <f>IF(AND(BV157=CC$6,CE156-CC$1/(CC$7-CC$6+1)&gt;=0),ROUND(CC$1/(CC$7-CC$6+1),0),IF(AND(SUM(CA$10:CA156)&gt;0,CE156-CA156&gt;=0),CA156,IF(AND(SUM(CA$10:CA156)&gt;0),CC$1-SUM(CA$10:CA156),0)))</f>
        <v>0</v>
      </c>
      <c r="CB157" s="40">
        <f t="shared" si="306"/>
        <v>0</v>
      </c>
      <c r="CC157" s="40">
        <f t="shared" si="307"/>
        <v>0</v>
      </c>
      <c r="CD157" s="40">
        <f t="shared" si="235"/>
        <v>0</v>
      </c>
      <c r="CE157" s="40">
        <f t="shared" si="308"/>
        <v>0</v>
      </c>
      <c r="CF157" s="40">
        <f>IF(AND(CD157&lt;&gt;0,SUM(CD$9:CD156)=0),ROUND(CC$1*CC$3,0),0)</f>
        <v>0</v>
      </c>
      <c r="CG157" s="13"/>
      <c r="CH157" s="33">
        <f>IF(SUM(CP$9:CP156)&gt;0.9,MAX(CH$9:CH156)+1,0)</f>
        <v>0</v>
      </c>
      <c r="CI157" s="39">
        <f t="shared" si="267"/>
        <v>0</v>
      </c>
      <c r="CJ157" s="35">
        <f t="shared" si="268"/>
        <v>48304</v>
      </c>
      <c r="CK157" s="38">
        <f t="shared" si="244"/>
        <v>0</v>
      </c>
      <c r="CL157" s="38">
        <f t="shared" si="236"/>
        <v>0</v>
      </c>
      <c r="CM157" s="40">
        <f>IF(AND(CH157=CO$6,CQ156-CO$1/(CO$7-CO$6+1)&gt;=0),ROUND(CO$1/(CO$7-CO$6+1),0),IF(AND(SUM(CM$10:CM156)&gt;0,CQ156-CM156&gt;=0),CM156,IF(AND(SUM(CM$10:CM156)&gt;0),CO$1-SUM(CM$10:CM156),0)))</f>
        <v>0</v>
      </c>
      <c r="CN157" s="40">
        <f t="shared" si="309"/>
        <v>0</v>
      </c>
      <c r="CO157" s="40">
        <f t="shared" si="310"/>
        <v>0</v>
      </c>
      <c r="CP157" s="40">
        <f t="shared" si="237"/>
        <v>0</v>
      </c>
      <c r="CQ157" s="40">
        <f t="shared" si="311"/>
        <v>0</v>
      </c>
      <c r="CR157" s="40">
        <f>IF(AND(CP157&lt;&gt;0,SUM(CP$9:CP156)=0),ROUND(CO$1*CO$3,0),0)</f>
        <v>0</v>
      </c>
      <c r="CS157" s="13"/>
      <c r="CT157" s="16"/>
      <c r="CU157" s="41">
        <f t="shared" si="313"/>
        <v>135</v>
      </c>
      <c r="CV157" s="42">
        <f t="shared" si="312"/>
        <v>48304</v>
      </c>
      <c r="CW157" s="43">
        <f t="shared" si="245"/>
        <v>0</v>
      </c>
      <c r="CX157" s="43">
        <f t="shared" si="246"/>
        <v>0</v>
      </c>
      <c r="CY157" s="43">
        <f t="shared" si="247"/>
        <v>0</v>
      </c>
      <c r="CZ157" s="43">
        <f t="shared" si="248"/>
        <v>0</v>
      </c>
      <c r="DA157" s="43">
        <f t="shared" si="249"/>
        <v>0</v>
      </c>
      <c r="DB157" s="43">
        <f t="shared" si="250"/>
        <v>0</v>
      </c>
      <c r="DC157" s="43">
        <f t="shared" si="251"/>
        <v>0</v>
      </c>
      <c r="DD157" s="43">
        <f t="shared" si="252"/>
        <v>0</v>
      </c>
      <c r="DE157" s="43">
        <f t="shared" si="253"/>
        <v>0</v>
      </c>
      <c r="DF157" s="44">
        <f t="shared" si="269"/>
        <v>0</v>
      </c>
      <c r="DG157" s="44">
        <f t="shared" si="276"/>
        <v>0</v>
      </c>
      <c r="DH157" s="44">
        <f t="shared" si="277"/>
        <v>0</v>
      </c>
      <c r="DI157" s="44">
        <f t="shared" si="278"/>
        <v>0</v>
      </c>
      <c r="DJ157" s="44">
        <f t="shared" si="279"/>
        <v>0</v>
      </c>
      <c r="DK157" s="44">
        <f t="shared" si="280"/>
        <v>0</v>
      </c>
      <c r="DL157" s="44">
        <f t="shared" si="281"/>
        <v>0</v>
      </c>
      <c r="DM157" s="44">
        <f t="shared" si="282"/>
        <v>0</v>
      </c>
      <c r="DN157" s="44">
        <f t="shared" si="283"/>
        <v>0</v>
      </c>
      <c r="DO157" s="44">
        <f t="shared" si="284"/>
        <v>0</v>
      </c>
      <c r="DP157" s="44">
        <f>IF(SUM(DG157:DG$298)=0,DG$299*DP$8/12,0)</f>
        <v>0</v>
      </c>
      <c r="DQ157" s="44">
        <f>IF(SUM(DH157:DH$298)=0,DH$299*DQ$8/12,0)</f>
        <v>0</v>
      </c>
      <c r="DR157" s="44">
        <f>IF(SUM(DI157:DI$298)=0,DI$299*DR$8/12,0)</f>
        <v>0</v>
      </c>
      <c r="DS157" s="44">
        <f>IF(SUM(DJ157:DJ$298)=0,DJ$299*DS$8/12,0)</f>
        <v>0</v>
      </c>
      <c r="DT157" s="44">
        <f>IF(SUM(DK157:DK$298)=0,DK$299*DT$8/12,0)</f>
        <v>0</v>
      </c>
      <c r="DU157" s="44">
        <f>IF(SUM(DL157:DL$298)=0,DL$299*DU$8/12,0)</f>
        <v>0</v>
      </c>
      <c r="DV157" s="44">
        <f>IF(SUM(DM157:DM$298)=0,DM$299*DV$8/12,0)</f>
        <v>0</v>
      </c>
      <c r="DW157" s="44">
        <f>IF(SUM(DN157:DN$298)=0,DN$299*DW$8/12,0)</f>
        <v>0</v>
      </c>
      <c r="DX157" s="44">
        <f t="shared" si="285"/>
        <v>0</v>
      </c>
      <c r="DY157" s="44">
        <f t="shared" si="286"/>
        <v>0</v>
      </c>
      <c r="DZ157" s="44">
        <f t="shared" si="287"/>
        <v>0</v>
      </c>
      <c r="EA157" s="44">
        <f t="shared" si="288"/>
        <v>0</v>
      </c>
      <c r="EB157" s="44">
        <f t="shared" si="289"/>
        <v>0</v>
      </c>
      <c r="EC157" s="44">
        <f t="shared" si="290"/>
        <v>0</v>
      </c>
      <c r="ED157" s="16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</row>
    <row r="158" spans="1:240">
      <c r="A158" s="52"/>
      <c r="B158" s="33">
        <f>IF(SUM(J$9:J157)&gt;0.9,MAX(B$9:B157)+1,0)</f>
        <v>0</v>
      </c>
      <c r="C158" s="39">
        <f t="shared" si="326"/>
        <v>0</v>
      </c>
      <c r="D158" s="35">
        <v>48334</v>
      </c>
      <c r="E158" s="38">
        <f t="shared" si="270"/>
        <v>0</v>
      </c>
      <c r="F158" s="38">
        <f t="shared" si="271"/>
        <v>0</v>
      </c>
      <c r="G158" s="40">
        <f>IF(AND(B158=I$6,K157-I$1/(I$7-I$6+1)&gt;=0),ROUND(I$1/(I$7-I$6+1),0),IF(AND(SUM(G$10:G157)&gt;0,K157-G157&gt;=0),G157,IF(AND(SUM(G$10:G157)&gt;0),I$1-SUM(G$10:G157),0)))</f>
        <v>0</v>
      </c>
      <c r="H158" s="40">
        <f t="shared" si="272"/>
        <v>0</v>
      </c>
      <c r="I158" s="40">
        <f t="shared" si="273"/>
        <v>0</v>
      </c>
      <c r="J158" s="40">
        <f t="shared" si="274"/>
        <v>0</v>
      </c>
      <c r="K158" s="40">
        <f t="shared" si="275"/>
        <v>0</v>
      </c>
      <c r="L158" s="40">
        <f>IF(AND(J158&lt;&gt;0,SUM(J$9:J157)=0),ROUND(I$1*I$3,0),0)</f>
        <v>0</v>
      </c>
      <c r="M158" s="13"/>
      <c r="N158" s="33">
        <f>IF(SUM(V$9:V157)&gt;0.9,MAX(N$9:N157)+1,0)</f>
        <v>0</v>
      </c>
      <c r="O158" s="39">
        <f t="shared" si="255"/>
        <v>0</v>
      </c>
      <c r="P158" s="35">
        <f t="shared" si="256"/>
        <v>48334</v>
      </c>
      <c r="Q158" s="38">
        <f t="shared" si="238"/>
        <v>0</v>
      </c>
      <c r="R158" s="38">
        <f t="shared" si="224"/>
        <v>0</v>
      </c>
      <c r="S158" s="40">
        <f>IF(AND(N158=U$6,W157-U$1/(U$7-U$6+1)&gt;=0),ROUND(U$1/(U$7-U$6+1),0),IF(AND(SUM(S$10:S157)&gt;0,W157-S157&gt;=0),S157,IF(AND(SUM(S$10:S157)&gt;0),U$1-SUM(S$10:S157),0)))</f>
        <v>0</v>
      </c>
      <c r="T158" s="40">
        <f t="shared" si="291"/>
        <v>0</v>
      </c>
      <c r="U158" s="40">
        <f t="shared" si="292"/>
        <v>0</v>
      </c>
      <c r="V158" s="40">
        <f t="shared" si="225"/>
        <v>0</v>
      </c>
      <c r="W158" s="40">
        <f t="shared" si="293"/>
        <v>0</v>
      </c>
      <c r="X158" s="40">
        <f>IF(AND(V158&lt;&gt;0,SUM(V$9:V157)=0),ROUND(U$1*U$3,0),0)</f>
        <v>0</v>
      </c>
      <c r="Y158" s="13"/>
      <c r="Z158" s="33">
        <f>IF(SUM(AH$9:AH157)&gt;0.9,MAX(Z$9:Z157)+1,0)</f>
        <v>0</v>
      </c>
      <c r="AA158" s="39">
        <f t="shared" si="257"/>
        <v>0</v>
      </c>
      <c r="AB158" s="35">
        <f t="shared" si="258"/>
        <v>48334</v>
      </c>
      <c r="AC158" s="38">
        <f t="shared" si="239"/>
        <v>0</v>
      </c>
      <c r="AD158" s="38">
        <f t="shared" si="226"/>
        <v>0</v>
      </c>
      <c r="AE158" s="40">
        <f>IF(AND(Z158=AG$6,AI157-AG$1/(AG$7-AG$6+1)&gt;=0),ROUND(AG$1/(AG$7-AG$6+1),0),IF(AND(SUM(AE$10:AE157)&gt;0,AI157-AE157&gt;=0),AE157,IF(AND(SUM(AE$10:AE157)&gt;0),AG$1-SUM(AE$10:AE157),0)))</f>
        <v>0</v>
      </c>
      <c r="AF158" s="40">
        <f t="shared" si="294"/>
        <v>0</v>
      </c>
      <c r="AG158" s="40">
        <f t="shared" si="295"/>
        <v>0</v>
      </c>
      <c r="AH158" s="40">
        <f t="shared" si="227"/>
        <v>0</v>
      </c>
      <c r="AI158" s="40">
        <f t="shared" si="296"/>
        <v>0</v>
      </c>
      <c r="AJ158" s="40">
        <f>IF(AND(AH158&lt;&gt;0,SUM(AH$9:AH157)=0),ROUND(AG$1*AG$3,0),0)</f>
        <v>0</v>
      </c>
      <c r="AK158" s="13"/>
      <c r="AL158" s="33">
        <f>IF(SUM(AT$9:AT157)&gt;0.9,MAX(AL$9:AL157)+1,0)</f>
        <v>0</v>
      </c>
      <c r="AM158" s="39">
        <f t="shared" si="259"/>
        <v>0</v>
      </c>
      <c r="AN158" s="35">
        <f t="shared" si="260"/>
        <v>48334</v>
      </c>
      <c r="AO158" s="38">
        <f t="shared" si="240"/>
        <v>0</v>
      </c>
      <c r="AP158" s="38">
        <f t="shared" si="228"/>
        <v>0</v>
      </c>
      <c r="AQ158" s="40">
        <f>IF(AND(AL158=AS$6,AU157-AS$1/(AS$7-AS$6+1)&gt;=0),ROUND(AS$1/(AS$7-AS$6+1),0),IF(AND(SUM(AQ$10:AQ157)&gt;0,AU157-AQ157&gt;=0),AQ157,IF(AND(SUM(AQ$10:AQ157)&gt;0),AS$1-SUM(AQ$10:AQ157),0)))</f>
        <v>0</v>
      </c>
      <c r="AR158" s="40">
        <f t="shared" si="297"/>
        <v>0</v>
      </c>
      <c r="AS158" s="40">
        <f t="shared" si="298"/>
        <v>0</v>
      </c>
      <c r="AT158" s="40">
        <f t="shared" si="229"/>
        <v>0</v>
      </c>
      <c r="AU158" s="40">
        <f t="shared" si="299"/>
        <v>0</v>
      </c>
      <c r="AV158" s="40">
        <f>IF(AND(AT158&lt;&gt;0,SUM(AT$9:AT157)=0),ROUND(AS$1*AS$3,0),0)</f>
        <v>0</v>
      </c>
      <c r="AW158" s="13"/>
      <c r="AX158" s="33">
        <f>IF(SUM(BF$9:BF157)&gt;0.9,MAX(AX$9:AX157)+1,0)</f>
        <v>0</v>
      </c>
      <c r="AY158" s="39">
        <f t="shared" si="261"/>
        <v>0</v>
      </c>
      <c r="AZ158" s="35">
        <f t="shared" si="262"/>
        <v>48334</v>
      </c>
      <c r="BA158" s="38">
        <f t="shared" si="241"/>
        <v>0</v>
      </c>
      <c r="BB158" s="38">
        <f t="shared" si="230"/>
        <v>0</v>
      </c>
      <c r="BC158" s="40">
        <f>IF(AND(AX158=BE$6,BG157-BE$1/(BE$7-BE$6+1)&gt;=0),ROUND(BE$1/(BE$7-BE$6+1),0),IF(AND(SUM(BC$10:BC157)&gt;0,BG157-BC157&gt;=0),BC157,IF(AND(SUM(BC$10:BC157)&gt;0),BE$1-SUM(BC$10:BC157),0)))</f>
        <v>0</v>
      </c>
      <c r="BD158" s="40">
        <f t="shared" si="300"/>
        <v>0</v>
      </c>
      <c r="BE158" s="40">
        <f t="shared" si="301"/>
        <v>0</v>
      </c>
      <c r="BF158" s="40">
        <f t="shared" si="231"/>
        <v>0</v>
      </c>
      <c r="BG158" s="40">
        <f t="shared" si="302"/>
        <v>0</v>
      </c>
      <c r="BH158" s="40">
        <f>IF(AND(BF158&lt;&gt;0,SUM(BF$9:BF157)=0),ROUND(BE$1*BE$3,0),0)</f>
        <v>0</v>
      </c>
      <c r="BI158" s="13"/>
      <c r="BJ158" s="33">
        <f>IF(SUM(BR$9:BR157)&gt;0.9,MAX(BJ$9:BJ157)+1,0)</f>
        <v>0</v>
      </c>
      <c r="BK158" s="39">
        <f t="shared" si="263"/>
        <v>0</v>
      </c>
      <c r="BL158" s="35">
        <f t="shared" si="264"/>
        <v>48334</v>
      </c>
      <c r="BM158" s="38">
        <f t="shared" si="242"/>
        <v>0</v>
      </c>
      <c r="BN158" s="38">
        <f t="shared" si="232"/>
        <v>0</v>
      </c>
      <c r="BO158" s="40">
        <f>IF(AND(BJ158=BQ$6,BS157-BQ$1/(BQ$7-BQ$6+1)&gt;=0),ROUND(BQ$1/(BQ$7-BQ$6+1),0),IF(AND(SUM(BO$10:BO157)&gt;0,BS157-BO157&gt;=0),BO157,IF(AND(SUM(BO$10:BO157)&gt;0),BQ$1-SUM(BO$10:BO157),0)))</f>
        <v>0</v>
      </c>
      <c r="BP158" s="40">
        <f t="shared" si="303"/>
        <v>0</v>
      </c>
      <c r="BQ158" s="40">
        <f t="shared" si="304"/>
        <v>0</v>
      </c>
      <c r="BR158" s="40">
        <f t="shared" si="233"/>
        <v>0</v>
      </c>
      <c r="BS158" s="40">
        <f t="shared" si="305"/>
        <v>0</v>
      </c>
      <c r="BT158" s="40">
        <f>IF(AND(BR158&lt;&gt;0,SUM(BR$9:BR157)=0),ROUND(BQ$1*BQ$3,0),0)</f>
        <v>0</v>
      </c>
      <c r="BU158" s="13"/>
      <c r="BV158" s="33">
        <f>IF(SUM(CD$9:CD157)&gt;0.9,MAX(BV$9:BV157)+1,0)</f>
        <v>0</v>
      </c>
      <c r="BW158" s="39">
        <f t="shared" si="265"/>
        <v>0</v>
      </c>
      <c r="BX158" s="35">
        <f t="shared" si="266"/>
        <v>48334</v>
      </c>
      <c r="BY158" s="38">
        <f t="shared" si="243"/>
        <v>0</v>
      </c>
      <c r="BZ158" s="38">
        <f t="shared" si="234"/>
        <v>0</v>
      </c>
      <c r="CA158" s="40">
        <f>IF(AND(BV158=CC$6,CE157-CC$1/(CC$7-CC$6+1)&gt;=0),ROUND(CC$1/(CC$7-CC$6+1),0),IF(AND(SUM(CA$10:CA157)&gt;0,CE157-CA157&gt;=0),CA157,IF(AND(SUM(CA$10:CA157)&gt;0),CC$1-SUM(CA$10:CA157),0)))</f>
        <v>0</v>
      </c>
      <c r="CB158" s="40">
        <f t="shared" si="306"/>
        <v>0</v>
      </c>
      <c r="CC158" s="40">
        <f t="shared" si="307"/>
        <v>0</v>
      </c>
      <c r="CD158" s="40">
        <f t="shared" si="235"/>
        <v>0</v>
      </c>
      <c r="CE158" s="40">
        <f t="shared" si="308"/>
        <v>0</v>
      </c>
      <c r="CF158" s="40">
        <f>IF(AND(CD158&lt;&gt;0,SUM(CD$9:CD157)=0),ROUND(CC$1*CC$3,0),0)</f>
        <v>0</v>
      </c>
      <c r="CG158" s="13"/>
      <c r="CH158" s="33">
        <f>IF(SUM(CP$9:CP157)&gt;0.9,MAX(CH$9:CH157)+1,0)</f>
        <v>0</v>
      </c>
      <c r="CI158" s="39">
        <f t="shared" si="267"/>
        <v>0</v>
      </c>
      <c r="CJ158" s="35">
        <f t="shared" si="268"/>
        <v>48334</v>
      </c>
      <c r="CK158" s="38">
        <f t="shared" si="244"/>
        <v>0</v>
      </c>
      <c r="CL158" s="38">
        <f t="shared" si="236"/>
        <v>0</v>
      </c>
      <c r="CM158" s="40">
        <f>IF(AND(CH158=CO$6,CQ157-CO$1/(CO$7-CO$6+1)&gt;=0),ROUND(CO$1/(CO$7-CO$6+1),0),IF(AND(SUM(CM$10:CM157)&gt;0,CQ157-CM157&gt;=0),CM157,IF(AND(SUM(CM$10:CM157)&gt;0),CO$1-SUM(CM$10:CM157),0)))</f>
        <v>0</v>
      </c>
      <c r="CN158" s="40">
        <f t="shared" si="309"/>
        <v>0</v>
      </c>
      <c r="CO158" s="40">
        <f t="shared" si="310"/>
        <v>0</v>
      </c>
      <c r="CP158" s="40">
        <f t="shared" si="237"/>
        <v>0</v>
      </c>
      <c r="CQ158" s="40">
        <f t="shared" si="311"/>
        <v>0</v>
      </c>
      <c r="CR158" s="40">
        <f>IF(AND(CP158&lt;&gt;0,SUM(CP$9:CP157)=0),ROUND(CO$1*CO$3,0),0)</f>
        <v>0</v>
      </c>
      <c r="CS158" s="13"/>
      <c r="CT158" s="16"/>
      <c r="CU158" s="41">
        <f t="shared" si="313"/>
        <v>136</v>
      </c>
      <c r="CV158" s="42">
        <f t="shared" si="312"/>
        <v>48334</v>
      </c>
      <c r="CW158" s="43">
        <f t="shared" si="245"/>
        <v>0</v>
      </c>
      <c r="CX158" s="43">
        <f t="shared" si="246"/>
        <v>0</v>
      </c>
      <c r="CY158" s="43">
        <f t="shared" si="247"/>
        <v>0</v>
      </c>
      <c r="CZ158" s="43">
        <f t="shared" si="248"/>
        <v>0</v>
      </c>
      <c r="DA158" s="43">
        <f t="shared" si="249"/>
        <v>0</v>
      </c>
      <c r="DB158" s="43">
        <f t="shared" si="250"/>
        <v>0</v>
      </c>
      <c r="DC158" s="43">
        <f t="shared" si="251"/>
        <v>0</v>
      </c>
      <c r="DD158" s="43">
        <f t="shared" si="252"/>
        <v>0</v>
      </c>
      <c r="DE158" s="43">
        <f t="shared" si="253"/>
        <v>0</v>
      </c>
      <c r="DF158" s="44">
        <f t="shared" si="269"/>
        <v>0</v>
      </c>
      <c r="DG158" s="44">
        <f t="shared" si="276"/>
        <v>0</v>
      </c>
      <c r="DH158" s="44">
        <f t="shared" si="277"/>
        <v>0</v>
      </c>
      <c r="DI158" s="44">
        <f t="shared" si="278"/>
        <v>0</v>
      </c>
      <c r="DJ158" s="44">
        <f t="shared" si="279"/>
        <v>0</v>
      </c>
      <c r="DK158" s="44">
        <f t="shared" si="280"/>
        <v>0</v>
      </c>
      <c r="DL158" s="44">
        <f t="shared" si="281"/>
        <v>0</v>
      </c>
      <c r="DM158" s="44">
        <f t="shared" si="282"/>
        <v>0</v>
      </c>
      <c r="DN158" s="44">
        <f t="shared" si="283"/>
        <v>0</v>
      </c>
      <c r="DO158" s="44">
        <f t="shared" si="284"/>
        <v>0</v>
      </c>
      <c r="DP158" s="44">
        <f>IF(SUM(DG158:DG$298)=0,DG$299*DP$8/12,0)</f>
        <v>0</v>
      </c>
      <c r="DQ158" s="44">
        <f>IF(SUM(DH158:DH$298)=0,DH$299*DQ$8/12,0)</f>
        <v>0</v>
      </c>
      <c r="DR158" s="44">
        <f>IF(SUM(DI158:DI$298)=0,DI$299*DR$8/12,0)</f>
        <v>0</v>
      </c>
      <c r="DS158" s="44">
        <f>IF(SUM(DJ158:DJ$298)=0,DJ$299*DS$8/12,0)</f>
        <v>0</v>
      </c>
      <c r="DT158" s="44">
        <f>IF(SUM(DK158:DK$298)=0,DK$299*DT$8/12,0)</f>
        <v>0</v>
      </c>
      <c r="DU158" s="44">
        <f>IF(SUM(DL158:DL$298)=0,DL$299*DU$8/12,0)</f>
        <v>0</v>
      </c>
      <c r="DV158" s="44">
        <f>IF(SUM(DM158:DM$298)=0,DM$299*DV$8/12,0)</f>
        <v>0</v>
      </c>
      <c r="DW158" s="44">
        <f>IF(SUM(DN158:DN$298)=0,DN$299*DW$8/12,0)</f>
        <v>0</v>
      </c>
      <c r="DX158" s="44">
        <f t="shared" si="285"/>
        <v>0</v>
      </c>
      <c r="DY158" s="44">
        <f t="shared" si="286"/>
        <v>0</v>
      </c>
      <c r="DZ158" s="44">
        <f t="shared" si="287"/>
        <v>0</v>
      </c>
      <c r="EA158" s="44">
        <f t="shared" si="288"/>
        <v>0</v>
      </c>
      <c r="EB158" s="44">
        <f t="shared" si="289"/>
        <v>0</v>
      </c>
      <c r="EC158" s="44">
        <f t="shared" si="290"/>
        <v>0</v>
      </c>
      <c r="ED158" s="16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</row>
    <row r="159" spans="1:240">
      <c r="A159" s="52"/>
      <c r="B159" s="33">
        <f>IF(SUM(J$9:J158)&gt;0.9,MAX(B$9:B158)+1,0)</f>
        <v>0</v>
      </c>
      <c r="C159" s="39">
        <f t="shared" si="326"/>
        <v>0</v>
      </c>
      <c r="D159" s="35">
        <v>48365</v>
      </c>
      <c r="E159" s="38">
        <f t="shared" si="270"/>
        <v>0</v>
      </c>
      <c r="F159" s="38">
        <f t="shared" si="271"/>
        <v>0</v>
      </c>
      <c r="G159" s="40">
        <f>IF(AND(B159=I$6,K158-I$1/(I$7-I$6+1)&gt;=0),ROUND(I$1/(I$7-I$6+1),0),IF(AND(SUM(G$10:G158)&gt;0,K158-G158&gt;=0),G158,IF(AND(SUM(G$10:G158)&gt;0),I$1-SUM(G$10:G158),0)))</f>
        <v>0</v>
      </c>
      <c r="H159" s="40">
        <f t="shared" si="272"/>
        <v>0</v>
      </c>
      <c r="I159" s="40">
        <f t="shared" si="273"/>
        <v>0</v>
      </c>
      <c r="J159" s="40">
        <f t="shared" si="274"/>
        <v>0</v>
      </c>
      <c r="K159" s="40">
        <f t="shared" si="275"/>
        <v>0</v>
      </c>
      <c r="L159" s="40">
        <f>IF(AND(J159&lt;&gt;0,SUM(J$9:J158)=0),ROUND(I$1*I$3,0),0)</f>
        <v>0</v>
      </c>
      <c r="M159" s="13"/>
      <c r="N159" s="33">
        <f>IF(SUM(V$9:V158)&gt;0.9,MAX(N$9:N158)+1,0)</f>
        <v>0</v>
      </c>
      <c r="O159" s="39">
        <f t="shared" si="255"/>
        <v>0</v>
      </c>
      <c r="P159" s="35">
        <f t="shared" si="256"/>
        <v>48365</v>
      </c>
      <c r="Q159" s="38">
        <f t="shared" si="238"/>
        <v>0</v>
      </c>
      <c r="R159" s="38">
        <f t="shared" si="224"/>
        <v>0</v>
      </c>
      <c r="S159" s="40">
        <f>IF(AND(N159=U$6,W158-U$1/(U$7-U$6+1)&gt;=0),ROUND(U$1/(U$7-U$6+1),0),IF(AND(SUM(S$10:S158)&gt;0,W158-S158&gt;=0),S158,IF(AND(SUM(S$10:S158)&gt;0),U$1-SUM(S$10:S158),0)))</f>
        <v>0</v>
      </c>
      <c r="T159" s="40">
        <f t="shared" si="291"/>
        <v>0</v>
      </c>
      <c r="U159" s="40">
        <f t="shared" si="292"/>
        <v>0</v>
      </c>
      <c r="V159" s="40">
        <f t="shared" si="225"/>
        <v>0</v>
      </c>
      <c r="W159" s="40">
        <f t="shared" si="293"/>
        <v>0</v>
      </c>
      <c r="X159" s="40">
        <f>IF(AND(V159&lt;&gt;0,SUM(V$9:V158)=0),ROUND(U$1*U$3,0),0)</f>
        <v>0</v>
      </c>
      <c r="Y159" s="13"/>
      <c r="Z159" s="33">
        <f>IF(SUM(AH$9:AH158)&gt;0.9,MAX(Z$9:Z158)+1,0)</f>
        <v>0</v>
      </c>
      <c r="AA159" s="39">
        <f t="shared" si="257"/>
        <v>0</v>
      </c>
      <c r="AB159" s="35">
        <f t="shared" si="258"/>
        <v>48365</v>
      </c>
      <c r="AC159" s="38">
        <f t="shared" si="239"/>
        <v>0</v>
      </c>
      <c r="AD159" s="38">
        <f t="shared" si="226"/>
        <v>0</v>
      </c>
      <c r="AE159" s="40">
        <f>IF(AND(Z159=AG$6,AI158-AG$1/(AG$7-AG$6+1)&gt;=0),ROUND(AG$1/(AG$7-AG$6+1),0),IF(AND(SUM(AE$10:AE158)&gt;0,AI158-AE158&gt;=0),AE158,IF(AND(SUM(AE$10:AE158)&gt;0),AG$1-SUM(AE$10:AE158),0)))</f>
        <v>0</v>
      </c>
      <c r="AF159" s="40">
        <f t="shared" si="294"/>
        <v>0</v>
      </c>
      <c r="AG159" s="40">
        <f t="shared" si="295"/>
        <v>0</v>
      </c>
      <c r="AH159" s="40">
        <f t="shared" si="227"/>
        <v>0</v>
      </c>
      <c r="AI159" s="40">
        <f t="shared" si="296"/>
        <v>0</v>
      </c>
      <c r="AJ159" s="40">
        <f>IF(AND(AH159&lt;&gt;0,SUM(AH$9:AH158)=0),ROUND(AG$1*AG$3,0),0)</f>
        <v>0</v>
      </c>
      <c r="AK159" s="13"/>
      <c r="AL159" s="33">
        <f>IF(SUM(AT$9:AT158)&gt;0.9,MAX(AL$9:AL158)+1,0)</f>
        <v>0</v>
      </c>
      <c r="AM159" s="39">
        <f t="shared" si="259"/>
        <v>0</v>
      </c>
      <c r="AN159" s="35">
        <f t="shared" si="260"/>
        <v>48365</v>
      </c>
      <c r="AO159" s="38">
        <f t="shared" si="240"/>
        <v>0</v>
      </c>
      <c r="AP159" s="38">
        <f t="shared" si="228"/>
        <v>0</v>
      </c>
      <c r="AQ159" s="40">
        <f>IF(AND(AL159=AS$6,AU158-AS$1/(AS$7-AS$6+1)&gt;=0),ROUND(AS$1/(AS$7-AS$6+1),0),IF(AND(SUM(AQ$10:AQ158)&gt;0,AU158-AQ158&gt;=0),AQ158,IF(AND(SUM(AQ$10:AQ158)&gt;0),AS$1-SUM(AQ$10:AQ158),0)))</f>
        <v>0</v>
      </c>
      <c r="AR159" s="40">
        <f t="shared" si="297"/>
        <v>0</v>
      </c>
      <c r="AS159" s="40">
        <f t="shared" si="298"/>
        <v>0</v>
      </c>
      <c r="AT159" s="40">
        <f t="shared" si="229"/>
        <v>0</v>
      </c>
      <c r="AU159" s="40">
        <f t="shared" si="299"/>
        <v>0</v>
      </c>
      <c r="AV159" s="40">
        <f>IF(AND(AT159&lt;&gt;0,SUM(AT$9:AT158)=0),ROUND(AS$1*AS$3,0),0)</f>
        <v>0</v>
      </c>
      <c r="AW159" s="13"/>
      <c r="AX159" s="33">
        <f>IF(SUM(BF$9:BF158)&gt;0.9,MAX(AX$9:AX158)+1,0)</f>
        <v>0</v>
      </c>
      <c r="AY159" s="39">
        <f t="shared" si="261"/>
        <v>0</v>
      </c>
      <c r="AZ159" s="35">
        <f t="shared" si="262"/>
        <v>48365</v>
      </c>
      <c r="BA159" s="38">
        <f t="shared" si="241"/>
        <v>0</v>
      </c>
      <c r="BB159" s="38">
        <f t="shared" si="230"/>
        <v>0</v>
      </c>
      <c r="BC159" s="40">
        <f>IF(AND(AX159=BE$6,BG158-BE$1/(BE$7-BE$6+1)&gt;=0),ROUND(BE$1/(BE$7-BE$6+1),0),IF(AND(SUM(BC$10:BC158)&gt;0,BG158-BC158&gt;=0),BC158,IF(AND(SUM(BC$10:BC158)&gt;0),BE$1-SUM(BC$10:BC158),0)))</f>
        <v>0</v>
      </c>
      <c r="BD159" s="40">
        <f t="shared" si="300"/>
        <v>0</v>
      </c>
      <c r="BE159" s="40">
        <f t="shared" si="301"/>
        <v>0</v>
      </c>
      <c r="BF159" s="40">
        <f t="shared" si="231"/>
        <v>0</v>
      </c>
      <c r="BG159" s="40">
        <f t="shared" si="302"/>
        <v>0</v>
      </c>
      <c r="BH159" s="40">
        <f>IF(AND(BF159&lt;&gt;0,SUM(BF$9:BF158)=0),ROUND(BE$1*BE$3,0),0)</f>
        <v>0</v>
      </c>
      <c r="BI159" s="13"/>
      <c r="BJ159" s="33">
        <f>IF(SUM(BR$9:BR158)&gt;0.9,MAX(BJ$9:BJ158)+1,0)</f>
        <v>0</v>
      </c>
      <c r="BK159" s="39">
        <f t="shared" si="263"/>
        <v>0</v>
      </c>
      <c r="BL159" s="35">
        <f t="shared" si="264"/>
        <v>48365</v>
      </c>
      <c r="BM159" s="38">
        <f t="shared" si="242"/>
        <v>0</v>
      </c>
      <c r="BN159" s="38">
        <f t="shared" si="232"/>
        <v>0</v>
      </c>
      <c r="BO159" s="40">
        <f>IF(AND(BJ159=BQ$6,BS158-BQ$1/(BQ$7-BQ$6+1)&gt;=0),ROUND(BQ$1/(BQ$7-BQ$6+1),0),IF(AND(SUM(BO$10:BO158)&gt;0,BS158-BO158&gt;=0),BO158,IF(AND(SUM(BO$10:BO158)&gt;0),BQ$1-SUM(BO$10:BO158),0)))</f>
        <v>0</v>
      </c>
      <c r="BP159" s="40">
        <f t="shared" si="303"/>
        <v>0</v>
      </c>
      <c r="BQ159" s="40">
        <f t="shared" si="304"/>
        <v>0</v>
      </c>
      <c r="BR159" s="40">
        <f t="shared" si="233"/>
        <v>0</v>
      </c>
      <c r="BS159" s="40">
        <f t="shared" si="305"/>
        <v>0</v>
      </c>
      <c r="BT159" s="40">
        <f>IF(AND(BR159&lt;&gt;0,SUM(BR$9:BR158)=0),ROUND(BQ$1*BQ$3,0),0)</f>
        <v>0</v>
      </c>
      <c r="BU159" s="13"/>
      <c r="BV159" s="33">
        <f>IF(SUM(CD$9:CD158)&gt;0.9,MAX(BV$9:BV158)+1,0)</f>
        <v>0</v>
      </c>
      <c r="BW159" s="39">
        <f t="shared" si="265"/>
        <v>0</v>
      </c>
      <c r="BX159" s="35">
        <f t="shared" si="266"/>
        <v>48365</v>
      </c>
      <c r="BY159" s="38">
        <f t="shared" si="243"/>
        <v>0</v>
      </c>
      <c r="BZ159" s="38">
        <f t="shared" si="234"/>
        <v>0</v>
      </c>
      <c r="CA159" s="40">
        <f>IF(AND(BV159=CC$6,CE158-CC$1/(CC$7-CC$6+1)&gt;=0),ROUND(CC$1/(CC$7-CC$6+1),0),IF(AND(SUM(CA$10:CA158)&gt;0,CE158-CA158&gt;=0),CA158,IF(AND(SUM(CA$10:CA158)&gt;0),CC$1-SUM(CA$10:CA158),0)))</f>
        <v>0</v>
      </c>
      <c r="CB159" s="40">
        <f t="shared" si="306"/>
        <v>0</v>
      </c>
      <c r="CC159" s="40">
        <f t="shared" si="307"/>
        <v>0</v>
      </c>
      <c r="CD159" s="40">
        <f t="shared" si="235"/>
        <v>0</v>
      </c>
      <c r="CE159" s="40">
        <f t="shared" si="308"/>
        <v>0</v>
      </c>
      <c r="CF159" s="40">
        <f>IF(AND(CD159&lt;&gt;0,SUM(CD$9:CD158)=0),ROUND(CC$1*CC$3,0),0)</f>
        <v>0</v>
      </c>
      <c r="CG159" s="13"/>
      <c r="CH159" s="33">
        <f>IF(SUM(CP$9:CP158)&gt;0.9,MAX(CH$9:CH158)+1,0)</f>
        <v>0</v>
      </c>
      <c r="CI159" s="39">
        <f t="shared" si="267"/>
        <v>0</v>
      </c>
      <c r="CJ159" s="35">
        <f t="shared" si="268"/>
        <v>48365</v>
      </c>
      <c r="CK159" s="38">
        <f t="shared" si="244"/>
        <v>0</v>
      </c>
      <c r="CL159" s="38">
        <f t="shared" si="236"/>
        <v>0</v>
      </c>
      <c r="CM159" s="40">
        <f>IF(AND(CH159=CO$6,CQ158-CO$1/(CO$7-CO$6+1)&gt;=0),ROUND(CO$1/(CO$7-CO$6+1),0),IF(AND(SUM(CM$10:CM158)&gt;0,CQ158-CM158&gt;=0),CM158,IF(AND(SUM(CM$10:CM158)&gt;0),CO$1-SUM(CM$10:CM158),0)))</f>
        <v>0</v>
      </c>
      <c r="CN159" s="40">
        <f t="shared" si="309"/>
        <v>0</v>
      </c>
      <c r="CO159" s="40">
        <f t="shared" si="310"/>
        <v>0</v>
      </c>
      <c r="CP159" s="40">
        <f t="shared" si="237"/>
        <v>0</v>
      </c>
      <c r="CQ159" s="40">
        <f t="shared" si="311"/>
        <v>0</v>
      </c>
      <c r="CR159" s="40">
        <f>IF(AND(CP159&lt;&gt;0,SUM(CP$9:CP158)=0),ROUND(CO$1*CO$3,0),0)</f>
        <v>0</v>
      </c>
      <c r="CS159" s="13"/>
      <c r="CT159" s="16"/>
      <c r="CU159" s="41">
        <f t="shared" si="313"/>
        <v>137</v>
      </c>
      <c r="CV159" s="42">
        <f t="shared" si="312"/>
        <v>48365</v>
      </c>
      <c r="CW159" s="43">
        <f t="shared" si="245"/>
        <v>0</v>
      </c>
      <c r="CX159" s="43">
        <f t="shared" si="246"/>
        <v>0</v>
      </c>
      <c r="CY159" s="43">
        <f t="shared" si="247"/>
        <v>0</v>
      </c>
      <c r="CZ159" s="43">
        <f t="shared" si="248"/>
        <v>0</v>
      </c>
      <c r="DA159" s="43">
        <f t="shared" si="249"/>
        <v>0</v>
      </c>
      <c r="DB159" s="43">
        <f t="shared" si="250"/>
        <v>0</v>
      </c>
      <c r="DC159" s="43">
        <f t="shared" si="251"/>
        <v>0</v>
      </c>
      <c r="DD159" s="43">
        <f t="shared" si="252"/>
        <v>0</v>
      </c>
      <c r="DE159" s="43">
        <f t="shared" si="253"/>
        <v>0</v>
      </c>
      <c r="DF159" s="44">
        <f t="shared" si="269"/>
        <v>0</v>
      </c>
      <c r="DG159" s="44">
        <f t="shared" si="276"/>
        <v>0</v>
      </c>
      <c r="DH159" s="44">
        <f t="shared" si="277"/>
        <v>0</v>
      </c>
      <c r="DI159" s="44">
        <f t="shared" si="278"/>
        <v>0</v>
      </c>
      <c r="DJ159" s="44">
        <f t="shared" si="279"/>
        <v>0</v>
      </c>
      <c r="DK159" s="44">
        <f t="shared" si="280"/>
        <v>0</v>
      </c>
      <c r="DL159" s="44">
        <f t="shared" si="281"/>
        <v>0</v>
      </c>
      <c r="DM159" s="44">
        <f t="shared" si="282"/>
        <v>0</v>
      </c>
      <c r="DN159" s="44">
        <f t="shared" si="283"/>
        <v>0</v>
      </c>
      <c r="DO159" s="44">
        <f t="shared" si="284"/>
        <v>0</v>
      </c>
      <c r="DP159" s="44">
        <f>IF(SUM(DG159:DG$298)=0,DG$299*DP$8/12,0)</f>
        <v>0</v>
      </c>
      <c r="DQ159" s="44">
        <f>IF(SUM(DH159:DH$298)=0,DH$299*DQ$8/12,0)</f>
        <v>0</v>
      </c>
      <c r="DR159" s="44">
        <f>IF(SUM(DI159:DI$298)=0,DI$299*DR$8/12,0)</f>
        <v>0</v>
      </c>
      <c r="DS159" s="44">
        <f>IF(SUM(DJ159:DJ$298)=0,DJ$299*DS$8/12,0)</f>
        <v>0</v>
      </c>
      <c r="DT159" s="44">
        <f>IF(SUM(DK159:DK$298)=0,DK$299*DT$8/12,0)</f>
        <v>0</v>
      </c>
      <c r="DU159" s="44">
        <f>IF(SUM(DL159:DL$298)=0,DL$299*DU$8/12,0)</f>
        <v>0</v>
      </c>
      <c r="DV159" s="44">
        <f>IF(SUM(DM159:DM$298)=0,DM$299*DV$8/12,0)</f>
        <v>0</v>
      </c>
      <c r="DW159" s="44">
        <f>IF(SUM(DN159:DN$298)=0,DN$299*DW$8/12,0)</f>
        <v>0</v>
      </c>
      <c r="DX159" s="44">
        <f t="shared" si="285"/>
        <v>0</v>
      </c>
      <c r="DY159" s="44">
        <f t="shared" si="286"/>
        <v>0</v>
      </c>
      <c r="DZ159" s="44">
        <f t="shared" si="287"/>
        <v>0</v>
      </c>
      <c r="EA159" s="44">
        <f t="shared" si="288"/>
        <v>0</v>
      </c>
      <c r="EB159" s="44">
        <f t="shared" si="289"/>
        <v>0</v>
      </c>
      <c r="EC159" s="44">
        <f t="shared" si="290"/>
        <v>0</v>
      </c>
      <c r="ED159" s="16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</row>
    <row r="160" spans="1:240">
      <c r="A160" s="52"/>
      <c r="B160" s="33">
        <f>IF(SUM(J$9:J159)&gt;0.9,MAX(B$9:B159)+1,0)</f>
        <v>0</v>
      </c>
      <c r="C160" s="39">
        <f t="shared" si="326"/>
        <v>0</v>
      </c>
      <c r="D160" s="35">
        <v>48395</v>
      </c>
      <c r="E160" s="38">
        <f t="shared" si="270"/>
        <v>0</v>
      </c>
      <c r="F160" s="38">
        <f t="shared" si="271"/>
        <v>0</v>
      </c>
      <c r="G160" s="40">
        <f>IF(AND(B160=I$6,K159-I$1/(I$7-I$6+1)&gt;=0),ROUND(I$1/(I$7-I$6+1),0),IF(AND(SUM(G$10:G159)&gt;0,K159-G159&gt;=0),G159,IF(AND(SUM(G$10:G159)&gt;0),I$1-SUM(G$10:G159),0)))</f>
        <v>0</v>
      </c>
      <c r="H160" s="40">
        <f t="shared" si="272"/>
        <v>0</v>
      </c>
      <c r="I160" s="40">
        <f t="shared" si="273"/>
        <v>0</v>
      </c>
      <c r="J160" s="40">
        <f t="shared" si="274"/>
        <v>0</v>
      </c>
      <c r="K160" s="40">
        <f t="shared" si="275"/>
        <v>0</v>
      </c>
      <c r="L160" s="40">
        <f>IF(AND(J160&lt;&gt;0,SUM(J$9:J159)=0),ROUND(I$1*I$3,0),0)</f>
        <v>0</v>
      </c>
      <c r="M160" s="13"/>
      <c r="N160" s="33">
        <f>IF(SUM(V$9:V159)&gt;0.9,MAX(N$9:N159)+1,0)</f>
        <v>0</v>
      </c>
      <c r="O160" s="39">
        <f t="shared" si="255"/>
        <v>0</v>
      </c>
      <c r="P160" s="35">
        <f t="shared" si="256"/>
        <v>48395</v>
      </c>
      <c r="Q160" s="38">
        <f t="shared" si="238"/>
        <v>0</v>
      </c>
      <c r="R160" s="38">
        <f t="shared" si="224"/>
        <v>0</v>
      </c>
      <c r="S160" s="40">
        <f>IF(AND(N160=U$6,W159-U$1/(U$7-U$6+1)&gt;=0),ROUND(U$1/(U$7-U$6+1),0),IF(AND(SUM(S$10:S159)&gt;0,W159-S159&gt;=0),S159,IF(AND(SUM(S$10:S159)&gt;0),U$1-SUM(S$10:S159),0)))</f>
        <v>0</v>
      </c>
      <c r="T160" s="40">
        <f t="shared" si="291"/>
        <v>0</v>
      </c>
      <c r="U160" s="40">
        <f t="shared" si="292"/>
        <v>0</v>
      </c>
      <c r="V160" s="40">
        <f t="shared" si="225"/>
        <v>0</v>
      </c>
      <c r="W160" s="40">
        <f t="shared" si="293"/>
        <v>0</v>
      </c>
      <c r="X160" s="40">
        <f>IF(AND(V160&lt;&gt;0,SUM(V$9:V159)=0),ROUND(U$1*U$3,0),0)</f>
        <v>0</v>
      </c>
      <c r="Y160" s="13"/>
      <c r="Z160" s="33">
        <f>IF(SUM(AH$9:AH159)&gt;0.9,MAX(Z$9:Z159)+1,0)</f>
        <v>0</v>
      </c>
      <c r="AA160" s="39">
        <f t="shared" si="257"/>
        <v>0</v>
      </c>
      <c r="AB160" s="35">
        <f t="shared" si="258"/>
        <v>48395</v>
      </c>
      <c r="AC160" s="38">
        <f t="shared" si="239"/>
        <v>0</v>
      </c>
      <c r="AD160" s="38">
        <f t="shared" si="226"/>
        <v>0</v>
      </c>
      <c r="AE160" s="40">
        <f>IF(AND(Z160=AG$6,AI159-AG$1/(AG$7-AG$6+1)&gt;=0),ROUND(AG$1/(AG$7-AG$6+1),0),IF(AND(SUM(AE$10:AE159)&gt;0,AI159-AE159&gt;=0),AE159,IF(AND(SUM(AE$10:AE159)&gt;0),AG$1-SUM(AE$10:AE159),0)))</f>
        <v>0</v>
      </c>
      <c r="AF160" s="40">
        <f t="shared" si="294"/>
        <v>0</v>
      </c>
      <c r="AG160" s="40">
        <f t="shared" si="295"/>
        <v>0</v>
      </c>
      <c r="AH160" s="40">
        <f t="shared" si="227"/>
        <v>0</v>
      </c>
      <c r="AI160" s="40">
        <f t="shared" si="296"/>
        <v>0</v>
      </c>
      <c r="AJ160" s="40">
        <f>IF(AND(AH160&lt;&gt;0,SUM(AH$9:AH159)=0),ROUND(AG$1*AG$3,0),0)</f>
        <v>0</v>
      </c>
      <c r="AK160" s="13"/>
      <c r="AL160" s="33">
        <f>IF(SUM(AT$9:AT159)&gt;0.9,MAX(AL$9:AL159)+1,0)</f>
        <v>0</v>
      </c>
      <c r="AM160" s="39">
        <f t="shared" si="259"/>
        <v>0</v>
      </c>
      <c r="AN160" s="35">
        <f t="shared" si="260"/>
        <v>48395</v>
      </c>
      <c r="AO160" s="38">
        <f t="shared" si="240"/>
        <v>0</v>
      </c>
      <c r="AP160" s="38">
        <f t="shared" si="228"/>
        <v>0</v>
      </c>
      <c r="AQ160" s="40">
        <f>IF(AND(AL160=AS$6,AU159-AS$1/(AS$7-AS$6+1)&gt;=0),ROUND(AS$1/(AS$7-AS$6+1),0),IF(AND(SUM(AQ$10:AQ159)&gt;0,AU159-AQ159&gt;=0),AQ159,IF(AND(SUM(AQ$10:AQ159)&gt;0),AS$1-SUM(AQ$10:AQ159),0)))</f>
        <v>0</v>
      </c>
      <c r="AR160" s="40">
        <f t="shared" si="297"/>
        <v>0</v>
      </c>
      <c r="AS160" s="40">
        <f t="shared" si="298"/>
        <v>0</v>
      </c>
      <c r="AT160" s="40">
        <f t="shared" si="229"/>
        <v>0</v>
      </c>
      <c r="AU160" s="40">
        <f t="shared" si="299"/>
        <v>0</v>
      </c>
      <c r="AV160" s="40">
        <f>IF(AND(AT160&lt;&gt;0,SUM(AT$9:AT159)=0),ROUND(AS$1*AS$3,0),0)</f>
        <v>0</v>
      </c>
      <c r="AW160" s="13"/>
      <c r="AX160" s="33">
        <f>IF(SUM(BF$9:BF159)&gt;0.9,MAX(AX$9:AX159)+1,0)</f>
        <v>0</v>
      </c>
      <c r="AY160" s="39">
        <f t="shared" si="261"/>
        <v>0</v>
      </c>
      <c r="AZ160" s="35">
        <f t="shared" si="262"/>
        <v>48395</v>
      </c>
      <c r="BA160" s="38">
        <f t="shared" si="241"/>
        <v>0</v>
      </c>
      <c r="BB160" s="38">
        <f t="shared" si="230"/>
        <v>0</v>
      </c>
      <c r="BC160" s="40">
        <f>IF(AND(AX160=BE$6,BG159-BE$1/(BE$7-BE$6+1)&gt;=0),ROUND(BE$1/(BE$7-BE$6+1),0),IF(AND(SUM(BC$10:BC159)&gt;0,BG159-BC159&gt;=0),BC159,IF(AND(SUM(BC$10:BC159)&gt;0),BE$1-SUM(BC$10:BC159),0)))</f>
        <v>0</v>
      </c>
      <c r="BD160" s="40">
        <f t="shared" si="300"/>
        <v>0</v>
      </c>
      <c r="BE160" s="40">
        <f t="shared" si="301"/>
        <v>0</v>
      </c>
      <c r="BF160" s="40">
        <f t="shared" si="231"/>
        <v>0</v>
      </c>
      <c r="BG160" s="40">
        <f t="shared" si="302"/>
        <v>0</v>
      </c>
      <c r="BH160" s="40">
        <f>IF(AND(BF160&lt;&gt;0,SUM(BF$9:BF159)=0),ROUND(BE$1*BE$3,0),0)</f>
        <v>0</v>
      </c>
      <c r="BI160" s="13"/>
      <c r="BJ160" s="33">
        <f>IF(SUM(BR$9:BR159)&gt;0.9,MAX(BJ$9:BJ159)+1,0)</f>
        <v>0</v>
      </c>
      <c r="BK160" s="39">
        <f t="shared" si="263"/>
        <v>0</v>
      </c>
      <c r="BL160" s="35">
        <f t="shared" si="264"/>
        <v>48395</v>
      </c>
      <c r="BM160" s="38">
        <f t="shared" si="242"/>
        <v>0</v>
      </c>
      <c r="BN160" s="38">
        <f t="shared" si="232"/>
        <v>0</v>
      </c>
      <c r="BO160" s="40">
        <f>IF(AND(BJ160=BQ$6,BS159-BQ$1/(BQ$7-BQ$6+1)&gt;=0),ROUND(BQ$1/(BQ$7-BQ$6+1),0),IF(AND(SUM(BO$10:BO159)&gt;0,BS159-BO159&gt;=0),BO159,IF(AND(SUM(BO$10:BO159)&gt;0),BQ$1-SUM(BO$10:BO159),0)))</f>
        <v>0</v>
      </c>
      <c r="BP160" s="40">
        <f t="shared" si="303"/>
        <v>0</v>
      </c>
      <c r="BQ160" s="40">
        <f t="shared" si="304"/>
        <v>0</v>
      </c>
      <c r="BR160" s="40">
        <f t="shared" si="233"/>
        <v>0</v>
      </c>
      <c r="BS160" s="40">
        <f t="shared" si="305"/>
        <v>0</v>
      </c>
      <c r="BT160" s="40">
        <f>IF(AND(BR160&lt;&gt;0,SUM(BR$9:BR159)=0),ROUND(BQ$1*BQ$3,0),0)</f>
        <v>0</v>
      </c>
      <c r="BU160" s="13"/>
      <c r="BV160" s="33">
        <f>IF(SUM(CD$9:CD159)&gt;0.9,MAX(BV$9:BV159)+1,0)</f>
        <v>0</v>
      </c>
      <c r="BW160" s="39">
        <f t="shared" si="265"/>
        <v>0</v>
      </c>
      <c r="BX160" s="35">
        <f t="shared" si="266"/>
        <v>48395</v>
      </c>
      <c r="BY160" s="38">
        <f t="shared" si="243"/>
        <v>0</v>
      </c>
      <c r="BZ160" s="38">
        <f t="shared" si="234"/>
        <v>0</v>
      </c>
      <c r="CA160" s="40">
        <f>IF(AND(BV160=CC$6,CE159-CC$1/(CC$7-CC$6+1)&gt;=0),ROUND(CC$1/(CC$7-CC$6+1),0),IF(AND(SUM(CA$10:CA159)&gt;0,CE159-CA159&gt;=0),CA159,IF(AND(SUM(CA$10:CA159)&gt;0),CC$1-SUM(CA$10:CA159),0)))</f>
        <v>0</v>
      </c>
      <c r="CB160" s="40">
        <f t="shared" si="306"/>
        <v>0</v>
      </c>
      <c r="CC160" s="40">
        <f t="shared" si="307"/>
        <v>0</v>
      </c>
      <c r="CD160" s="40">
        <f t="shared" si="235"/>
        <v>0</v>
      </c>
      <c r="CE160" s="40">
        <f t="shared" si="308"/>
        <v>0</v>
      </c>
      <c r="CF160" s="40">
        <f>IF(AND(CD160&lt;&gt;0,SUM(CD$9:CD159)=0),ROUND(CC$1*CC$3,0),0)</f>
        <v>0</v>
      </c>
      <c r="CG160" s="13"/>
      <c r="CH160" s="33">
        <f>IF(SUM(CP$9:CP159)&gt;0.9,MAX(CH$9:CH159)+1,0)</f>
        <v>0</v>
      </c>
      <c r="CI160" s="39">
        <f t="shared" si="267"/>
        <v>0</v>
      </c>
      <c r="CJ160" s="35">
        <f t="shared" si="268"/>
        <v>48395</v>
      </c>
      <c r="CK160" s="38">
        <f t="shared" si="244"/>
        <v>0</v>
      </c>
      <c r="CL160" s="38">
        <f t="shared" si="236"/>
        <v>0</v>
      </c>
      <c r="CM160" s="40">
        <f>IF(AND(CH160=CO$6,CQ159-CO$1/(CO$7-CO$6+1)&gt;=0),ROUND(CO$1/(CO$7-CO$6+1),0),IF(AND(SUM(CM$10:CM159)&gt;0,CQ159-CM159&gt;=0),CM159,IF(AND(SUM(CM$10:CM159)&gt;0),CO$1-SUM(CM$10:CM159),0)))</f>
        <v>0</v>
      </c>
      <c r="CN160" s="40">
        <f t="shared" si="309"/>
        <v>0</v>
      </c>
      <c r="CO160" s="40">
        <f t="shared" si="310"/>
        <v>0</v>
      </c>
      <c r="CP160" s="40">
        <f t="shared" si="237"/>
        <v>0</v>
      </c>
      <c r="CQ160" s="40">
        <f t="shared" si="311"/>
        <v>0</v>
      </c>
      <c r="CR160" s="40">
        <f>IF(AND(CP160&lt;&gt;0,SUM(CP$9:CP159)=0),ROUND(CO$1*CO$3,0),0)</f>
        <v>0</v>
      </c>
      <c r="CS160" s="13"/>
      <c r="CT160" s="16"/>
      <c r="CU160" s="41">
        <f t="shared" si="313"/>
        <v>138</v>
      </c>
      <c r="CV160" s="42">
        <f t="shared" si="312"/>
        <v>48395</v>
      </c>
      <c r="CW160" s="43">
        <f t="shared" si="245"/>
        <v>0</v>
      </c>
      <c r="CX160" s="43">
        <f t="shared" si="246"/>
        <v>0</v>
      </c>
      <c r="CY160" s="43">
        <f t="shared" si="247"/>
        <v>0</v>
      </c>
      <c r="CZ160" s="43">
        <f t="shared" si="248"/>
        <v>0</v>
      </c>
      <c r="DA160" s="43">
        <f t="shared" si="249"/>
        <v>0</v>
      </c>
      <c r="DB160" s="43">
        <f t="shared" si="250"/>
        <v>0</v>
      </c>
      <c r="DC160" s="43">
        <f t="shared" si="251"/>
        <v>0</v>
      </c>
      <c r="DD160" s="43">
        <f t="shared" si="252"/>
        <v>0</v>
      </c>
      <c r="DE160" s="43">
        <f t="shared" si="253"/>
        <v>0</v>
      </c>
      <c r="DF160" s="44">
        <f t="shared" si="269"/>
        <v>0</v>
      </c>
      <c r="DG160" s="44">
        <f t="shared" si="276"/>
        <v>0</v>
      </c>
      <c r="DH160" s="44">
        <f t="shared" si="277"/>
        <v>0</v>
      </c>
      <c r="DI160" s="44">
        <f t="shared" si="278"/>
        <v>0</v>
      </c>
      <c r="DJ160" s="44">
        <f t="shared" si="279"/>
        <v>0</v>
      </c>
      <c r="DK160" s="44">
        <f t="shared" si="280"/>
        <v>0</v>
      </c>
      <c r="DL160" s="44">
        <f t="shared" si="281"/>
        <v>0</v>
      </c>
      <c r="DM160" s="44">
        <f t="shared" si="282"/>
        <v>0</v>
      </c>
      <c r="DN160" s="44">
        <f t="shared" si="283"/>
        <v>0</v>
      </c>
      <c r="DO160" s="44">
        <f t="shared" si="284"/>
        <v>0</v>
      </c>
      <c r="DP160" s="44">
        <f>IF(SUM(DG160:DG$298)=0,DG$299*DP$8/12,0)</f>
        <v>0</v>
      </c>
      <c r="DQ160" s="44">
        <f>IF(SUM(DH160:DH$298)=0,DH$299*DQ$8/12,0)</f>
        <v>0</v>
      </c>
      <c r="DR160" s="44">
        <f>IF(SUM(DI160:DI$298)=0,DI$299*DR$8/12,0)</f>
        <v>0</v>
      </c>
      <c r="DS160" s="44">
        <f>IF(SUM(DJ160:DJ$298)=0,DJ$299*DS$8/12,0)</f>
        <v>0</v>
      </c>
      <c r="DT160" s="44">
        <f>IF(SUM(DK160:DK$298)=0,DK$299*DT$8/12,0)</f>
        <v>0</v>
      </c>
      <c r="DU160" s="44">
        <f>IF(SUM(DL160:DL$298)=0,DL$299*DU$8/12,0)</f>
        <v>0</v>
      </c>
      <c r="DV160" s="44">
        <f>IF(SUM(DM160:DM$298)=0,DM$299*DV$8/12,0)</f>
        <v>0</v>
      </c>
      <c r="DW160" s="44">
        <f>IF(SUM(DN160:DN$298)=0,DN$299*DW$8/12,0)</f>
        <v>0</v>
      </c>
      <c r="DX160" s="44">
        <f t="shared" si="285"/>
        <v>0</v>
      </c>
      <c r="DY160" s="44">
        <f t="shared" si="286"/>
        <v>0</v>
      </c>
      <c r="DZ160" s="44">
        <f t="shared" si="287"/>
        <v>0</v>
      </c>
      <c r="EA160" s="44">
        <f t="shared" si="288"/>
        <v>0</v>
      </c>
      <c r="EB160" s="44">
        <f t="shared" si="289"/>
        <v>0</v>
      </c>
      <c r="EC160" s="44">
        <f t="shared" si="290"/>
        <v>0</v>
      </c>
      <c r="ED160" s="16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</row>
    <row r="161" spans="1:240">
      <c r="A161" s="52"/>
      <c r="B161" s="33">
        <f>IF(SUM(J$9:J160)&gt;0.9,MAX(B$9:B160)+1,0)</f>
        <v>0</v>
      </c>
      <c r="C161" s="39">
        <f t="shared" si="326"/>
        <v>0</v>
      </c>
      <c r="D161" s="35">
        <v>48426</v>
      </c>
      <c r="E161" s="38">
        <f t="shared" si="270"/>
        <v>0</v>
      </c>
      <c r="F161" s="38">
        <f t="shared" si="271"/>
        <v>0</v>
      </c>
      <c r="G161" s="40">
        <f>IF(AND(B161=I$6,K160-I$1/(I$7-I$6+1)&gt;=0),ROUND(I$1/(I$7-I$6+1),0),IF(AND(SUM(G$10:G160)&gt;0,K160-G160&gt;=0),G160,IF(AND(SUM(G$10:G160)&gt;0),I$1-SUM(G$10:G160),0)))</f>
        <v>0</v>
      </c>
      <c r="H161" s="40">
        <f t="shared" si="272"/>
        <v>0</v>
      </c>
      <c r="I161" s="40">
        <f t="shared" si="273"/>
        <v>0</v>
      </c>
      <c r="J161" s="40">
        <f t="shared" si="274"/>
        <v>0</v>
      </c>
      <c r="K161" s="40">
        <f t="shared" si="275"/>
        <v>0</v>
      </c>
      <c r="L161" s="40">
        <f>IF(AND(J161&lt;&gt;0,SUM(J$9:J160)=0),ROUND(I$1*I$3,0),0)</f>
        <v>0</v>
      </c>
      <c r="M161" s="13"/>
      <c r="N161" s="33">
        <f>IF(SUM(V$9:V160)&gt;0.9,MAX(N$9:N160)+1,0)</f>
        <v>0</v>
      </c>
      <c r="O161" s="39">
        <f t="shared" si="255"/>
        <v>0</v>
      </c>
      <c r="P161" s="35">
        <f t="shared" si="256"/>
        <v>48426</v>
      </c>
      <c r="Q161" s="38">
        <f t="shared" si="238"/>
        <v>0</v>
      </c>
      <c r="R161" s="38">
        <f t="shared" si="224"/>
        <v>0</v>
      </c>
      <c r="S161" s="40">
        <f>IF(AND(N161=U$6,W160-U$1/(U$7-U$6+1)&gt;=0),ROUND(U$1/(U$7-U$6+1),0),IF(AND(SUM(S$10:S160)&gt;0,W160-S160&gt;=0),S160,IF(AND(SUM(S$10:S160)&gt;0),U$1-SUM(S$10:S160),0)))</f>
        <v>0</v>
      </c>
      <c r="T161" s="40">
        <f t="shared" si="291"/>
        <v>0</v>
      </c>
      <c r="U161" s="40">
        <f t="shared" si="292"/>
        <v>0</v>
      </c>
      <c r="V161" s="40">
        <f t="shared" si="225"/>
        <v>0</v>
      </c>
      <c r="W161" s="40">
        <f t="shared" si="293"/>
        <v>0</v>
      </c>
      <c r="X161" s="40">
        <f>IF(AND(V161&lt;&gt;0,SUM(V$9:V160)=0),ROUND(U$1*U$3,0),0)</f>
        <v>0</v>
      </c>
      <c r="Y161" s="13"/>
      <c r="Z161" s="33">
        <f>IF(SUM(AH$9:AH160)&gt;0.9,MAX(Z$9:Z160)+1,0)</f>
        <v>0</v>
      </c>
      <c r="AA161" s="39">
        <f t="shared" si="257"/>
        <v>0</v>
      </c>
      <c r="AB161" s="35">
        <f t="shared" si="258"/>
        <v>48426</v>
      </c>
      <c r="AC161" s="38">
        <f t="shared" si="239"/>
        <v>0</v>
      </c>
      <c r="AD161" s="38">
        <f t="shared" si="226"/>
        <v>0</v>
      </c>
      <c r="AE161" s="40">
        <f>IF(AND(Z161=AG$6,AI160-AG$1/(AG$7-AG$6+1)&gt;=0),ROUND(AG$1/(AG$7-AG$6+1),0),IF(AND(SUM(AE$10:AE160)&gt;0,AI160-AE160&gt;=0),AE160,IF(AND(SUM(AE$10:AE160)&gt;0),AG$1-SUM(AE$10:AE160),0)))</f>
        <v>0</v>
      </c>
      <c r="AF161" s="40">
        <f t="shared" si="294"/>
        <v>0</v>
      </c>
      <c r="AG161" s="40">
        <f t="shared" si="295"/>
        <v>0</v>
      </c>
      <c r="AH161" s="40">
        <f t="shared" si="227"/>
        <v>0</v>
      </c>
      <c r="AI161" s="40">
        <f t="shared" si="296"/>
        <v>0</v>
      </c>
      <c r="AJ161" s="40">
        <f>IF(AND(AH161&lt;&gt;0,SUM(AH$9:AH160)=0),ROUND(AG$1*AG$3,0),0)</f>
        <v>0</v>
      </c>
      <c r="AK161" s="13"/>
      <c r="AL161" s="33">
        <f>IF(SUM(AT$9:AT160)&gt;0.9,MAX(AL$9:AL160)+1,0)</f>
        <v>0</v>
      </c>
      <c r="AM161" s="39">
        <f t="shared" si="259"/>
        <v>0</v>
      </c>
      <c r="AN161" s="35">
        <f t="shared" si="260"/>
        <v>48426</v>
      </c>
      <c r="AO161" s="38">
        <f t="shared" si="240"/>
        <v>0</v>
      </c>
      <c r="AP161" s="38">
        <f t="shared" si="228"/>
        <v>0</v>
      </c>
      <c r="AQ161" s="40">
        <f>IF(AND(AL161=AS$6,AU160-AS$1/(AS$7-AS$6+1)&gt;=0),ROUND(AS$1/(AS$7-AS$6+1),0),IF(AND(SUM(AQ$10:AQ160)&gt;0,AU160-AQ160&gt;=0),AQ160,IF(AND(SUM(AQ$10:AQ160)&gt;0),AS$1-SUM(AQ$10:AQ160),0)))</f>
        <v>0</v>
      </c>
      <c r="AR161" s="40">
        <f t="shared" si="297"/>
        <v>0</v>
      </c>
      <c r="AS161" s="40">
        <f t="shared" si="298"/>
        <v>0</v>
      </c>
      <c r="AT161" s="40">
        <f t="shared" si="229"/>
        <v>0</v>
      </c>
      <c r="AU161" s="40">
        <f t="shared" si="299"/>
        <v>0</v>
      </c>
      <c r="AV161" s="40">
        <f>IF(AND(AT161&lt;&gt;0,SUM(AT$9:AT160)=0),ROUND(AS$1*AS$3,0),0)</f>
        <v>0</v>
      </c>
      <c r="AW161" s="13"/>
      <c r="AX161" s="33">
        <f>IF(SUM(BF$9:BF160)&gt;0.9,MAX(AX$9:AX160)+1,0)</f>
        <v>0</v>
      </c>
      <c r="AY161" s="39">
        <f t="shared" si="261"/>
        <v>0</v>
      </c>
      <c r="AZ161" s="35">
        <f t="shared" si="262"/>
        <v>48426</v>
      </c>
      <c r="BA161" s="38">
        <f t="shared" si="241"/>
        <v>0</v>
      </c>
      <c r="BB161" s="38">
        <f t="shared" si="230"/>
        <v>0</v>
      </c>
      <c r="BC161" s="40">
        <f>IF(AND(AX161=BE$6,BG160-BE$1/(BE$7-BE$6+1)&gt;=0),ROUND(BE$1/(BE$7-BE$6+1),0),IF(AND(SUM(BC$10:BC160)&gt;0,BG160-BC160&gt;=0),BC160,IF(AND(SUM(BC$10:BC160)&gt;0),BE$1-SUM(BC$10:BC160),0)))</f>
        <v>0</v>
      </c>
      <c r="BD161" s="40">
        <f t="shared" si="300"/>
        <v>0</v>
      </c>
      <c r="BE161" s="40">
        <f t="shared" si="301"/>
        <v>0</v>
      </c>
      <c r="BF161" s="40">
        <f t="shared" si="231"/>
        <v>0</v>
      </c>
      <c r="BG161" s="40">
        <f t="shared" si="302"/>
        <v>0</v>
      </c>
      <c r="BH161" s="40">
        <f>IF(AND(BF161&lt;&gt;0,SUM(BF$9:BF160)=0),ROUND(BE$1*BE$3,0),0)</f>
        <v>0</v>
      </c>
      <c r="BI161" s="13"/>
      <c r="BJ161" s="33">
        <f>IF(SUM(BR$9:BR160)&gt;0.9,MAX(BJ$9:BJ160)+1,0)</f>
        <v>0</v>
      </c>
      <c r="BK161" s="39">
        <f t="shared" si="263"/>
        <v>0</v>
      </c>
      <c r="BL161" s="35">
        <f t="shared" si="264"/>
        <v>48426</v>
      </c>
      <c r="BM161" s="38">
        <f t="shared" si="242"/>
        <v>0</v>
      </c>
      <c r="BN161" s="38">
        <f t="shared" si="232"/>
        <v>0</v>
      </c>
      <c r="BO161" s="40">
        <f>IF(AND(BJ161=BQ$6,BS160-BQ$1/(BQ$7-BQ$6+1)&gt;=0),ROUND(BQ$1/(BQ$7-BQ$6+1),0),IF(AND(SUM(BO$10:BO160)&gt;0,BS160-BO160&gt;=0),BO160,IF(AND(SUM(BO$10:BO160)&gt;0),BQ$1-SUM(BO$10:BO160),0)))</f>
        <v>0</v>
      </c>
      <c r="BP161" s="40">
        <f t="shared" si="303"/>
        <v>0</v>
      </c>
      <c r="BQ161" s="40">
        <f t="shared" si="304"/>
        <v>0</v>
      </c>
      <c r="BR161" s="40">
        <f t="shared" si="233"/>
        <v>0</v>
      </c>
      <c r="BS161" s="40">
        <f t="shared" si="305"/>
        <v>0</v>
      </c>
      <c r="BT161" s="40">
        <f>IF(AND(BR161&lt;&gt;0,SUM(BR$9:BR160)=0),ROUND(BQ$1*BQ$3,0),0)</f>
        <v>0</v>
      </c>
      <c r="BU161" s="13"/>
      <c r="BV161" s="33">
        <f>IF(SUM(CD$9:CD160)&gt;0.9,MAX(BV$9:BV160)+1,0)</f>
        <v>0</v>
      </c>
      <c r="BW161" s="39">
        <f t="shared" si="265"/>
        <v>0</v>
      </c>
      <c r="BX161" s="35">
        <f t="shared" si="266"/>
        <v>48426</v>
      </c>
      <c r="BY161" s="38">
        <f t="shared" si="243"/>
        <v>0</v>
      </c>
      <c r="BZ161" s="38">
        <f t="shared" si="234"/>
        <v>0</v>
      </c>
      <c r="CA161" s="40">
        <f>IF(AND(BV161=CC$6,CE160-CC$1/(CC$7-CC$6+1)&gt;=0),ROUND(CC$1/(CC$7-CC$6+1),0),IF(AND(SUM(CA$10:CA160)&gt;0,CE160-CA160&gt;=0),CA160,IF(AND(SUM(CA$10:CA160)&gt;0),CC$1-SUM(CA$10:CA160),0)))</f>
        <v>0</v>
      </c>
      <c r="CB161" s="40">
        <f t="shared" si="306"/>
        <v>0</v>
      </c>
      <c r="CC161" s="40">
        <f t="shared" si="307"/>
        <v>0</v>
      </c>
      <c r="CD161" s="40">
        <f t="shared" si="235"/>
        <v>0</v>
      </c>
      <c r="CE161" s="40">
        <f t="shared" si="308"/>
        <v>0</v>
      </c>
      <c r="CF161" s="40">
        <f>IF(AND(CD161&lt;&gt;0,SUM(CD$9:CD160)=0),ROUND(CC$1*CC$3,0),0)</f>
        <v>0</v>
      </c>
      <c r="CG161" s="13"/>
      <c r="CH161" s="33">
        <f>IF(SUM(CP$9:CP160)&gt;0.9,MAX(CH$9:CH160)+1,0)</f>
        <v>0</v>
      </c>
      <c r="CI161" s="39">
        <f t="shared" si="267"/>
        <v>0</v>
      </c>
      <c r="CJ161" s="35">
        <f t="shared" si="268"/>
        <v>48426</v>
      </c>
      <c r="CK161" s="38">
        <f t="shared" si="244"/>
        <v>0</v>
      </c>
      <c r="CL161" s="38">
        <f t="shared" si="236"/>
        <v>0</v>
      </c>
      <c r="CM161" s="40">
        <f>IF(AND(CH161=CO$6,CQ160-CO$1/(CO$7-CO$6+1)&gt;=0),ROUND(CO$1/(CO$7-CO$6+1),0),IF(AND(SUM(CM$10:CM160)&gt;0,CQ160-CM160&gt;=0),CM160,IF(AND(SUM(CM$10:CM160)&gt;0),CO$1-SUM(CM$10:CM160),0)))</f>
        <v>0</v>
      </c>
      <c r="CN161" s="40">
        <f t="shared" si="309"/>
        <v>0</v>
      </c>
      <c r="CO161" s="40">
        <f t="shared" si="310"/>
        <v>0</v>
      </c>
      <c r="CP161" s="40">
        <f t="shared" si="237"/>
        <v>0</v>
      </c>
      <c r="CQ161" s="40">
        <f t="shared" si="311"/>
        <v>0</v>
      </c>
      <c r="CR161" s="40">
        <f>IF(AND(CP161&lt;&gt;0,SUM(CP$9:CP160)=0),ROUND(CO$1*CO$3,0),0)</f>
        <v>0</v>
      </c>
      <c r="CS161" s="13"/>
      <c r="CT161" s="16"/>
      <c r="CU161" s="41">
        <f t="shared" si="313"/>
        <v>139</v>
      </c>
      <c r="CV161" s="42">
        <f t="shared" si="312"/>
        <v>48426</v>
      </c>
      <c r="CW161" s="43">
        <f t="shared" si="245"/>
        <v>0</v>
      </c>
      <c r="CX161" s="43">
        <f t="shared" si="246"/>
        <v>0</v>
      </c>
      <c r="CY161" s="43">
        <f t="shared" si="247"/>
        <v>0</v>
      </c>
      <c r="CZ161" s="43">
        <f t="shared" si="248"/>
        <v>0</v>
      </c>
      <c r="DA161" s="43">
        <f t="shared" si="249"/>
        <v>0</v>
      </c>
      <c r="DB161" s="43">
        <f t="shared" si="250"/>
        <v>0</v>
      </c>
      <c r="DC161" s="43">
        <f t="shared" si="251"/>
        <v>0</v>
      </c>
      <c r="DD161" s="43">
        <f t="shared" si="252"/>
        <v>0</v>
      </c>
      <c r="DE161" s="43">
        <f t="shared" si="253"/>
        <v>0</v>
      </c>
      <c r="DF161" s="44">
        <f t="shared" si="269"/>
        <v>0</v>
      </c>
      <c r="DG161" s="44">
        <f t="shared" si="276"/>
        <v>0</v>
      </c>
      <c r="DH161" s="44">
        <f t="shared" si="277"/>
        <v>0</v>
      </c>
      <c r="DI161" s="44">
        <f t="shared" si="278"/>
        <v>0</v>
      </c>
      <c r="DJ161" s="44">
        <f t="shared" si="279"/>
        <v>0</v>
      </c>
      <c r="DK161" s="44">
        <f t="shared" si="280"/>
        <v>0</v>
      </c>
      <c r="DL161" s="44">
        <f t="shared" si="281"/>
        <v>0</v>
      </c>
      <c r="DM161" s="44">
        <f t="shared" si="282"/>
        <v>0</v>
      </c>
      <c r="DN161" s="44">
        <f t="shared" si="283"/>
        <v>0</v>
      </c>
      <c r="DO161" s="44">
        <f t="shared" si="284"/>
        <v>0</v>
      </c>
      <c r="DP161" s="44">
        <f>IF(SUM(DG161:DG$298)=0,DG$299*DP$8/12,0)</f>
        <v>0</v>
      </c>
      <c r="DQ161" s="44">
        <f>IF(SUM(DH161:DH$298)=0,DH$299*DQ$8/12,0)</f>
        <v>0</v>
      </c>
      <c r="DR161" s="44">
        <f>IF(SUM(DI161:DI$298)=0,DI$299*DR$8/12,0)</f>
        <v>0</v>
      </c>
      <c r="DS161" s="44">
        <f>IF(SUM(DJ161:DJ$298)=0,DJ$299*DS$8/12,0)</f>
        <v>0</v>
      </c>
      <c r="DT161" s="44">
        <f>IF(SUM(DK161:DK$298)=0,DK$299*DT$8/12,0)</f>
        <v>0</v>
      </c>
      <c r="DU161" s="44">
        <f>IF(SUM(DL161:DL$298)=0,DL$299*DU$8/12,0)</f>
        <v>0</v>
      </c>
      <c r="DV161" s="44">
        <f>IF(SUM(DM161:DM$298)=0,DM$299*DV$8/12,0)</f>
        <v>0</v>
      </c>
      <c r="DW161" s="44">
        <f>IF(SUM(DN161:DN$298)=0,DN$299*DW$8/12,0)</f>
        <v>0</v>
      </c>
      <c r="DX161" s="44">
        <f t="shared" si="285"/>
        <v>0</v>
      </c>
      <c r="DY161" s="44">
        <f t="shared" si="286"/>
        <v>0</v>
      </c>
      <c r="DZ161" s="44">
        <f t="shared" si="287"/>
        <v>0</v>
      </c>
      <c r="EA161" s="44">
        <f t="shared" si="288"/>
        <v>0</v>
      </c>
      <c r="EB161" s="44">
        <f t="shared" si="289"/>
        <v>0</v>
      </c>
      <c r="EC161" s="44">
        <f t="shared" si="290"/>
        <v>0</v>
      </c>
      <c r="ED161" s="16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</row>
    <row r="162" spans="1:240">
      <c r="A162" s="52"/>
      <c r="B162" s="33">
        <f>IF(SUM(J$9:J161)&gt;0.9,MAX(B$9:B161)+1,0)</f>
        <v>0</v>
      </c>
      <c r="C162" s="39">
        <f t="shared" si="326"/>
        <v>0</v>
      </c>
      <c r="D162" s="35">
        <v>48457</v>
      </c>
      <c r="E162" s="38">
        <f t="shared" si="270"/>
        <v>0</v>
      </c>
      <c r="F162" s="38">
        <f t="shared" si="271"/>
        <v>0</v>
      </c>
      <c r="G162" s="40">
        <f>IF(AND(B162=I$6,K161-I$1/(I$7-I$6+1)&gt;=0),ROUND(I$1/(I$7-I$6+1),0),IF(AND(SUM(G$10:G161)&gt;0,K161-G161&gt;=0),G161,IF(AND(SUM(G$10:G161)&gt;0),I$1-SUM(G$10:G161),0)))</f>
        <v>0</v>
      </c>
      <c r="H162" s="40">
        <f t="shared" si="272"/>
        <v>0</v>
      </c>
      <c r="I162" s="40">
        <f t="shared" si="273"/>
        <v>0</v>
      </c>
      <c r="J162" s="40">
        <f t="shared" si="274"/>
        <v>0</v>
      </c>
      <c r="K162" s="40">
        <f t="shared" si="275"/>
        <v>0</v>
      </c>
      <c r="L162" s="40">
        <f>IF(AND(J162&lt;&gt;0,SUM(J$9:J161)=0),ROUND(I$1*I$3,0),0)</f>
        <v>0</v>
      </c>
      <c r="M162" s="13"/>
      <c r="N162" s="33">
        <f>IF(SUM(V$9:V161)&gt;0.9,MAX(N$9:N161)+1,0)</f>
        <v>0</v>
      </c>
      <c r="O162" s="39">
        <f t="shared" si="255"/>
        <v>0</v>
      </c>
      <c r="P162" s="35">
        <f t="shared" si="256"/>
        <v>48457</v>
      </c>
      <c r="Q162" s="38">
        <f t="shared" si="238"/>
        <v>0</v>
      </c>
      <c r="R162" s="38">
        <f t="shared" si="224"/>
        <v>0</v>
      </c>
      <c r="S162" s="40">
        <f>IF(AND(N162=U$6,W161-U$1/(U$7-U$6+1)&gt;=0),ROUND(U$1/(U$7-U$6+1),0),IF(AND(SUM(S$10:S161)&gt;0,W161-S161&gt;=0),S161,IF(AND(SUM(S$10:S161)&gt;0),U$1-SUM(S$10:S161),0)))</f>
        <v>0</v>
      </c>
      <c r="T162" s="40">
        <f t="shared" si="291"/>
        <v>0</v>
      </c>
      <c r="U162" s="40">
        <f t="shared" si="292"/>
        <v>0</v>
      </c>
      <c r="V162" s="40">
        <f t="shared" si="225"/>
        <v>0</v>
      </c>
      <c r="W162" s="40">
        <f t="shared" si="293"/>
        <v>0</v>
      </c>
      <c r="X162" s="40">
        <f>IF(AND(V162&lt;&gt;0,SUM(V$9:V161)=0),ROUND(U$1*U$3,0),0)</f>
        <v>0</v>
      </c>
      <c r="Y162" s="13"/>
      <c r="Z162" s="33">
        <f>IF(SUM(AH$9:AH161)&gt;0.9,MAX(Z$9:Z161)+1,0)</f>
        <v>0</v>
      </c>
      <c r="AA162" s="39">
        <f t="shared" si="257"/>
        <v>0</v>
      </c>
      <c r="AB162" s="35">
        <f t="shared" si="258"/>
        <v>48457</v>
      </c>
      <c r="AC162" s="38">
        <f t="shared" si="239"/>
        <v>0</v>
      </c>
      <c r="AD162" s="38">
        <f t="shared" si="226"/>
        <v>0</v>
      </c>
      <c r="AE162" s="40">
        <f>IF(AND(Z162=AG$6,AI161-AG$1/(AG$7-AG$6+1)&gt;=0),ROUND(AG$1/(AG$7-AG$6+1),0),IF(AND(SUM(AE$10:AE161)&gt;0,AI161-AE161&gt;=0),AE161,IF(AND(SUM(AE$10:AE161)&gt;0),AG$1-SUM(AE$10:AE161),0)))</f>
        <v>0</v>
      </c>
      <c r="AF162" s="40">
        <f t="shared" si="294"/>
        <v>0</v>
      </c>
      <c r="AG162" s="40">
        <f t="shared" si="295"/>
        <v>0</v>
      </c>
      <c r="AH162" s="40">
        <f t="shared" si="227"/>
        <v>0</v>
      </c>
      <c r="AI162" s="40">
        <f t="shared" si="296"/>
        <v>0</v>
      </c>
      <c r="AJ162" s="40">
        <f>IF(AND(AH162&lt;&gt;0,SUM(AH$9:AH161)=0),ROUND(AG$1*AG$3,0),0)</f>
        <v>0</v>
      </c>
      <c r="AK162" s="13"/>
      <c r="AL162" s="33">
        <f>IF(SUM(AT$9:AT161)&gt;0.9,MAX(AL$9:AL161)+1,0)</f>
        <v>0</v>
      </c>
      <c r="AM162" s="39">
        <f t="shared" si="259"/>
        <v>0</v>
      </c>
      <c r="AN162" s="35">
        <f t="shared" si="260"/>
        <v>48457</v>
      </c>
      <c r="AO162" s="38">
        <f t="shared" si="240"/>
        <v>0</v>
      </c>
      <c r="AP162" s="38">
        <f t="shared" si="228"/>
        <v>0</v>
      </c>
      <c r="AQ162" s="40">
        <f>IF(AND(AL162=AS$6,AU161-AS$1/(AS$7-AS$6+1)&gt;=0),ROUND(AS$1/(AS$7-AS$6+1),0),IF(AND(SUM(AQ$10:AQ161)&gt;0,AU161-AQ161&gt;=0),AQ161,IF(AND(SUM(AQ$10:AQ161)&gt;0),AS$1-SUM(AQ$10:AQ161),0)))</f>
        <v>0</v>
      </c>
      <c r="AR162" s="40">
        <f t="shared" si="297"/>
        <v>0</v>
      </c>
      <c r="AS162" s="40">
        <f t="shared" si="298"/>
        <v>0</v>
      </c>
      <c r="AT162" s="40">
        <f t="shared" si="229"/>
        <v>0</v>
      </c>
      <c r="AU162" s="40">
        <f t="shared" si="299"/>
        <v>0</v>
      </c>
      <c r="AV162" s="40">
        <f>IF(AND(AT162&lt;&gt;0,SUM(AT$9:AT161)=0),ROUND(AS$1*AS$3,0),0)</f>
        <v>0</v>
      </c>
      <c r="AW162" s="13"/>
      <c r="AX162" s="33">
        <f>IF(SUM(BF$9:BF161)&gt;0.9,MAX(AX$9:AX161)+1,0)</f>
        <v>0</v>
      </c>
      <c r="AY162" s="39">
        <f t="shared" si="261"/>
        <v>0</v>
      </c>
      <c r="AZ162" s="35">
        <f t="shared" si="262"/>
        <v>48457</v>
      </c>
      <c r="BA162" s="38">
        <f t="shared" si="241"/>
        <v>0</v>
      </c>
      <c r="BB162" s="38">
        <f t="shared" si="230"/>
        <v>0</v>
      </c>
      <c r="BC162" s="40">
        <f>IF(AND(AX162=BE$6,BG161-BE$1/(BE$7-BE$6+1)&gt;=0),ROUND(BE$1/(BE$7-BE$6+1),0),IF(AND(SUM(BC$10:BC161)&gt;0,BG161-BC161&gt;=0),BC161,IF(AND(SUM(BC$10:BC161)&gt;0),BE$1-SUM(BC$10:BC161),0)))</f>
        <v>0</v>
      </c>
      <c r="BD162" s="40">
        <f t="shared" si="300"/>
        <v>0</v>
      </c>
      <c r="BE162" s="40">
        <f t="shared" si="301"/>
        <v>0</v>
      </c>
      <c r="BF162" s="40">
        <f t="shared" si="231"/>
        <v>0</v>
      </c>
      <c r="BG162" s="40">
        <f t="shared" si="302"/>
        <v>0</v>
      </c>
      <c r="BH162" s="40">
        <f>IF(AND(BF162&lt;&gt;0,SUM(BF$9:BF161)=0),ROUND(BE$1*BE$3,0),0)</f>
        <v>0</v>
      </c>
      <c r="BI162" s="13"/>
      <c r="BJ162" s="33">
        <f>IF(SUM(BR$9:BR161)&gt;0.9,MAX(BJ$9:BJ161)+1,0)</f>
        <v>0</v>
      </c>
      <c r="BK162" s="39">
        <f t="shared" si="263"/>
        <v>0</v>
      </c>
      <c r="BL162" s="35">
        <f t="shared" si="264"/>
        <v>48457</v>
      </c>
      <c r="BM162" s="38">
        <f t="shared" si="242"/>
        <v>0</v>
      </c>
      <c r="BN162" s="38">
        <f t="shared" si="232"/>
        <v>0</v>
      </c>
      <c r="BO162" s="40">
        <f>IF(AND(BJ162=BQ$6,BS161-BQ$1/(BQ$7-BQ$6+1)&gt;=0),ROUND(BQ$1/(BQ$7-BQ$6+1),0),IF(AND(SUM(BO$10:BO161)&gt;0,BS161-BO161&gt;=0),BO161,IF(AND(SUM(BO$10:BO161)&gt;0),BQ$1-SUM(BO$10:BO161),0)))</f>
        <v>0</v>
      </c>
      <c r="BP162" s="40">
        <f t="shared" si="303"/>
        <v>0</v>
      </c>
      <c r="BQ162" s="40">
        <f t="shared" si="304"/>
        <v>0</v>
      </c>
      <c r="BR162" s="40">
        <f t="shared" si="233"/>
        <v>0</v>
      </c>
      <c r="BS162" s="40">
        <f t="shared" si="305"/>
        <v>0</v>
      </c>
      <c r="BT162" s="40">
        <f>IF(AND(BR162&lt;&gt;0,SUM(BR$9:BR161)=0),ROUND(BQ$1*BQ$3,0),0)</f>
        <v>0</v>
      </c>
      <c r="BU162" s="13"/>
      <c r="BV162" s="33">
        <f>IF(SUM(CD$9:CD161)&gt;0.9,MAX(BV$9:BV161)+1,0)</f>
        <v>0</v>
      </c>
      <c r="BW162" s="39">
        <f t="shared" si="265"/>
        <v>0</v>
      </c>
      <c r="BX162" s="35">
        <f t="shared" si="266"/>
        <v>48457</v>
      </c>
      <c r="BY162" s="38">
        <f t="shared" si="243"/>
        <v>0</v>
      </c>
      <c r="BZ162" s="38">
        <f t="shared" si="234"/>
        <v>0</v>
      </c>
      <c r="CA162" s="40">
        <f>IF(AND(BV162=CC$6,CE161-CC$1/(CC$7-CC$6+1)&gt;=0),ROUND(CC$1/(CC$7-CC$6+1),0),IF(AND(SUM(CA$10:CA161)&gt;0,CE161-CA161&gt;=0),CA161,IF(AND(SUM(CA$10:CA161)&gt;0),CC$1-SUM(CA$10:CA161),0)))</f>
        <v>0</v>
      </c>
      <c r="CB162" s="40">
        <f t="shared" si="306"/>
        <v>0</v>
      </c>
      <c r="CC162" s="40">
        <f t="shared" si="307"/>
        <v>0</v>
      </c>
      <c r="CD162" s="40">
        <f t="shared" si="235"/>
        <v>0</v>
      </c>
      <c r="CE162" s="40">
        <f t="shared" si="308"/>
        <v>0</v>
      </c>
      <c r="CF162" s="40">
        <f>IF(AND(CD162&lt;&gt;0,SUM(CD$9:CD161)=0),ROUND(CC$1*CC$3,0),0)</f>
        <v>0</v>
      </c>
      <c r="CG162" s="13"/>
      <c r="CH162" s="33">
        <f>IF(SUM(CP$9:CP161)&gt;0.9,MAX(CH$9:CH161)+1,0)</f>
        <v>0</v>
      </c>
      <c r="CI162" s="39">
        <f t="shared" si="267"/>
        <v>0</v>
      </c>
      <c r="CJ162" s="35">
        <f t="shared" si="268"/>
        <v>48457</v>
      </c>
      <c r="CK162" s="38">
        <f t="shared" si="244"/>
        <v>0</v>
      </c>
      <c r="CL162" s="38">
        <f t="shared" si="236"/>
        <v>0</v>
      </c>
      <c r="CM162" s="40">
        <f>IF(AND(CH162=CO$6,CQ161-CO$1/(CO$7-CO$6+1)&gt;=0),ROUND(CO$1/(CO$7-CO$6+1),0),IF(AND(SUM(CM$10:CM161)&gt;0,CQ161-CM161&gt;=0),CM161,IF(AND(SUM(CM$10:CM161)&gt;0),CO$1-SUM(CM$10:CM161),0)))</f>
        <v>0</v>
      </c>
      <c r="CN162" s="40">
        <f t="shared" si="309"/>
        <v>0</v>
      </c>
      <c r="CO162" s="40">
        <f t="shared" si="310"/>
        <v>0</v>
      </c>
      <c r="CP162" s="40">
        <f t="shared" si="237"/>
        <v>0</v>
      </c>
      <c r="CQ162" s="40">
        <f t="shared" si="311"/>
        <v>0</v>
      </c>
      <c r="CR162" s="40">
        <f>IF(AND(CP162&lt;&gt;0,SUM(CP$9:CP161)=0),ROUND(CO$1*CO$3,0),0)</f>
        <v>0</v>
      </c>
      <c r="CS162" s="13"/>
      <c r="CT162" s="16"/>
      <c r="CU162" s="41">
        <f t="shared" si="313"/>
        <v>140</v>
      </c>
      <c r="CV162" s="42">
        <f t="shared" si="312"/>
        <v>48457</v>
      </c>
      <c r="CW162" s="43">
        <f t="shared" si="245"/>
        <v>0</v>
      </c>
      <c r="CX162" s="43">
        <f t="shared" si="246"/>
        <v>0</v>
      </c>
      <c r="CY162" s="43">
        <f t="shared" si="247"/>
        <v>0</v>
      </c>
      <c r="CZ162" s="43">
        <f t="shared" si="248"/>
        <v>0</v>
      </c>
      <c r="DA162" s="43">
        <f t="shared" si="249"/>
        <v>0</v>
      </c>
      <c r="DB162" s="43">
        <f t="shared" si="250"/>
        <v>0</v>
      </c>
      <c r="DC162" s="43">
        <f t="shared" si="251"/>
        <v>0</v>
      </c>
      <c r="DD162" s="43">
        <f t="shared" si="252"/>
        <v>0</v>
      </c>
      <c r="DE162" s="43">
        <f t="shared" si="253"/>
        <v>0</v>
      </c>
      <c r="DF162" s="44">
        <f t="shared" si="269"/>
        <v>0</v>
      </c>
      <c r="DG162" s="44">
        <f t="shared" si="276"/>
        <v>0</v>
      </c>
      <c r="DH162" s="44">
        <f t="shared" si="277"/>
        <v>0</v>
      </c>
      <c r="DI162" s="44">
        <f t="shared" si="278"/>
        <v>0</v>
      </c>
      <c r="DJ162" s="44">
        <f t="shared" si="279"/>
        <v>0</v>
      </c>
      <c r="DK162" s="44">
        <f t="shared" si="280"/>
        <v>0</v>
      </c>
      <c r="DL162" s="44">
        <f t="shared" si="281"/>
        <v>0</v>
      </c>
      <c r="DM162" s="44">
        <f t="shared" si="282"/>
        <v>0</v>
      </c>
      <c r="DN162" s="44">
        <f t="shared" si="283"/>
        <v>0</v>
      </c>
      <c r="DO162" s="44">
        <f t="shared" si="284"/>
        <v>0</v>
      </c>
      <c r="DP162" s="44">
        <f>IF(SUM(DG162:DG$298)=0,DG$299*DP$8/12,0)</f>
        <v>0</v>
      </c>
      <c r="DQ162" s="44">
        <f>IF(SUM(DH162:DH$298)=0,DH$299*DQ$8/12,0)</f>
        <v>0</v>
      </c>
      <c r="DR162" s="44">
        <f>IF(SUM(DI162:DI$298)=0,DI$299*DR$8/12,0)</f>
        <v>0</v>
      </c>
      <c r="DS162" s="44">
        <f>IF(SUM(DJ162:DJ$298)=0,DJ$299*DS$8/12,0)</f>
        <v>0</v>
      </c>
      <c r="DT162" s="44">
        <f>IF(SUM(DK162:DK$298)=0,DK$299*DT$8/12,0)</f>
        <v>0</v>
      </c>
      <c r="DU162" s="44">
        <f>IF(SUM(DL162:DL$298)=0,DL$299*DU$8/12,0)</f>
        <v>0</v>
      </c>
      <c r="DV162" s="44">
        <f>IF(SUM(DM162:DM$298)=0,DM$299*DV$8/12,0)</f>
        <v>0</v>
      </c>
      <c r="DW162" s="44">
        <f>IF(SUM(DN162:DN$298)=0,DN$299*DW$8/12,0)</f>
        <v>0</v>
      </c>
      <c r="DX162" s="44">
        <f t="shared" si="285"/>
        <v>0</v>
      </c>
      <c r="DY162" s="44">
        <f t="shared" si="286"/>
        <v>0</v>
      </c>
      <c r="DZ162" s="44">
        <f t="shared" si="287"/>
        <v>0</v>
      </c>
      <c r="EA162" s="44">
        <f t="shared" si="288"/>
        <v>0</v>
      </c>
      <c r="EB162" s="44">
        <f t="shared" si="289"/>
        <v>0</v>
      </c>
      <c r="EC162" s="44">
        <f t="shared" si="290"/>
        <v>0</v>
      </c>
      <c r="ED162" s="16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</row>
    <row r="163" spans="1:240">
      <c r="A163" s="52"/>
      <c r="B163" s="33">
        <f>IF(SUM(J$9:J162)&gt;0.9,MAX(B$9:B162)+1,0)</f>
        <v>0</v>
      </c>
      <c r="C163" s="39">
        <f t="shared" si="326"/>
        <v>0</v>
      </c>
      <c r="D163" s="35">
        <v>48487</v>
      </c>
      <c r="E163" s="38">
        <f t="shared" si="270"/>
        <v>0</v>
      </c>
      <c r="F163" s="38">
        <f t="shared" si="271"/>
        <v>0</v>
      </c>
      <c r="G163" s="40">
        <f>IF(AND(B163=I$6,K162-I$1/(I$7-I$6+1)&gt;=0),ROUND(I$1/(I$7-I$6+1),0),IF(AND(SUM(G$10:G162)&gt;0,K162-G162&gt;=0),G162,IF(AND(SUM(G$10:G162)&gt;0),I$1-SUM(G$10:G162),0)))</f>
        <v>0</v>
      </c>
      <c r="H163" s="40">
        <f t="shared" si="272"/>
        <v>0</v>
      </c>
      <c r="I163" s="40">
        <f t="shared" si="273"/>
        <v>0</v>
      </c>
      <c r="J163" s="40">
        <f t="shared" si="274"/>
        <v>0</v>
      </c>
      <c r="K163" s="40">
        <f t="shared" si="275"/>
        <v>0</v>
      </c>
      <c r="L163" s="40">
        <f>IF(AND(J163&lt;&gt;0,SUM(J$9:J162)=0),ROUND(I$1*I$3,0),0)</f>
        <v>0</v>
      </c>
      <c r="M163" s="13"/>
      <c r="N163" s="33">
        <f>IF(SUM(V$9:V162)&gt;0.9,MAX(N$9:N162)+1,0)</f>
        <v>0</v>
      </c>
      <c r="O163" s="39">
        <f t="shared" si="255"/>
        <v>0</v>
      </c>
      <c r="P163" s="35">
        <f t="shared" si="256"/>
        <v>48487</v>
      </c>
      <c r="Q163" s="38">
        <f t="shared" si="238"/>
        <v>0</v>
      </c>
      <c r="R163" s="38">
        <f t="shared" si="224"/>
        <v>0</v>
      </c>
      <c r="S163" s="40">
        <f>IF(AND(N163=U$6,W162-U$1/(U$7-U$6+1)&gt;=0),ROUND(U$1/(U$7-U$6+1),0),IF(AND(SUM(S$10:S162)&gt;0,W162-S162&gt;=0),S162,IF(AND(SUM(S$10:S162)&gt;0),U$1-SUM(S$10:S162),0)))</f>
        <v>0</v>
      </c>
      <c r="T163" s="40">
        <f t="shared" si="291"/>
        <v>0</v>
      </c>
      <c r="U163" s="40">
        <f t="shared" si="292"/>
        <v>0</v>
      </c>
      <c r="V163" s="40">
        <f t="shared" si="225"/>
        <v>0</v>
      </c>
      <c r="W163" s="40">
        <f t="shared" si="293"/>
        <v>0</v>
      </c>
      <c r="X163" s="40">
        <f>IF(AND(V163&lt;&gt;0,SUM(V$9:V162)=0),ROUND(U$1*U$3,0),0)</f>
        <v>0</v>
      </c>
      <c r="Y163" s="13"/>
      <c r="Z163" s="33">
        <f>IF(SUM(AH$9:AH162)&gt;0.9,MAX(Z$9:Z162)+1,0)</f>
        <v>0</v>
      </c>
      <c r="AA163" s="39">
        <f t="shared" si="257"/>
        <v>0</v>
      </c>
      <c r="AB163" s="35">
        <f t="shared" si="258"/>
        <v>48487</v>
      </c>
      <c r="AC163" s="38">
        <f t="shared" si="239"/>
        <v>0</v>
      </c>
      <c r="AD163" s="38">
        <f t="shared" si="226"/>
        <v>0</v>
      </c>
      <c r="AE163" s="40">
        <f>IF(AND(Z163=AG$6,AI162-AG$1/(AG$7-AG$6+1)&gt;=0),ROUND(AG$1/(AG$7-AG$6+1),0),IF(AND(SUM(AE$10:AE162)&gt;0,AI162-AE162&gt;=0),AE162,IF(AND(SUM(AE$10:AE162)&gt;0),AG$1-SUM(AE$10:AE162),0)))</f>
        <v>0</v>
      </c>
      <c r="AF163" s="40">
        <f t="shared" si="294"/>
        <v>0</v>
      </c>
      <c r="AG163" s="40">
        <f t="shared" si="295"/>
        <v>0</v>
      </c>
      <c r="AH163" s="40">
        <f t="shared" si="227"/>
        <v>0</v>
      </c>
      <c r="AI163" s="40">
        <f t="shared" si="296"/>
        <v>0</v>
      </c>
      <c r="AJ163" s="40">
        <f>IF(AND(AH163&lt;&gt;0,SUM(AH$9:AH162)=0),ROUND(AG$1*AG$3,0),0)</f>
        <v>0</v>
      </c>
      <c r="AK163" s="13"/>
      <c r="AL163" s="33">
        <f>IF(SUM(AT$9:AT162)&gt;0.9,MAX(AL$9:AL162)+1,0)</f>
        <v>0</v>
      </c>
      <c r="AM163" s="39">
        <f t="shared" si="259"/>
        <v>0</v>
      </c>
      <c r="AN163" s="35">
        <f t="shared" si="260"/>
        <v>48487</v>
      </c>
      <c r="AO163" s="38">
        <f t="shared" si="240"/>
        <v>0</v>
      </c>
      <c r="AP163" s="38">
        <f t="shared" si="228"/>
        <v>0</v>
      </c>
      <c r="AQ163" s="40">
        <f>IF(AND(AL163=AS$6,AU162-AS$1/(AS$7-AS$6+1)&gt;=0),ROUND(AS$1/(AS$7-AS$6+1),0),IF(AND(SUM(AQ$10:AQ162)&gt;0,AU162-AQ162&gt;=0),AQ162,IF(AND(SUM(AQ$10:AQ162)&gt;0),AS$1-SUM(AQ$10:AQ162),0)))</f>
        <v>0</v>
      </c>
      <c r="AR163" s="40">
        <f t="shared" si="297"/>
        <v>0</v>
      </c>
      <c r="AS163" s="40">
        <f t="shared" si="298"/>
        <v>0</v>
      </c>
      <c r="AT163" s="40">
        <f t="shared" si="229"/>
        <v>0</v>
      </c>
      <c r="AU163" s="40">
        <f t="shared" si="299"/>
        <v>0</v>
      </c>
      <c r="AV163" s="40">
        <f>IF(AND(AT163&lt;&gt;0,SUM(AT$9:AT162)=0),ROUND(AS$1*AS$3,0),0)</f>
        <v>0</v>
      </c>
      <c r="AW163" s="13"/>
      <c r="AX163" s="33">
        <f>IF(SUM(BF$9:BF162)&gt;0.9,MAX(AX$9:AX162)+1,0)</f>
        <v>0</v>
      </c>
      <c r="AY163" s="39">
        <f t="shared" si="261"/>
        <v>0</v>
      </c>
      <c r="AZ163" s="35">
        <f t="shared" si="262"/>
        <v>48487</v>
      </c>
      <c r="BA163" s="38">
        <f t="shared" si="241"/>
        <v>0</v>
      </c>
      <c r="BB163" s="38">
        <f t="shared" si="230"/>
        <v>0</v>
      </c>
      <c r="BC163" s="40">
        <f>IF(AND(AX163=BE$6,BG162-BE$1/(BE$7-BE$6+1)&gt;=0),ROUND(BE$1/(BE$7-BE$6+1),0),IF(AND(SUM(BC$10:BC162)&gt;0,BG162-BC162&gt;=0),BC162,IF(AND(SUM(BC$10:BC162)&gt;0),BE$1-SUM(BC$10:BC162),0)))</f>
        <v>0</v>
      </c>
      <c r="BD163" s="40">
        <f t="shared" si="300"/>
        <v>0</v>
      </c>
      <c r="BE163" s="40">
        <f t="shared" si="301"/>
        <v>0</v>
      </c>
      <c r="BF163" s="40">
        <f t="shared" si="231"/>
        <v>0</v>
      </c>
      <c r="BG163" s="40">
        <f t="shared" si="302"/>
        <v>0</v>
      </c>
      <c r="BH163" s="40">
        <f>IF(AND(BF163&lt;&gt;0,SUM(BF$9:BF162)=0),ROUND(BE$1*BE$3,0),0)</f>
        <v>0</v>
      </c>
      <c r="BI163" s="13"/>
      <c r="BJ163" s="33">
        <f>IF(SUM(BR$9:BR162)&gt;0.9,MAX(BJ$9:BJ162)+1,0)</f>
        <v>0</v>
      </c>
      <c r="BK163" s="39">
        <f t="shared" si="263"/>
        <v>0</v>
      </c>
      <c r="BL163" s="35">
        <f t="shared" si="264"/>
        <v>48487</v>
      </c>
      <c r="BM163" s="38">
        <f t="shared" si="242"/>
        <v>0</v>
      </c>
      <c r="BN163" s="38">
        <f t="shared" si="232"/>
        <v>0</v>
      </c>
      <c r="BO163" s="40">
        <f>IF(AND(BJ163=BQ$6,BS162-BQ$1/(BQ$7-BQ$6+1)&gt;=0),ROUND(BQ$1/(BQ$7-BQ$6+1),0),IF(AND(SUM(BO$10:BO162)&gt;0,BS162-BO162&gt;=0),BO162,IF(AND(SUM(BO$10:BO162)&gt;0),BQ$1-SUM(BO$10:BO162),0)))</f>
        <v>0</v>
      </c>
      <c r="BP163" s="40">
        <f t="shared" si="303"/>
        <v>0</v>
      </c>
      <c r="BQ163" s="40">
        <f t="shared" si="304"/>
        <v>0</v>
      </c>
      <c r="BR163" s="40">
        <f t="shared" si="233"/>
        <v>0</v>
      </c>
      <c r="BS163" s="40">
        <f t="shared" si="305"/>
        <v>0</v>
      </c>
      <c r="BT163" s="40">
        <f>IF(AND(BR163&lt;&gt;0,SUM(BR$9:BR162)=0),ROUND(BQ$1*BQ$3,0),0)</f>
        <v>0</v>
      </c>
      <c r="BU163" s="13"/>
      <c r="BV163" s="33">
        <f>IF(SUM(CD$9:CD162)&gt;0.9,MAX(BV$9:BV162)+1,0)</f>
        <v>0</v>
      </c>
      <c r="BW163" s="39">
        <f t="shared" si="265"/>
        <v>0</v>
      </c>
      <c r="BX163" s="35">
        <f t="shared" si="266"/>
        <v>48487</v>
      </c>
      <c r="BY163" s="38">
        <f t="shared" si="243"/>
        <v>0</v>
      </c>
      <c r="BZ163" s="38">
        <f t="shared" si="234"/>
        <v>0</v>
      </c>
      <c r="CA163" s="40">
        <f>IF(AND(BV163=CC$6,CE162-CC$1/(CC$7-CC$6+1)&gt;=0),ROUND(CC$1/(CC$7-CC$6+1),0),IF(AND(SUM(CA$10:CA162)&gt;0,CE162-CA162&gt;=0),CA162,IF(AND(SUM(CA$10:CA162)&gt;0),CC$1-SUM(CA$10:CA162),0)))</f>
        <v>0</v>
      </c>
      <c r="CB163" s="40">
        <f t="shared" si="306"/>
        <v>0</v>
      </c>
      <c r="CC163" s="40">
        <f t="shared" si="307"/>
        <v>0</v>
      </c>
      <c r="CD163" s="40">
        <f t="shared" si="235"/>
        <v>0</v>
      </c>
      <c r="CE163" s="40">
        <f t="shared" si="308"/>
        <v>0</v>
      </c>
      <c r="CF163" s="40">
        <f>IF(AND(CD163&lt;&gt;0,SUM(CD$9:CD162)=0),ROUND(CC$1*CC$3,0),0)</f>
        <v>0</v>
      </c>
      <c r="CG163" s="13"/>
      <c r="CH163" s="33">
        <f>IF(SUM(CP$9:CP162)&gt;0.9,MAX(CH$9:CH162)+1,0)</f>
        <v>0</v>
      </c>
      <c r="CI163" s="39">
        <f t="shared" si="267"/>
        <v>0</v>
      </c>
      <c r="CJ163" s="35">
        <f t="shared" si="268"/>
        <v>48487</v>
      </c>
      <c r="CK163" s="38">
        <f t="shared" si="244"/>
        <v>0</v>
      </c>
      <c r="CL163" s="38">
        <f t="shared" si="236"/>
        <v>0</v>
      </c>
      <c r="CM163" s="40">
        <f>IF(AND(CH163=CO$6,CQ162-CO$1/(CO$7-CO$6+1)&gt;=0),ROUND(CO$1/(CO$7-CO$6+1),0),IF(AND(SUM(CM$10:CM162)&gt;0,CQ162-CM162&gt;=0),CM162,IF(AND(SUM(CM$10:CM162)&gt;0),CO$1-SUM(CM$10:CM162),0)))</f>
        <v>0</v>
      </c>
      <c r="CN163" s="40">
        <f t="shared" si="309"/>
        <v>0</v>
      </c>
      <c r="CO163" s="40">
        <f t="shared" si="310"/>
        <v>0</v>
      </c>
      <c r="CP163" s="40">
        <f t="shared" si="237"/>
        <v>0</v>
      </c>
      <c r="CQ163" s="40">
        <f t="shared" si="311"/>
        <v>0</v>
      </c>
      <c r="CR163" s="40">
        <f>IF(AND(CP163&lt;&gt;0,SUM(CP$9:CP162)=0),ROUND(CO$1*CO$3,0),0)</f>
        <v>0</v>
      </c>
      <c r="CS163" s="13"/>
      <c r="CT163" s="16"/>
      <c r="CU163" s="41">
        <f t="shared" si="313"/>
        <v>141</v>
      </c>
      <c r="CV163" s="42">
        <f t="shared" si="312"/>
        <v>48487</v>
      </c>
      <c r="CW163" s="43">
        <f t="shared" si="245"/>
        <v>0</v>
      </c>
      <c r="CX163" s="43">
        <f t="shared" si="246"/>
        <v>0</v>
      </c>
      <c r="CY163" s="43">
        <f t="shared" si="247"/>
        <v>0</v>
      </c>
      <c r="CZ163" s="43">
        <f t="shared" si="248"/>
        <v>0</v>
      </c>
      <c r="DA163" s="43">
        <f t="shared" si="249"/>
        <v>0</v>
      </c>
      <c r="DB163" s="43">
        <f t="shared" si="250"/>
        <v>0</v>
      </c>
      <c r="DC163" s="43">
        <f t="shared" si="251"/>
        <v>0</v>
      </c>
      <c r="DD163" s="43">
        <f t="shared" si="252"/>
        <v>0</v>
      </c>
      <c r="DE163" s="43">
        <f t="shared" si="253"/>
        <v>0</v>
      </c>
      <c r="DF163" s="44">
        <f t="shared" si="269"/>
        <v>0</v>
      </c>
      <c r="DG163" s="44">
        <f t="shared" si="276"/>
        <v>0</v>
      </c>
      <c r="DH163" s="44">
        <f t="shared" si="277"/>
        <v>0</v>
      </c>
      <c r="DI163" s="44">
        <f t="shared" si="278"/>
        <v>0</v>
      </c>
      <c r="DJ163" s="44">
        <f t="shared" si="279"/>
        <v>0</v>
      </c>
      <c r="DK163" s="44">
        <f t="shared" si="280"/>
        <v>0</v>
      </c>
      <c r="DL163" s="44">
        <f t="shared" si="281"/>
        <v>0</v>
      </c>
      <c r="DM163" s="44">
        <f t="shared" si="282"/>
        <v>0</v>
      </c>
      <c r="DN163" s="44">
        <f t="shared" si="283"/>
        <v>0</v>
      </c>
      <c r="DO163" s="44">
        <f t="shared" si="284"/>
        <v>0</v>
      </c>
      <c r="DP163" s="44">
        <f>IF(SUM(DG163:DG$298)=0,DG$299*DP$8/12,0)</f>
        <v>0</v>
      </c>
      <c r="DQ163" s="44">
        <f>IF(SUM(DH163:DH$298)=0,DH$299*DQ$8/12,0)</f>
        <v>0</v>
      </c>
      <c r="DR163" s="44">
        <f>IF(SUM(DI163:DI$298)=0,DI$299*DR$8/12,0)</f>
        <v>0</v>
      </c>
      <c r="DS163" s="44">
        <f>IF(SUM(DJ163:DJ$298)=0,DJ$299*DS$8/12,0)</f>
        <v>0</v>
      </c>
      <c r="DT163" s="44">
        <f>IF(SUM(DK163:DK$298)=0,DK$299*DT$8/12,0)</f>
        <v>0</v>
      </c>
      <c r="DU163" s="44">
        <f>IF(SUM(DL163:DL$298)=0,DL$299*DU$8/12,0)</f>
        <v>0</v>
      </c>
      <c r="DV163" s="44">
        <f>IF(SUM(DM163:DM$298)=0,DM$299*DV$8/12,0)</f>
        <v>0</v>
      </c>
      <c r="DW163" s="44">
        <f>IF(SUM(DN163:DN$298)=0,DN$299*DW$8/12,0)</f>
        <v>0</v>
      </c>
      <c r="DX163" s="44">
        <f t="shared" si="285"/>
        <v>0</v>
      </c>
      <c r="DY163" s="44">
        <f t="shared" si="286"/>
        <v>0</v>
      </c>
      <c r="DZ163" s="44">
        <f t="shared" si="287"/>
        <v>0</v>
      </c>
      <c r="EA163" s="44">
        <f t="shared" si="288"/>
        <v>0</v>
      </c>
      <c r="EB163" s="44">
        <f t="shared" si="289"/>
        <v>0</v>
      </c>
      <c r="EC163" s="44">
        <f t="shared" si="290"/>
        <v>0</v>
      </c>
      <c r="ED163" s="16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</row>
    <row r="164" spans="1:240">
      <c r="A164" s="52"/>
      <c r="B164" s="33">
        <f>IF(SUM(J$9:J163)&gt;0.9,MAX(B$9:B163)+1,0)</f>
        <v>0</v>
      </c>
      <c r="C164" s="39">
        <f t="shared" si="326"/>
        <v>0</v>
      </c>
      <c r="D164" s="35">
        <v>48518</v>
      </c>
      <c r="E164" s="38">
        <f t="shared" si="270"/>
        <v>0</v>
      </c>
      <c r="F164" s="38">
        <f t="shared" si="271"/>
        <v>0</v>
      </c>
      <c r="G164" s="40">
        <f>IF(AND(B164=I$6,K163-I$1/(I$7-I$6+1)&gt;=0),ROUND(I$1/(I$7-I$6+1),0),IF(AND(SUM(G$10:G163)&gt;0,K163-G163&gt;=0),G163,IF(AND(SUM(G$10:G163)&gt;0),I$1-SUM(G$10:G163),0)))</f>
        <v>0</v>
      </c>
      <c r="H164" s="40">
        <f t="shared" si="272"/>
        <v>0</v>
      </c>
      <c r="I164" s="40">
        <f t="shared" si="273"/>
        <v>0</v>
      </c>
      <c r="J164" s="40">
        <f t="shared" si="274"/>
        <v>0</v>
      </c>
      <c r="K164" s="40">
        <f t="shared" si="275"/>
        <v>0</v>
      </c>
      <c r="L164" s="40">
        <f>IF(AND(J164&lt;&gt;0,SUM(J$9:J163)=0),ROUND(I$1*I$3,0),0)</f>
        <v>0</v>
      </c>
      <c r="M164" s="13"/>
      <c r="N164" s="33">
        <f>IF(SUM(V$9:V163)&gt;0.9,MAX(N$9:N163)+1,0)</f>
        <v>0</v>
      </c>
      <c r="O164" s="39">
        <f t="shared" si="255"/>
        <v>0</v>
      </c>
      <c r="P164" s="35">
        <f t="shared" si="256"/>
        <v>48518</v>
      </c>
      <c r="Q164" s="38">
        <f t="shared" si="238"/>
        <v>0</v>
      </c>
      <c r="R164" s="38">
        <f t="shared" si="224"/>
        <v>0</v>
      </c>
      <c r="S164" s="40">
        <f>IF(AND(N164=U$6,W163-U$1/(U$7-U$6+1)&gt;=0),ROUND(U$1/(U$7-U$6+1),0),IF(AND(SUM(S$10:S163)&gt;0,W163-S163&gt;=0),S163,IF(AND(SUM(S$10:S163)&gt;0),U$1-SUM(S$10:S163),0)))</f>
        <v>0</v>
      </c>
      <c r="T164" s="40">
        <f t="shared" si="291"/>
        <v>0</v>
      </c>
      <c r="U164" s="40">
        <f t="shared" si="292"/>
        <v>0</v>
      </c>
      <c r="V164" s="40">
        <f t="shared" si="225"/>
        <v>0</v>
      </c>
      <c r="W164" s="40">
        <f t="shared" si="293"/>
        <v>0</v>
      </c>
      <c r="X164" s="40">
        <f>IF(AND(V164&lt;&gt;0,SUM(V$9:V163)=0),ROUND(U$1*U$3,0),0)</f>
        <v>0</v>
      </c>
      <c r="Y164" s="13"/>
      <c r="Z164" s="33">
        <f>IF(SUM(AH$9:AH163)&gt;0.9,MAX(Z$9:Z163)+1,0)</f>
        <v>0</v>
      </c>
      <c r="AA164" s="39">
        <f t="shared" si="257"/>
        <v>0</v>
      </c>
      <c r="AB164" s="35">
        <f t="shared" si="258"/>
        <v>48518</v>
      </c>
      <c r="AC164" s="38">
        <f t="shared" si="239"/>
        <v>0</v>
      </c>
      <c r="AD164" s="38">
        <f t="shared" si="226"/>
        <v>0</v>
      </c>
      <c r="AE164" s="40">
        <f>IF(AND(Z164=AG$6,AI163-AG$1/(AG$7-AG$6+1)&gt;=0),ROUND(AG$1/(AG$7-AG$6+1),0),IF(AND(SUM(AE$10:AE163)&gt;0,AI163-AE163&gt;=0),AE163,IF(AND(SUM(AE$10:AE163)&gt;0),AG$1-SUM(AE$10:AE163),0)))</f>
        <v>0</v>
      </c>
      <c r="AF164" s="40">
        <f t="shared" si="294"/>
        <v>0</v>
      </c>
      <c r="AG164" s="40">
        <f t="shared" si="295"/>
        <v>0</v>
      </c>
      <c r="AH164" s="40">
        <f t="shared" si="227"/>
        <v>0</v>
      </c>
      <c r="AI164" s="40">
        <f t="shared" si="296"/>
        <v>0</v>
      </c>
      <c r="AJ164" s="40">
        <f>IF(AND(AH164&lt;&gt;0,SUM(AH$9:AH163)=0),ROUND(AG$1*AG$3,0),0)</f>
        <v>0</v>
      </c>
      <c r="AK164" s="13"/>
      <c r="AL164" s="33">
        <f>IF(SUM(AT$9:AT163)&gt;0.9,MAX(AL$9:AL163)+1,0)</f>
        <v>0</v>
      </c>
      <c r="AM164" s="39">
        <f t="shared" si="259"/>
        <v>0</v>
      </c>
      <c r="AN164" s="35">
        <f t="shared" si="260"/>
        <v>48518</v>
      </c>
      <c r="AO164" s="38">
        <f t="shared" si="240"/>
        <v>0</v>
      </c>
      <c r="AP164" s="38">
        <f t="shared" si="228"/>
        <v>0</v>
      </c>
      <c r="AQ164" s="40">
        <f>IF(AND(AL164=AS$6,AU163-AS$1/(AS$7-AS$6+1)&gt;=0),ROUND(AS$1/(AS$7-AS$6+1),0),IF(AND(SUM(AQ$10:AQ163)&gt;0,AU163-AQ163&gt;=0),AQ163,IF(AND(SUM(AQ$10:AQ163)&gt;0),AS$1-SUM(AQ$10:AQ163),0)))</f>
        <v>0</v>
      </c>
      <c r="AR164" s="40">
        <f t="shared" si="297"/>
        <v>0</v>
      </c>
      <c r="AS164" s="40">
        <f t="shared" si="298"/>
        <v>0</v>
      </c>
      <c r="AT164" s="40">
        <f t="shared" si="229"/>
        <v>0</v>
      </c>
      <c r="AU164" s="40">
        <f t="shared" si="299"/>
        <v>0</v>
      </c>
      <c r="AV164" s="40">
        <f>IF(AND(AT164&lt;&gt;0,SUM(AT$9:AT163)=0),ROUND(AS$1*AS$3,0),0)</f>
        <v>0</v>
      </c>
      <c r="AW164" s="13"/>
      <c r="AX164" s="33">
        <f>IF(SUM(BF$9:BF163)&gt;0.9,MAX(AX$9:AX163)+1,0)</f>
        <v>0</v>
      </c>
      <c r="AY164" s="39">
        <f t="shared" si="261"/>
        <v>0</v>
      </c>
      <c r="AZ164" s="35">
        <f t="shared" si="262"/>
        <v>48518</v>
      </c>
      <c r="BA164" s="38">
        <f t="shared" si="241"/>
        <v>0</v>
      </c>
      <c r="BB164" s="38">
        <f t="shared" si="230"/>
        <v>0</v>
      </c>
      <c r="BC164" s="40">
        <f>IF(AND(AX164=BE$6,BG163-BE$1/(BE$7-BE$6+1)&gt;=0),ROUND(BE$1/(BE$7-BE$6+1),0),IF(AND(SUM(BC$10:BC163)&gt;0,BG163-BC163&gt;=0),BC163,IF(AND(SUM(BC$10:BC163)&gt;0),BE$1-SUM(BC$10:BC163),0)))</f>
        <v>0</v>
      </c>
      <c r="BD164" s="40">
        <f t="shared" si="300"/>
        <v>0</v>
      </c>
      <c r="BE164" s="40">
        <f t="shared" si="301"/>
        <v>0</v>
      </c>
      <c r="BF164" s="40">
        <f t="shared" si="231"/>
        <v>0</v>
      </c>
      <c r="BG164" s="40">
        <f t="shared" si="302"/>
        <v>0</v>
      </c>
      <c r="BH164" s="40">
        <f>IF(AND(BF164&lt;&gt;0,SUM(BF$9:BF163)=0),ROUND(BE$1*BE$3,0),0)</f>
        <v>0</v>
      </c>
      <c r="BI164" s="13"/>
      <c r="BJ164" s="33">
        <f>IF(SUM(BR$9:BR163)&gt;0.9,MAX(BJ$9:BJ163)+1,0)</f>
        <v>0</v>
      </c>
      <c r="BK164" s="39">
        <f t="shared" si="263"/>
        <v>0</v>
      </c>
      <c r="BL164" s="35">
        <f t="shared" si="264"/>
        <v>48518</v>
      </c>
      <c r="BM164" s="38">
        <f t="shared" si="242"/>
        <v>0</v>
      </c>
      <c r="BN164" s="38">
        <f t="shared" si="232"/>
        <v>0</v>
      </c>
      <c r="BO164" s="40">
        <f>IF(AND(BJ164=BQ$6,BS163-BQ$1/(BQ$7-BQ$6+1)&gt;=0),ROUND(BQ$1/(BQ$7-BQ$6+1),0),IF(AND(SUM(BO$10:BO163)&gt;0,BS163-BO163&gt;=0),BO163,IF(AND(SUM(BO$10:BO163)&gt;0),BQ$1-SUM(BO$10:BO163),0)))</f>
        <v>0</v>
      </c>
      <c r="BP164" s="40">
        <f t="shared" si="303"/>
        <v>0</v>
      </c>
      <c r="BQ164" s="40">
        <f t="shared" si="304"/>
        <v>0</v>
      </c>
      <c r="BR164" s="40">
        <f t="shared" si="233"/>
        <v>0</v>
      </c>
      <c r="BS164" s="40">
        <f t="shared" si="305"/>
        <v>0</v>
      </c>
      <c r="BT164" s="40">
        <f>IF(AND(BR164&lt;&gt;0,SUM(BR$9:BR163)=0),ROUND(BQ$1*BQ$3,0),0)</f>
        <v>0</v>
      </c>
      <c r="BU164" s="13"/>
      <c r="BV164" s="33">
        <f>IF(SUM(CD$9:CD163)&gt;0.9,MAX(BV$9:BV163)+1,0)</f>
        <v>0</v>
      </c>
      <c r="BW164" s="39">
        <f t="shared" si="265"/>
        <v>0</v>
      </c>
      <c r="BX164" s="35">
        <f t="shared" si="266"/>
        <v>48518</v>
      </c>
      <c r="BY164" s="38">
        <f t="shared" si="243"/>
        <v>0</v>
      </c>
      <c r="BZ164" s="38">
        <f t="shared" si="234"/>
        <v>0</v>
      </c>
      <c r="CA164" s="40">
        <f>IF(AND(BV164=CC$6,CE163-CC$1/(CC$7-CC$6+1)&gt;=0),ROUND(CC$1/(CC$7-CC$6+1),0),IF(AND(SUM(CA$10:CA163)&gt;0,CE163-CA163&gt;=0),CA163,IF(AND(SUM(CA$10:CA163)&gt;0),CC$1-SUM(CA$10:CA163),0)))</f>
        <v>0</v>
      </c>
      <c r="CB164" s="40">
        <f t="shared" si="306"/>
        <v>0</v>
      </c>
      <c r="CC164" s="40">
        <f t="shared" si="307"/>
        <v>0</v>
      </c>
      <c r="CD164" s="40">
        <f t="shared" si="235"/>
        <v>0</v>
      </c>
      <c r="CE164" s="40">
        <f t="shared" si="308"/>
        <v>0</v>
      </c>
      <c r="CF164" s="40">
        <f>IF(AND(CD164&lt;&gt;0,SUM(CD$9:CD163)=0),ROUND(CC$1*CC$3,0),0)</f>
        <v>0</v>
      </c>
      <c r="CG164" s="13"/>
      <c r="CH164" s="33">
        <f>IF(SUM(CP$9:CP163)&gt;0.9,MAX(CH$9:CH163)+1,0)</f>
        <v>0</v>
      </c>
      <c r="CI164" s="39">
        <f t="shared" si="267"/>
        <v>0</v>
      </c>
      <c r="CJ164" s="35">
        <f t="shared" si="268"/>
        <v>48518</v>
      </c>
      <c r="CK164" s="38">
        <f t="shared" si="244"/>
        <v>0</v>
      </c>
      <c r="CL164" s="38">
        <f t="shared" si="236"/>
        <v>0</v>
      </c>
      <c r="CM164" s="40">
        <f>IF(AND(CH164=CO$6,CQ163-CO$1/(CO$7-CO$6+1)&gt;=0),ROUND(CO$1/(CO$7-CO$6+1),0),IF(AND(SUM(CM$10:CM163)&gt;0,CQ163-CM163&gt;=0),CM163,IF(AND(SUM(CM$10:CM163)&gt;0),CO$1-SUM(CM$10:CM163),0)))</f>
        <v>0</v>
      </c>
      <c r="CN164" s="40">
        <f t="shared" si="309"/>
        <v>0</v>
      </c>
      <c r="CO164" s="40">
        <f t="shared" si="310"/>
        <v>0</v>
      </c>
      <c r="CP164" s="40">
        <f t="shared" si="237"/>
        <v>0</v>
      </c>
      <c r="CQ164" s="40">
        <f t="shared" si="311"/>
        <v>0</v>
      </c>
      <c r="CR164" s="40">
        <f>IF(AND(CP164&lt;&gt;0,SUM(CP$9:CP163)=0),ROUND(CO$1*CO$3,0),0)</f>
        <v>0</v>
      </c>
      <c r="CS164" s="13"/>
      <c r="CT164" s="16"/>
      <c r="CU164" s="41">
        <f t="shared" si="313"/>
        <v>142</v>
      </c>
      <c r="CV164" s="42">
        <f t="shared" si="312"/>
        <v>48518</v>
      </c>
      <c r="CW164" s="43">
        <f t="shared" ref="CW164:CW195" si="327">SUM(G165:G176)</f>
        <v>0</v>
      </c>
      <c r="CX164" s="43">
        <f t="shared" ref="CX164:CX195" si="328">SUM(S165:S176)</f>
        <v>0</v>
      </c>
      <c r="CY164" s="43">
        <f t="shared" ref="CY164:CY195" si="329">SUM(AE165:AE176)</f>
        <v>0</v>
      </c>
      <c r="CZ164" s="43">
        <f t="shared" ref="CZ164:CZ195" si="330">SUM(AQ165:AQ176)</f>
        <v>0</v>
      </c>
      <c r="DA164" s="43">
        <f t="shared" ref="DA164:DA195" si="331">SUM(BC165:BC176)</f>
        <v>0</v>
      </c>
      <c r="DB164" s="43">
        <f t="shared" ref="DB164:DB195" si="332">SUM(BO165:BO176)</f>
        <v>0</v>
      </c>
      <c r="DC164" s="43">
        <f t="shared" ref="DC164:DC195" si="333">SUM(CA165:CA176)</f>
        <v>0</v>
      </c>
      <c r="DD164" s="43">
        <f t="shared" ref="DD164:DD195" si="334">SUM(CM165:CM176)</f>
        <v>0</v>
      </c>
      <c r="DE164" s="43">
        <f t="shared" si="253"/>
        <v>0</v>
      </c>
      <c r="DF164" s="44">
        <f t="shared" si="269"/>
        <v>0</v>
      </c>
      <c r="DG164" s="44">
        <f t="shared" si="276"/>
        <v>0</v>
      </c>
      <c r="DH164" s="44">
        <f t="shared" si="277"/>
        <v>0</v>
      </c>
      <c r="DI164" s="44">
        <f t="shared" si="278"/>
        <v>0</v>
      </c>
      <c r="DJ164" s="44">
        <f t="shared" si="279"/>
        <v>0</v>
      </c>
      <c r="DK164" s="44">
        <f t="shared" si="280"/>
        <v>0</v>
      </c>
      <c r="DL164" s="44">
        <f t="shared" si="281"/>
        <v>0</v>
      </c>
      <c r="DM164" s="44">
        <f t="shared" si="282"/>
        <v>0</v>
      </c>
      <c r="DN164" s="44">
        <f t="shared" si="283"/>
        <v>0</v>
      </c>
      <c r="DO164" s="44">
        <f t="shared" si="284"/>
        <v>0</v>
      </c>
      <c r="DP164" s="44">
        <f>IF(SUM(DG164:DG$298)=0,DG$299*DP$8/12,0)</f>
        <v>0</v>
      </c>
      <c r="DQ164" s="44">
        <f>IF(SUM(DH164:DH$298)=0,DH$299*DQ$8/12,0)</f>
        <v>0</v>
      </c>
      <c r="DR164" s="44">
        <f>IF(SUM(DI164:DI$298)=0,DI$299*DR$8/12,0)</f>
        <v>0</v>
      </c>
      <c r="DS164" s="44">
        <f>IF(SUM(DJ164:DJ$298)=0,DJ$299*DS$8/12,0)</f>
        <v>0</v>
      </c>
      <c r="DT164" s="44">
        <f>IF(SUM(DK164:DK$298)=0,DK$299*DT$8/12,0)</f>
        <v>0</v>
      </c>
      <c r="DU164" s="44">
        <f>IF(SUM(DL164:DL$298)=0,DL$299*DU$8/12,0)</f>
        <v>0</v>
      </c>
      <c r="DV164" s="44">
        <f>IF(SUM(DM164:DM$298)=0,DM$299*DV$8/12,0)</f>
        <v>0</v>
      </c>
      <c r="DW164" s="44">
        <f>IF(SUM(DN164:DN$298)=0,DN$299*DW$8/12,0)</f>
        <v>0</v>
      </c>
      <c r="DX164" s="44">
        <f t="shared" si="285"/>
        <v>0</v>
      </c>
      <c r="DY164" s="44">
        <f t="shared" si="286"/>
        <v>0</v>
      </c>
      <c r="DZ164" s="44">
        <f t="shared" si="287"/>
        <v>0</v>
      </c>
      <c r="EA164" s="44">
        <f t="shared" si="288"/>
        <v>0</v>
      </c>
      <c r="EB164" s="44">
        <f t="shared" si="289"/>
        <v>0</v>
      </c>
      <c r="EC164" s="44">
        <f t="shared" si="290"/>
        <v>0</v>
      </c>
      <c r="ED164" s="16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</row>
    <row r="165" spans="1:240">
      <c r="A165" s="52"/>
      <c r="B165" s="33">
        <f>IF(SUM(J$9:J164)&gt;0.9,MAX(B$9:B164)+1,0)</f>
        <v>0</v>
      </c>
      <c r="C165" s="39">
        <f t="shared" si="326"/>
        <v>0</v>
      </c>
      <c r="D165" s="35">
        <v>48548</v>
      </c>
      <c r="E165" s="38">
        <f t="shared" si="270"/>
        <v>0</v>
      </c>
      <c r="F165" s="38">
        <f t="shared" si="271"/>
        <v>0</v>
      </c>
      <c r="G165" s="40">
        <f>IF(AND(B165=I$6,K164-I$1/(I$7-I$6+1)&gt;=0),ROUND(I$1/(I$7-I$6+1),0),IF(AND(SUM(G$10:G164)&gt;0,K164-G164&gt;=0),G164,IF(AND(SUM(G$10:G164)&gt;0),I$1-SUM(G$10:G164),0)))</f>
        <v>0</v>
      </c>
      <c r="H165" s="40">
        <f t="shared" si="272"/>
        <v>0</v>
      </c>
      <c r="I165" s="40">
        <f t="shared" si="273"/>
        <v>0</v>
      </c>
      <c r="J165" s="40">
        <f t="shared" si="274"/>
        <v>0</v>
      </c>
      <c r="K165" s="40">
        <f t="shared" si="275"/>
        <v>0</v>
      </c>
      <c r="L165" s="40">
        <f>IF(AND(J165&lt;&gt;0,SUM(J$9:J164)=0),ROUND(I$1*I$3,0),0)</f>
        <v>0</v>
      </c>
      <c r="M165" s="13"/>
      <c r="N165" s="33">
        <f>IF(SUM(V$9:V164)&gt;0.9,MAX(N$9:N164)+1,0)</f>
        <v>0</v>
      </c>
      <c r="O165" s="39">
        <f t="shared" si="255"/>
        <v>0</v>
      </c>
      <c r="P165" s="35">
        <f t="shared" si="256"/>
        <v>48548</v>
      </c>
      <c r="Q165" s="38">
        <f t="shared" si="238"/>
        <v>0</v>
      </c>
      <c r="R165" s="38">
        <f t="shared" si="224"/>
        <v>0</v>
      </c>
      <c r="S165" s="40">
        <f>IF(AND(N165=U$6,W164-U$1/(U$7-U$6+1)&gt;=0),ROUND(U$1/(U$7-U$6+1),0),IF(AND(SUM(S$10:S164)&gt;0,W164-S164&gt;=0),S164,IF(AND(SUM(S$10:S164)&gt;0),U$1-SUM(S$10:S164),0)))</f>
        <v>0</v>
      </c>
      <c r="T165" s="40">
        <f t="shared" si="291"/>
        <v>0</v>
      </c>
      <c r="U165" s="40">
        <f t="shared" si="292"/>
        <v>0</v>
      </c>
      <c r="V165" s="40">
        <f t="shared" si="225"/>
        <v>0</v>
      </c>
      <c r="W165" s="40">
        <f t="shared" si="293"/>
        <v>0</v>
      </c>
      <c r="X165" s="40">
        <f>IF(AND(V165&lt;&gt;0,SUM(V$9:V164)=0),ROUND(U$1*U$3,0),0)</f>
        <v>0</v>
      </c>
      <c r="Y165" s="13"/>
      <c r="Z165" s="33">
        <f>IF(SUM(AH$9:AH164)&gt;0.9,MAX(Z$9:Z164)+1,0)</f>
        <v>0</v>
      </c>
      <c r="AA165" s="39">
        <f t="shared" si="257"/>
        <v>0</v>
      </c>
      <c r="AB165" s="35">
        <f t="shared" si="258"/>
        <v>48548</v>
      </c>
      <c r="AC165" s="38">
        <f t="shared" si="239"/>
        <v>0</v>
      </c>
      <c r="AD165" s="38">
        <f t="shared" si="226"/>
        <v>0</v>
      </c>
      <c r="AE165" s="40">
        <f>IF(AND(Z165=AG$6,AI164-AG$1/(AG$7-AG$6+1)&gt;=0),ROUND(AG$1/(AG$7-AG$6+1),0),IF(AND(SUM(AE$10:AE164)&gt;0,AI164-AE164&gt;=0),AE164,IF(AND(SUM(AE$10:AE164)&gt;0),AG$1-SUM(AE$10:AE164),0)))</f>
        <v>0</v>
      </c>
      <c r="AF165" s="40">
        <f t="shared" si="294"/>
        <v>0</v>
      </c>
      <c r="AG165" s="40">
        <f t="shared" si="295"/>
        <v>0</v>
      </c>
      <c r="AH165" s="40">
        <f t="shared" si="227"/>
        <v>0</v>
      </c>
      <c r="AI165" s="40">
        <f t="shared" si="296"/>
        <v>0</v>
      </c>
      <c r="AJ165" s="40">
        <f>IF(AND(AH165&lt;&gt;0,SUM(AH$9:AH164)=0),ROUND(AG$1*AG$3,0),0)</f>
        <v>0</v>
      </c>
      <c r="AK165" s="13"/>
      <c r="AL165" s="33">
        <f>IF(SUM(AT$9:AT164)&gt;0.9,MAX(AL$9:AL164)+1,0)</f>
        <v>0</v>
      </c>
      <c r="AM165" s="39">
        <f t="shared" si="259"/>
        <v>0</v>
      </c>
      <c r="AN165" s="35">
        <f t="shared" si="260"/>
        <v>48548</v>
      </c>
      <c r="AO165" s="38">
        <f t="shared" si="240"/>
        <v>0</v>
      </c>
      <c r="AP165" s="38">
        <f t="shared" si="228"/>
        <v>0</v>
      </c>
      <c r="AQ165" s="40">
        <f>IF(AND(AL165=AS$6,AU164-AS$1/(AS$7-AS$6+1)&gt;=0),ROUND(AS$1/(AS$7-AS$6+1),0),IF(AND(SUM(AQ$10:AQ164)&gt;0,AU164-AQ164&gt;=0),AQ164,IF(AND(SUM(AQ$10:AQ164)&gt;0),AS$1-SUM(AQ$10:AQ164),0)))</f>
        <v>0</v>
      </c>
      <c r="AR165" s="40">
        <f t="shared" si="297"/>
        <v>0</v>
      </c>
      <c r="AS165" s="40">
        <f t="shared" si="298"/>
        <v>0</v>
      </c>
      <c r="AT165" s="40">
        <f t="shared" si="229"/>
        <v>0</v>
      </c>
      <c r="AU165" s="40">
        <f t="shared" si="299"/>
        <v>0</v>
      </c>
      <c r="AV165" s="40">
        <f>IF(AND(AT165&lt;&gt;0,SUM(AT$9:AT164)=0),ROUND(AS$1*AS$3,0),0)</f>
        <v>0</v>
      </c>
      <c r="AW165" s="13"/>
      <c r="AX165" s="33">
        <f>IF(SUM(BF$9:BF164)&gt;0.9,MAX(AX$9:AX164)+1,0)</f>
        <v>0</v>
      </c>
      <c r="AY165" s="39">
        <f t="shared" si="261"/>
        <v>0</v>
      </c>
      <c r="AZ165" s="35">
        <f t="shared" si="262"/>
        <v>48548</v>
      </c>
      <c r="BA165" s="38">
        <f t="shared" si="241"/>
        <v>0</v>
      </c>
      <c r="BB165" s="38">
        <f t="shared" si="230"/>
        <v>0</v>
      </c>
      <c r="BC165" s="40">
        <f>IF(AND(AX165=BE$6,BG164-BE$1/(BE$7-BE$6+1)&gt;=0),ROUND(BE$1/(BE$7-BE$6+1),0),IF(AND(SUM(BC$10:BC164)&gt;0,BG164-BC164&gt;=0),BC164,IF(AND(SUM(BC$10:BC164)&gt;0),BE$1-SUM(BC$10:BC164),0)))</f>
        <v>0</v>
      </c>
      <c r="BD165" s="40">
        <f t="shared" si="300"/>
        <v>0</v>
      </c>
      <c r="BE165" s="40">
        <f t="shared" si="301"/>
        <v>0</v>
      </c>
      <c r="BF165" s="40">
        <f t="shared" si="231"/>
        <v>0</v>
      </c>
      <c r="BG165" s="40">
        <f t="shared" si="302"/>
        <v>0</v>
      </c>
      <c r="BH165" s="40">
        <f>IF(AND(BF165&lt;&gt;0,SUM(BF$9:BF164)=0),ROUND(BE$1*BE$3,0),0)</f>
        <v>0</v>
      </c>
      <c r="BI165" s="13"/>
      <c r="BJ165" s="33">
        <f>IF(SUM(BR$9:BR164)&gt;0.9,MAX(BJ$9:BJ164)+1,0)</f>
        <v>0</v>
      </c>
      <c r="BK165" s="39">
        <f t="shared" si="263"/>
        <v>0</v>
      </c>
      <c r="BL165" s="35">
        <f t="shared" si="264"/>
        <v>48548</v>
      </c>
      <c r="BM165" s="38">
        <f t="shared" si="242"/>
        <v>0</v>
      </c>
      <c r="BN165" s="38">
        <f t="shared" si="232"/>
        <v>0</v>
      </c>
      <c r="BO165" s="40">
        <f>IF(AND(BJ165=BQ$6,BS164-BQ$1/(BQ$7-BQ$6+1)&gt;=0),ROUND(BQ$1/(BQ$7-BQ$6+1),0),IF(AND(SUM(BO$10:BO164)&gt;0,BS164-BO164&gt;=0),BO164,IF(AND(SUM(BO$10:BO164)&gt;0),BQ$1-SUM(BO$10:BO164),0)))</f>
        <v>0</v>
      </c>
      <c r="BP165" s="40">
        <f t="shared" si="303"/>
        <v>0</v>
      </c>
      <c r="BQ165" s="40">
        <f t="shared" si="304"/>
        <v>0</v>
      </c>
      <c r="BR165" s="40">
        <f t="shared" si="233"/>
        <v>0</v>
      </c>
      <c r="BS165" s="40">
        <f t="shared" si="305"/>
        <v>0</v>
      </c>
      <c r="BT165" s="40">
        <f>IF(AND(BR165&lt;&gt;0,SUM(BR$9:BR164)=0),ROUND(BQ$1*BQ$3,0),0)</f>
        <v>0</v>
      </c>
      <c r="BU165" s="13"/>
      <c r="BV165" s="33">
        <f>IF(SUM(CD$9:CD164)&gt;0.9,MAX(BV$9:BV164)+1,0)</f>
        <v>0</v>
      </c>
      <c r="BW165" s="39">
        <f t="shared" si="265"/>
        <v>0</v>
      </c>
      <c r="BX165" s="35">
        <f t="shared" si="266"/>
        <v>48548</v>
      </c>
      <c r="BY165" s="38">
        <f t="shared" si="243"/>
        <v>0</v>
      </c>
      <c r="BZ165" s="38">
        <f t="shared" si="234"/>
        <v>0</v>
      </c>
      <c r="CA165" s="40">
        <f>IF(AND(BV165=CC$6,CE164-CC$1/(CC$7-CC$6+1)&gt;=0),ROUND(CC$1/(CC$7-CC$6+1),0),IF(AND(SUM(CA$10:CA164)&gt;0,CE164-CA164&gt;=0),CA164,IF(AND(SUM(CA$10:CA164)&gt;0),CC$1-SUM(CA$10:CA164),0)))</f>
        <v>0</v>
      </c>
      <c r="CB165" s="40">
        <f t="shared" si="306"/>
        <v>0</v>
      </c>
      <c r="CC165" s="40">
        <f t="shared" si="307"/>
        <v>0</v>
      </c>
      <c r="CD165" s="40">
        <f t="shared" si="235"/>
        <v>0</v>
      </c>
      <c r="CE165" s="40">
        <f t="shared" si="308"/>
        <v>0</v>
      </c>
      <c r="CF165" s="40">
        <f>IF(AND(CD165&lt;&gt;0,SUM(CD$9:CD164)=0),ROUND(CC$1*CC$3,0),0)</f>
        <v>0</v>
      </c>
      <c r="CG165" s="13"/>
      <c r="CH165" s="33">
        <f>IF(SUM(CP$9:CP164)&gt;0.9,MAX(CH$9:CH164)+1,0)</f>
        <v>0</v>
      </c>
      <c r="CI165" s="39">
        <f t="shared" si="267"/>
        <v>0</v>
      </c>
      <c r="CJ165" s="35">
        <f t="shared" si="268"/>
        <v>48548</v>
      </c>
      <c r="CK165" s="38">
        <f t="shared" si="244"/>
        <v>0</v>
      </c>
      <c r="CL165" s="38">
        <f t="shared" si="236"/>
        <v>0</v>
      </c>
      <c r="CM165" s="40">
        <f>IF(AND(CH165=CO$6,CQ164-CO$1/(CO$7-CO$6+1)&gt;=0),ROUND(CO$1/(CO$7-CO$6+1),0),IF(AND(SUM(CM$10:CM164)&gt;0,CQ164-CM164&gt;=0),CM164,IF(AND(SUM(CM$10:CM164)&gt;0),CO$1-SUM(CM$10:CM164),0)))</f>
        <v>0</v>
      </c>
      <c r="CN165" s="40">
        <f t="shared" si="309"/>
        <v>0</v>
      </c>
      <c r="CO165" s="40">
        <f t="shared" si="310"/>
        <v>0</v>
      </c>
      <c r="CP165" s="40">
        <f t="shared" si="237"/>
        <v>0</v>
      </c>
      <c r="CQ165" s="40">
        <f t="shared" si="311"/>
        <v>0</v>
      </c>
      <c r="CR165" s="40">
        <f>IF(AND(CP165&lt;&gt;0,SUM(CP$9:CP164)=0),ROUND(CO$1*CO$3,0),0)</f>
        <v>0</v>
      </c>
      <c r="CS165" s="13"/>
      <c r="CT165" s="16"/>
      <c r="CU165" s="41">
        <f t="shared" si="313"/>
        <v>143</v>
      </c>
      <c r="CV165" s="42">
        <f t="shared" si="312"/>
        <v>48548</v>
      </c>
      <c r="CW165" s="43">
        <f t="shared" si="327"/>
        <v>0</v>
      </c>
      <c r="CX165" s="43">
        <f t="shared" si="328"/>
        <v>0</v>
      </c>
      <c r="CY165" s="43">
        <f t="shared" si="329"/>
        <v>0</v>
      </c>
      <c r="CZ165" s="43">
        <f t="shared" si="330"/>
        <v>0</v>
      </c>
      <c r="DA165" s="43">
        <f t="shared" si="331"/>
        <v>0</v>
      </c>
      <c r="DB165" s="43">
        <f t="shared" si="332"/>
        <v>0</v>
      </c>
      <c r="DC165" s="43">
        <f t="shared" si="333"/>
        <v>0</v>
      </c>
      <c r="DD165" s="43">
        <f t="shared" si="334"/>
        <v>0</v>
      </c>
      <c r="DE165" s="43">
        <f t="shared" si="253"/>
        <v>0</v>
      </c>
      <c r="DF165" s="44">
        <f t="shared" si="269"/>
        <v>0</v>
      </c>
      <c r="DG165" s="44">
        <f t="shared" si="276"/>
        <v>0</v>
      </c>
      <c r="DH165" s="44">
        <f t="shared" si="277"/>
        <v>0</v>
      </c>
      <c r="DI165" s="44">
        <f t="shared" si="278"/>
        <v>0</v>
      </c>
      <c r="DJ165" s="44">
        <f t="shared" si="279"/>
        <v>0</v>
      </c>
      <c r="DK165" s="44">
        <f t="shared" si="280"/>
        <v>0</v>
      </c>
      <c r="DL165" s="44">
        <f t="shared" si="281"/>
        <v>0</v>
      </c>
      <c r="DM165" s="44">
        <f t="shared" si="282"/>
        <v>0</v>
      </c>
      <c r="DN165" s="44">
        <f t="shared" si="283"/>
        <v>0</v>
      </c>
      <c r="DO165" s="44">
        <f t="shared" si="284"/>
        <v>0</v>
      </c>
      <c r="DP165" s="44">
        <f>IF(SUM(DG165:DG$298)=0,DG$299*DP$8/12,0)</f>
        <v>0</v>
      </c>
      <c r="DQ165" s="44">
        <f>IF(SUM(DH165:DH$298)=0,DH$299*DQ$8/12,0)</f>
        <v>0</v>
      </c>
      <c r="DR165" s="44">
        <f>IF(SUM(DI165:DI$298)=0,DI$299*DR$8/12,0)</f>
        <v>0</v>
      </c>
      <c r="DS165" s="44">
        <f>IF(SUM(DJ165:DJ$298)=0,DJ$299*DS$8/12,0)</f>
        <v>0</v>
      </c>
      <c r="DT165" s="44">
        <f>IF(SUM(DK165:DK$298)=0,DK$299*DT$8/12,0)</f>
        <v>0</v>
      </c>
      <c r="DU165" s="44">
        <f>IF(SUM(DL165:DL$298)=0,DL$299*DU$8/12,0)</f>
        <v>0</v>
      </c>
      <c r="DV165" s="44">
        <f>IF(SUM(DM165:DM$298)=0,DM$299*DV$8/12,0)</f>
        <v>0</v>
      </c>
      <c r="DW165" s="44">
        <f>IF(SUM(DN165:DN$298)=0,DN$299*DW$8/12,0)</f>
        <v>0</v>
      </c>
      <c r="DX165" s="44">
        <f t="shared" si="285"/>
        <v>0</v>
      </c>
      <c r="DY165" s="44">
        <f t="shared" si="286"/>
        <v>0</v>
      </c>
      <c r="DZ165" s="44">
        <f t="shared" si="287"/>
        <v>0</v>
      </c>
      <c r="EA165" s="44">
        <f t="shared" si="288"/>
        <v>0</v>
      </c>
      <c r="EB165" s="44">
        <f t="shared" si="289"/>
        <v>0</v>
      </c>
      <c r="EC165" s="44">
        <f t="shared" si="290"/>
        <v>0</v>
      </c>
      <c r="ED165" s="16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</row>
    <row r="166" spans="1:240">
      <c r="A166" s="52"/>
      <c r="B166" s="33">
        <f>IF(SUM(J$9:J165)&gt;0.9,MAX(B$9:B165)+1,0)</f>
        <v>0</v>
      </c>
      <c r="C166" s="39">
        <f t="shared" si="326"/>
        <v>0</v>
      </c>
      <c r="D166" s="35">
        <v>48579</v>
      </c>
      <c r="E166" s="38">
        <f t="shared" si="270"/>
        <v>0</v>
      </c>
      <c r="F166" s="38">
        <f t="shared" si="271"/>
        <v>0</v>
      </c>
      <c r="G166" s="40">
        <f>IF(AND(B166=I$6,K165-I$1/(I$7-I$6+1)&gt;=0),ROUND(I$1/(I$7-I$6+1),0),IF(AND(SUM(G$10:G165)&gt;0,K165-G165&gt;=0),G165,IF(AND(SUM(G$10:G165)&gt;0),I$1-SUM(G$10:G165),0)))</f>
        <v>0</v>
      </c>
      <c r="H166" s="40">
        <f t="shared" si="272"/>
        <v>0</v>
      </c>
      <c r="I166" s="40">
        <f t="shared" si="273"/>
        <v>0</v>
      </c>
      <c r="J166" s="40">
        <f t="shared" si="274"/>
        <v>0</v>
      </c>
      <c r="K166" s="40">
        <f t="shared" si="275"/>
        <v>0</v>
      </c>
      <c r="L166" s="40">
        <f>IF(AND(J166&lt;&gt;0,SUM(J$9:J165)=0),ROUND(I$1*I$3,0),0)</f>
        <v>0</v>
      </c>
      <c r="M166" s="13"/>
      <c r="N166" s="33">
        <f>IF(SUM(V$9:V165)&gt;0.9,MAX(N$9:N165)+1,0)</f>
        <v>0</v>
      </c>
      <c r="O166" s="39">
        <f t="shared" si="255"/>
        <v>0</v>
      </c>
      <c r="P166" s="35">
        <f t="shared" si="256"/>
        <v>48579</v>
      </c>
      <c r="Q166" s="38">
        <f t="shared" si="238"/>
        <v>0</v>
      </c>
      <c r="R166" s="38">
        <f t="shared" si="224"/>
        <v>0</v>
      </c>
      <c r="S166" s="40">
        <f>IF(AND(N166=U$6,W165-U$1/(U$7-U$6+1)&gt;=0),ROUND(U$1/(U$7-U$6+1),0),IF(AND(SUM(S$10:S165)&gt;0,W165-S165&gt;=0),S165,IF(AND(SUM(S$10:S165)&gt;0),U$1-SUM(S$10:S165),0)))</f>
        <v>0</v>
      </c>
      <c r="T166" s="40">
        <f t="shared" si="291"/>
        <v>0</v>
      </c>
      <c r="U166" s="40">
        <f t="shared" si="292"/>
        <v>0</v>
      </c>
      <c r="V166" s="40">
        <f t="shared" si="225"/>
        <v>0</v>
      </c>
      <c r="W166" s="40">
        <f t="shared" si="293"/>
        <v>0</v>
      </c>
      <c r="X166" s="40">
        <f>IF(AND(V166&lt;&gt;0,SUM(V$9:V165)=0),ROUND(U$1*U$3,0),0)</f>
        <v>0</v>
      </c>
      <c r="Y166" s="13"/>
      <c r="Z166" s="33">
        <f>IF(SUM(AH$9:AH165)&gt;0.9,MAX(Z$9:Z165)+1,0)</f>
        <v>0</v>
      </c>
      <c r="AA166" s="39">
        <f t="shared" si="257"/>
        <v>0</v>
      </c>
      <c r="AB166" s="35">
        <f t="shared" si="258"/>
        <v>48579</v>
      </c>
      <c r="AC166" s="38">
        <f t="shared" si="239"/>
        <v>0</v>
      </c>
      <c r="AD166" s="38">
        <f t="shared" si="226"/>
        <v>0</v>
      </c>
      <c r="AE166" s="40">
        <f>IF(AND(Z166=AG$6,AI165-AG$1/(AG$7-AG$6+1)&gt;=0),ROUND(AG$1/(AG$7-AG$6+1),0),IF(AND(SUM(AE$10:AE165)&gt;0,AI165-AE165&gt;=0),AE165,IF(AND(SUM(AE$10:AE165)&gt;0),AG$1-SUM(AE$10:AE165),0)))</f>
        <v>0</v>
      </c>
      <c r="AF166" s="40">
        <f t="shared" si="294"/>
        <v>0</v>
      </c>
      <c r="AG166" s="40">
        <f t="shared" si="295"/>
        <v>0</v>
      </c>
      <c r="AH166" s="40">
        <f t="shared" si="227"/>
        <v>0</v>
      </c>
      <c r="AI166" s="40">
        <f t="shared" si="296"/>
        <v>0</v>
      </c>
      <c r="AJ166" s="40">
        <f>IF(AND(AH166&lt;&gt;0,SUM(AH$9:AH165)=0),ROUND(AG$1*AG$3,0),0)</f>
        <v>0</v>
      </c>
      <c r="AK166" s="13"/>
      <c r="AL166" s="33">
        <f>IF(SUM(AT$9:AT165)&gt;0.9,MAX(AL$9:AL165)+1,0)</f>
        <v>0</v>
      </c>
      <c r="AM166" s="39">
        <f t="shared" si="259"/>
        <v>0</v>
      </c>
      <c r="AN166" s="35">
        <f t="shared" si="260"/>
        <v>48579</v>
      </c>
      <c r="AO166" s="38">
        <f t="shared" si="240"/>
        <v>0</v>
      </c>
      <c r="AP166" s="38">
        <f t="shared" si="228"/>
        <v>0</v>
      </c>
      <c r="AQ166" s="40">
        <f>IF(AND(AL166=AS$6,AU165-AS$1/(AS$7-AS$6+1)&gt;=0),ROUND(AS$1/(AS$7-AS$6+1),0),IF(AND(SUM(AQ$10:AQ165)&gt;0,AU165-AQ165&gt;=0),AQ165,IF(AND(SUM(AQ$10:AQ165)&gt;0),AS$1-SUM(AQ$10:AQ165),0)))</f>
        <v>0</v>
      </c>
      <c r="AR166" s="40">
        <f t="shared" si="297"/>
        <v>0</v>
      </c>
      <c r="AS166" s="40">
        <f t="shared" si="298"/>
        <v>0</v>
      </c>
      <c r="AT166" s="40">
        <f t="shared" si="229"/>
        <v>0</v>
      </c>
      <c r="AU166" s="40">
        <f t="shared" si="299"/>
        <v>0</v>
      </c>
      <c r="AV166" s="40">
        <f>IF(AND(AT166&lt;&gt;0,SUM(AT$9:AT165)=0),ROUND(AS$1*AS$3,0),0)</f>
        <v>0</v>
      </c>
      <c r="AW166" s="13"/>
      <c r="AX166" s="33">
        <f>IF(SUM(BF$9:BF165)&gt;0.9,MAX(AX$9:AX165)+1,0)</f>
        <v>0</v>
      </c>
      <c r="AY166" s="39">
        <f t="shared" si="261"/>
        <v>0</v>
      </c>
      <c r="AZ166" s="35">
        <f t="shared" si="262"/>
        <v>48579</v>
      </c>
      <c r="BA166" s="38">
        <f t="shared" si="241"/>
        <v>0</v>
      </c>
      <c r="BB166" s="38">
        <f t="shared" si="230"/>
        <v>0</v>
      </c>
      <c r="BC166" s="40">
        <f>IF(AND(AX166=BE$6,BG165-BE$1/(BE$7-BE$6+1)&gt;=0),ROUND(BE$1/(BE$7-BE$6+1),0),IF(AND(SUM(BC$10:BC165)&gt;0,BG165-BC165&gt;=0),BC165,IF(AND(SUM(BC$10:BC165)&gt;0),BE$1-SUM(BC$10:BC165),0)))</f>
        <v>0</v>
      </c>
      <c r="BD166" s="40">
        <f t="shared" si="300"/>
        <v>0</v>
      </c>
      <c r="BE166" s="40">
        <f t="shared" si="301"/>
        <v>0</v>
      </c>
      <c r="BF166" s="40">
        <f t="shared" si="231"/>
        <v>0</v>
      </c>
      <c r="BG166" s="40">
        <f t="shared" si="302"/>
        <v>0</v>
      </c>
      <c r="BH166" s="40">
        <f>IF(AND(BF166&lt;&gt;0,SUM(BF$9:BF165)=0),ROUND(BE$1*BE$3,0),0)</f>
        <v>0</v>
      </c>
      <c r="BI166" s="13"/>
      <c r="BJ166" s="33">
        <f>IF(SUM(BR$9:BR165)&gt;0.9,MAX(BJ$9:BJ165)+1,0)</f>
        <v>0</v>
      </c>
      <c r="BK166" s="39">
        <f t="shared" si="263"/>
        <v>0</v>
      </c>
      <c r="BL166" s="35">
        <f t="shared" si="264"/>
        <v>48579</v>
      </c>
      <c r="BM166" s="38">
        <f t="shared" si="242"/>
        <v>0</v>
      </c>
      <c r="BN166" s="38">
        <f t="shared" si="232"/>
        <v>0</v>
      </c>
      <c r="BO166" s="40">
        <f>IF(AND(BJ166=BQ$6,BS165-BQ$1/(BQ$7-BQ$6+1)&gt;=0),ROUND(BQ$1/(BQ$7-BQ$6+1),0),IF(AND(SUM(BO$10:BO165)&gt;0,BS165-BO165&gt;=0),BO165,IF(AND(SUM(BO$10:BO165)&gt;0),BQ$1-SUM(BO$10:BO165),0)))</f>
        <v>0</v>
      </c>
      <c r="BP166" s="40">
        <f t="shared" si="303"/>
        <v>0</v>
      </c>
      <c r="BQ166" s="40">
        <f t="shared" si="304"/>
        <v>0</v>
      </c>
      <c r="BR166" s="40">
        <f t="shared" si="233"/>
        <v>0</v>
      </c>
      <c r="BS166" s="40">
        <f t="shared" si="305"/>
        <v>0</v>
      </c>
      <c r="BT166" s="40">
        <f>IF(AND(BR166&lt;&gt;0,SUM(BR$9:BR165)=0),ROUND(BQ$1*BQ$3,0),0)</f>
        <v>0</v>
      </c>
      <c r="BU166" s="13"/>
      <c r="BV166" s="33">
        <f>IF(SUM(CD$9:CD165)&gt;0.9,MAX(BV$9:BV165)+1,0)</f>
        <v>0</v>
      </c>
      <c r="BW166" s="39">
        <f t="shared" si="265"/>
        <v>0</v>
      </c>
      <c r="BX166" s="35">
        <f t="shared" si="266"/>
        <v>48579</v>
      </c>
      <c r="BY166" s="38">
        <f t="shared" si="243"/>
        <v>0</v>
      </c>
      <c r="BZ166" s="38">
        <f t="shared" si="234"/>
        <v>0</v>
      </c>
      <c r="CA166" s="40">
        <f>IF(AND(BV166=CC$6,CE165-CC$1/(CC$7-CC$6+1)&gt;=0),ROUND(CC$1/(CC$7-CC$6+1),0),IF(AND(SUM(CA$10:CA165)&gt;0,CE165-CA165&gt;=0),CA165,IF(AND(SUM(CA$10:CA165)&gt;0),CC$1-SUM(CA$10:CA165),0)))</f>
        <v>0</v>
      </c>
      <c r="CB166" s="40">
        <f t="shared" si="306"/>
        <v>0</v>
      </c>
      <c r="CC166" s="40">
        <f t="shared" si="307"/>
        <v>0</v>
      </c>
      <c r="CD166" s="40">
        <f t="shared" si="235"/>
        <v>0</v>
      </c>
      <c r="CE166" s="40">
        <f t="shared" si="308"/>
        <v>0</v>
      </c>
      <c r="CF166" s="40">
        <f>IF(AND(CD166&lt;&gt;0,SUM(CD$9:CD165)=0),ROUND(CC$1*CC$3,0),0)</f>
        <v>0</v>
      </c>
      <c r="CG166" s="13"/>
      <c r="CH166" s="33">
        <f>IF(SUM(CP$9:CP165)&gt;0.9,MAX(CH$9:CH165)+1,0)</f>
        <v>0</v>
      </c>
      <c r="CI166" s="39">
        <f t="shared" si="267"/>
        <v>0</v>
      </c>
      <c r="CJ166" s="35">
        <f t="shared" si="268"/>
        <v>48579</v>
      </c>
      <c r="CK166" s="38">
        <f t="shared" si="244"/>
        <v>0</v>
      </c>
      <c r="CL166" s="38">
        <f t="shared" si="236"/>
        <v>0</v>
      </c>
      <c r="CM166" s="40">
        <f>IF(AND(CH166=CO$6,CQ165-CO$1/(CO$7-CO$6+1)&gt;=0),ROUND(CO$1/(CO$7-CO$6+1),0),IF(AND(SUM(CM$10:CM165)&gt;0,CQ165-CM165&gt;=0),CM165,IF(AND(SUM(CM$10:CM165)&gt;0),CO$1-SUM(CM$10:CM165),0)))</f>
        <v>0</v>
      </c>
      <c r="CN166" s="40">
        <f t="shared" si="309"/>
        <v>0</v>
      </c>
      <c r="CO166" s="40">
        <f t="shared" si="310"/>
        <v>0</v>
      </c>
      <c r="CP166" s="40">
        <f t="shared" si="237"/>
        <v>0</v>
      </c>
      <c r="CQ166" s="40">
        <f t="shared" si="311"/>
        <v>0</v>
      </c>
      <c r="CR166" s="40">
        <f>IF(AND(CP166&lt;&gt;0,SUM(CP$9:CP165)=0),ROUND(CO$1*CO$3,0),0)</f>
        <v>0</v>
      </c>
      <c r="CS166" s="13"/>
      <c r="CT166" s="16"/>
      <c r="CU166" s="41">
        <f t="shared" si="313"/>
        <v>144</v>
      </c>
      <c r="CV166" s="42">
        <f t="shared" si="312"/>
        <v>48579</v>
      </c>
      <c r="CW166" s="43">
        <f t="shared" si="327"/>
        <v>0</v>
      </c>
      <c r="CX166" s="43">
        <f t="shared" si="328"/>
        <v>0</v>
      </c>
      <c r="CY166" s="43">
        <f t="shared" si="329"/>
        <v>0</v>
      </c>
      <c r="CZ166" s="43">
        <f t="shared" si="330"/>
        <v>0</v>
      </c>
      <c r="DA166" s="43">
        <f t="shared" si="331"/>
        <v>0</v>
      </c>
      <c r="DB166" s="43">
        <f t="shared" si="332"/>
        <v>0</v>
      </c>
      <c r="DC166" s="43">
        <f t="shared" si="333"/>
        <v>0</v>
      </c>
      <c r="DD166" s="43">
        <f t="shared" si="334"/>
        <v>0</v>
      </c>
      <c r="DE166" s="43">
        <f t="shared" si="253"/>
        <v>0</v>
      </c>
      <c r="DF166" s="44">
        <f t="shared" si="269"/>
        <v>0</v>
      </c>
      <c r="DG166" s="44">
        <f t="shared" si="276"/>
        <v>0</v>
      </c>
      <c r="DH166" s="44">
        <f t="shared" si="277"/>
        <v>0</v>
      </c>
      <c r="DI166" s="44">
        <f t="shared" si="278"/>
        <v>0</v>
      </c>
      <c r="DJ166" s="44">
        <f t="shared" si="279"/>
        <v>0</v>
      </c>
      <c r="DK166" s="44">
        <f t="shared" si="280"/>
        <v>0</v>
      </c>
      <c r="DL166" s="44">
        <f t="shared" si="281"/>
        <v>0</v>
      </c>
      <c r="DM166" s="44">
        <f t="shared" si="282"/>
        <v>0</v>
      </c>
      <c r="DN166" s="44">
        <f t="shared" si="283"/>
        <v>0</v>
      </c>
      <c r="DO166" s="44">
        <f t="shared" si="284"/>
        <v>0</v>
      </c>
      <c r="DP166" s="44">
        <f>IF(SUM(DG166:DG$298)=0,DG$299*DP$8/12,0)</f>
        <v>0</v>
      </c>
      <c r="DQ166" s="44">
        <f>IF(SUM(DH166:DH$298)=0,DH$299*DQ$8/12,0)</f>
        <v>0</v>
      </c>
      <c r="DR166" s="44">
        <f>IF(SUM(DI166:DI$298)=0,DI$299*DR$8/12,0)</f>
        <v>0</v>
      </c>
      <c r="DS166" s="44">
        <f>IF(SUM(DJ166:DJ$298)=0,DJ$299*DS$8/12,0)</f>
        <v>0</v>
      </c>
      <c r="DT166" s="44">
        <f>IF(SUM(DK166:DK$298)=0,DK$299*DT$8/12,0)</f>
        <v>0</v>
      </c>
      <c r="DU166" s="44">
        <f>IF(SUM(DL166:DL$298)=0,DL$299*DU$8/12,0)</f>
        <v>0</v>
      </c>
      <c r="DV166" s="44">
        <f>IF(SUM(DM166:DM$298)=0,DM$299*DV$8/12,0)</f>
        <v>0</v>
      </c>
      <c r="DW166" s="44">
        <f>IF(SUM(DN166:DN$298)=0,DN$299*DW$8/12,0)</f>
        <v>0</v>
      </c>
      <c r="DX166" s="44">
        <f t="shared" si="285"/>
        <v>0</v>
      </c>
      <c r="DY166" s="44">
        <f t="shared" si="286"/>
        <v>0</v>
      </c>
      <c r="DZ166" s="44">
        <f t="shared" si="287"/>
        <v>0</v>
      </c>
      <c r="EA166" s="44">
        <f t="shared" si="288"/>
        <v>0</v>
      </c>
      <c r="EB166" s="44">
        <f t="shared" si="289"/>
        <v>0</v>
      </c>
      <c r="EC166" s="44">
        <f t="shared" si="290"/>
        <v>0</v>
      </c>
      <c r="ED166" s="16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</row>
    <row r="167" spans="1:240">
      <c r="A167" s="52"/>
      <c r="B167" s="33">
        <f>IF(SUM(J$9:J166)&gt;0.9,MAX(B$9:B166)+1,0)</f>
        <v>0</v>
      </c>
      <c r="C167" s="39">
        <f t="shared" si="326"/>
        <v>0</v>
      </c>
      <c r="D167" s="35">
        <v>48610</v>
      </c>
      <c r="E167" s="38">
        <f t="shared" si="270"/>
        <v>0</v>
      </c>
      <c r="F167" s="38">
        <f t="shared" si="271"/>
        <v>0</v>
      </c>
      <c r="G167" s="40">
        <f>IF(AND(B167=I$6,K166-I$1/(I$7-I$6+1)&gt;=0),ROUND(I$1/(I$7-I$6+1),0),IF(AND(SUM(G$10:G166)&gt;0,K166-G166&gt;=0),G166,IF(AND(SUM(G$10:G166)&gt;0),I$1-SUM(G$10:G166),0)))</f>
        <v>0</v>
      </c>
      <c r="H167" s="40">
        <f t="shared" si="272"/>
        <v>0</v>
      </c>
      <c r="I167" s="40">
        <f t="shared" si="273"/>
        <v>0</v>
      </c>
      <c r="J167" s="40">
        <f t="shared" si="274"/>
        <v>0</v>
      </c>
      <c r="K167" s="40">
        <f t="shared" si="275"/>
        <v>0</v>
      </c>
      <c r="L167" s="40">
        <f>IF(AND(J167&lt;&gt;0,SUM(J$9:J166)=0),ROUND(I$1*I$3,0),0)</f>
        <v>0</v>
      </c>
      <c r="M167" s="13"/>
      <c r="N167" s="33">
        <f>IF(SUM(V$9:V166)&gt;0.9,MAX(N$9:N166)+1,0)</f>
        <v>0</v>
      </c>
      <c r="O167" s="39">
        <f t="shared" si="255"/>
        <v>0</v>
      </c>
      <c r="P167" s="35">
        <f t="shared" si="256"/>
        <v>48610</v>
      </c>
      <c r="Q167" s="38">
        <f t="shared" si="238"/>
        <v>0</v>
      </c>
      <c r="R167" s="38">
        <f t="shared" si="224"/>
        <v>0</v>
      </c>
      <c r="S167" s="40">
        <f>IF(AND(N167=U$6,W166-U$1/(U$7-U$6+1)&gt;=0),ROUND(U$1/(U$7-U$6+1),0),IF(AND(SUM(S$10:S166)&gt;0,W166-S166&gt;=0),S166,IF(AND(SUM(S$10:S166)&gt;0),U$1-SUM(S$10:S166),0)))</f>
        <v>0</v>
      </c>
      <c r="T167" s="40">
        <f t="shared" si="291"/>
        <v>0</v>
      </c>
      <c r="U167" s="40">
        <f t="shared" si="292"/>
        <v>0</v>
      </c>
      <c r="V167" s="40">
        <f t="shared" si="225"/>
        <v>0</v>
      </c>
      <c r="W167" s="40">
        <f t="shared" si="293"/>
        <v>0</v>
      </c>
      <c r="X167" s="40">
        <f>IF(AND(V167&lt;&gt;0,SUM(V$9:V166)=0),ROUND(U$1*U$3,0),0)</f>
        <v>0</v>
      </c>
      <c r="Y167" s="13"/>
      <c r="Z167" s="33">
        <f>IF(SUM(AH$9:AH166)&gt;0.9,MAX(Z$9:Z166)+1,0)</f>
        <v>0</v>
      </c>
      <c r="AA167" s="39">
        <f t="shared" si="257"/>
        <v>0</v>
      </c>
      <c r="AB167" s="35">
        <f t="shared" si="258"/>
        <v>48610</v>
      </c>
      <c r="AC167" s="38">
        <f t="shared" si="239"/>
        <v>0</v>
      </c>
      <c r="AD167" s="38">
        <f t="shared" si="226"/>
        <v>0</v>
      </c>
      <c r="AE167" s="40">
        <f>IF(AND(Z167=AG$6,AI166-AG$1/(AG$7-AG$6+1)&gt;=0),ROUND(AG$1/(AG$7-AG$6+1),0),IF(AND(SUM(AE$10:AE166)&gt;0,AI166-AE166&gt;=0),AE166,IF(AND(SUM(AE$10:AE166)&gt;0),AG$1-SUM(AE$10:AE166),0)))</f>
        <v>0</v>
      </c>
      <c r="AF167" s="40">
        <f t="shared" si="294"/>
        <v>0</v>
      </c>
      <c r="AG167" s="40">
        <f t="shared" si="295"/>
        <v>0</v>
      </c>
      <c r="AH167" s="40">
        <f t="shared" si="227"/>
        <v>0</v>
      </c>
      <c r="AI167" s="40">
        <f t="shared" si="296"/>
        <v>0</v>
      </c>
      <c r="AJ167" s="40">
        <f>IF(AND(AH167&lt;&gt;0,SUM(AH$9:AH166)=0),ROUND(AG$1*AG$3,0),0)</f>
        <v>0</v>
      </c>
      <c r="AK167" s="13"/>
      <c r="AL167" s="33">
        <f>IF(SUM(AT$9:AT166)&gt;0.9,MAX(AL$9:AL166)+1,0)</f>
        <v>0</v>
      </c>
      <c r="AM167" s="39">
        <f t="shared" si="259"/>
        <v>0</v>
      </c>
      <c r="AN167" s="35">
        <f t="shared" si="260"/>
        <v>48610</v>
      </c>
      <c r="AO167" s="38">
        <f t="shared" si="240"/>
        <v>0</v>
      </c>
      <c r="AP167" s="38">
        <f t="shared" si="228"/>
        <v>0</v>
      </c>
      <c r="AQ167" s="40">
        <f>IF(AND(AL167=AS$6,AU166-AS$1/(AS$7-AS$6+1)&gt;=0),ROUND(AS$1/(AS$7-AS$6+1),0),IF(AND(SUM(AQ$10:AQ166)&gt;0,AU166-AQ166&gt;=0),AQ166,IF(AND(SUM(AQ$10:AQ166)&gt;0),AS$1-SUM(AQ$10:AQ166),0)))</f>
        <v>0</v>
      </c>
      <c r="AR167" s="40">
        <f t="shared" si="297"/>
        <v>0</v>
      </c>
      <c r="AS167" s="40">
        <f t="shared" si="298"/>
        <v>0</v>
      </c>
      <c r="AT167" s="40">
        <f t="shared" si="229"/>
        <v>0</v>
      </c>
      <c r="AU167" s="40">
        <f t="shared" si="299"/>
        <v>0</v>
      </c>
      <c r="AV167" s="40">
        <f>IF(AND(AT167&lt;&gt;0,SUM(AT$9:AT166)=0),ROUND(AS$1*AS$3,0),0)</f>
        <v>0</v>
      </c>
      <c r="AW167" s="13"/>
      <c r="AX167" s="33">
        <f>IF(SUM(BF$9:BF166)&gt;0.9,MAX(AX$9:AX166)+1,0)</f>
        <v>0</v>
      </c>
      <c r="AY167" s="39">
        <f t="shared" si="261"/>
        <v>0</v>
      </c>
      <c r="AZ167" s="35">
        <f t="shared" si="262"/>
        <v>48610</v>
      </c>
      <c r="BA167" s="38">
        <f t="shared" si="241"/>
        <v>0</v>
      </c>
      <c r="BB167" s="38">
        <f t="shared" si="230"/>
        <v>0</v>
      </c>
      <c r="BC167" s="40">
        <f>IF(AND(AX167=BE$6,BG166-BE$1/(BE$7-BE$6+1)&gt;=0),ROUND(BE$1/(BE$7-BE$6+1),0),IF(AND(SUM(BC$10:BC166)&gt;0,BG166-BC166&gt;=0),BC166,IF(AND(SUM(BC$10:BC166)&gt;0),BE$1-SUM(BC$10:BC166),0)))</f>
        <v>0</v>
      </c>
      <c r="BD167" s="40">
        <f t="shared" si="300"/>
        <v>0</v>
      </c>
      <c r="BE167" s="40">
        <f t="shared" si="301"/>
        <v>0</v>
      </c>
      <c r="BF167" s="40">
        <f t="shared" si="231"/>
        <v>0</v>
      </c>
      <c r="BG167" s="40">
        <f t="shared" si="302"/>
        <v>0</v>
      </c>
      <c r="BH167" s="40">
        <f>IF(AND(BF167&lt;&gt;0,SUM(BF$9:BF166)=0),ROUND(BE$1*BE$3,0),0)</f>
        <v>0</v>
      </c>
      <c r="BI167" s="13"/>
      <c r="BJ167" s="33">
        <f>IF(SUM(BR$9:BR166)&gt;0.9,MAX(BJ$9:BJ166)+1,0)</f>
        <v>0</v>
      </c>
      <c r="BK167" s="39">
        <f t="shared" si="263"/>
        <v>0</v>
      </c>
      <c r="BL167" s="35">
        <f t="shared" si="264"/>
        <v>48610</v>
      </c>
      <c r="BM167" s="38">
        <f t="shared" si="242"/>
        <v>0</v>
      </c>
      <c r="BN167" s="38">
        <f t="shared" si="232"/>
        <v>0</v>
      </c>
      <c r="BO167" s="40">
        <f>IF(AND(BJ167=BQ$6,BS166-BQ$1/(BQ$7-BQ$6+1)&gt;=0),ROUND(BQ$1/(BQ$7-BQ$6+1),0),IF(AND(SUM(BO$10:BO166)&gt;0,BS166-BO166&gt;=0),BO166,IF(AND(SUM(BO$10:BO166)&gt;0),BQ$1-SUM(BO$10:BO166),0)))</f>
        <v>0</v>
      </c>
      <c r="BP167" s="40">
        <f t="shared" si="303"/>
        <v>0</v>
      </c>
      <c r="BQ167" s="40">
        <f t="shared" si="304"/>
        <v>0</v>
      </c>
      <c r="BR167" s="40">
        <f t="shared" si="233"/>
        <v>0</v>
      </c>
      <c r="BS167" s="40">
        <f t="shared" si="305"/>
        <v>0</v>
      </c>
      <c r="BT167" s="40">
        <f>IF(AND(BR167&lt;&gt;0,SUM(BR$9:BR166)=0),ROUND(BQ$1*BQ$3,0),0)</f>
        <v>0</v>
      </c>
      <c r="BU167" s="13"/>
      <c r="BV167" s="33">
        <f>IF(SUM(CD$9:CD166)&gt;0.9,MAX(BV$9:BV166)+1,0)</f>
        <v>0</v>
      </c>
      <c r="BW167" s="39">
        <f t="shared" si="265"/>
        <v>0</v>
      </c>
      <c r="BX167" s="35">
        <f t="shared" si="266"/>
        <v>48610</v>
      </c>
      <c r="BY167" s="38">
        <f t="shared" si="243"/>
        <v>0</v>
      </c>
      <c r="BZ167" s="38">
        <f t="shared" si="234"/>
        <v>0</v>
      </c>
      <c r="CA167" s="40">
        <f>IF(AND(BV167=CC$6,CE166-CC$1/(CC$7-CC$6+1)&gt;=0),ROUND(CC$1/(CC$7-CC$6+1),0),IF(AND(SUM(CA$10:CA166)&gt;0,CE166-CA166&gt;=0),CA166,IF(AND(SUM(CA$10:CA166)&gt;0),CC$1-SUM(CA$10:CA166),0)))</f>
        <v>0</v>
      </c>
      <c r="CB167" s="40">
        <f t="shared" si="306"/>
        <v>0</v>
      </c>
      <c r="CC167" s="40">
        <f t="shared" si="307"/>
        <v>0</v>
      </c>
      <c r="CD167" s="40">
        <f t="shared" si="235"/>
        <v>0</v>
      </c>
      <c r="CE167" s="40">
        <f t="shared" si="308"/>
        <v>0</v>
      </c>
      <c r="CF167" s="40">
        <f>IF(AND(CD167&lt;&gt;0,SUM(CD$9:CD166)=0),ROUND(CC$1*CC$3,0),0)</f>
        <v>0</v>
      </c>
      <c r="CG167" s="13"/>
      <c r="CH167" s="33">
        <f>IF(SUM(CP$9:CP166)&gt;0.9,MAX(CH$9:CH166)+1,0)</f>
        <v>0</v>
      </c>
      <c r="CI167" s="39">
        <f t="shared" si="267"/>
        <v>0</v>
      </c>
      <c r="CJ167" s="35">
        <f t="shared" si="268"/>
        <v>48610</v>
      </c>
      <c r="CK167" s="38">
        <f t="shared" si="244"/>
        <v>0</v>
      </c>
      <c r="CL167" s="38">
        <f t="shared" si="236"/>
        <v>0</v>
      </c>
      <c r="CM167" s="40">
        <f>IF(AND(CH167=CO$6,CQ166-CO$1/(CO$7-CO$6+1)&gt;=0),ROUND(CO$1/(CO$7-CO$6+1),0),IF(AND(SUM(CM$10:CM166)&gt;0,CQ166-CM166&gt;=0),CM166,IF(AND(SUM(CM$10:CM166)&gt;0),CO$1-SUM(CM$10:CM166),0)))</f>
        <v>0</v>
      </c>
      <c r="CN167" s="40">
        <f t="shared" si="309"/>
        <v>0</v>
      </c>
      <c r="CO167" s="40">
        <f t="shared" si="310"/>
        <v>0</v>
      </c>
      <c r="CP167" s="40">
        <f t="shared" si="237"/>
        <v>0</v>
      </c>
      <c r="CQ167" s="40">
        <f t="shared" si="311"/>
        <v>0</v>
      </c>
      <c r="CR167" s="40">
        <f>IF(AND(CP167&lt;&gt;0,SUM(CP$9:CP166)=0),ROUND(CO$1*CO$3,0),0)</f>
        <v>0</v>
      </c>
      <c r="CS167" s="13"/>
      <c r="CT167" s="16"/>
      <c r="CU167" s="41">
        <f t="shared" si="313"/>
        <v>145</v>
      </c>
      <c r="CV167" s="42">
        <f t="shared" si="312"/>
        <v>48610</v>
      </c>
      <c r="CW167" s="43">
        <f t="shared" si="327"/>
        <v>0</v>
      </c>
      <c r="CX167" s="43">
        <f t="shared" si="328"/>
        <v>0</v>
      </c>
      <c r="CY167" s="43">
        <f t="shared" si="329"/>
        <v>0</v>
      </c>
      <c r="CZ167" s="43">
        <f t="shared" si="330"/>
        <v>0</v>
      </c>
      <c r="DA167" s="43">
        <f t="shared" si="331"/>
        <v>0</v>
      </c>
      <c r="DB167" s="43">
        <f t="shared" si="332"/>
        <v>0</v>
      </c>
      <c r="DC167" s="43">
        <f t="shared" si="333"/>
        <v>0</v>
      </c>
      <c r="DD167" s="43">
        <f t="shared" si="334"/>
        <v>0</v>
      </c>
      <c r="DE167" s="43">
        <f t="shared" si="253"/>
        <v>0</v>
      </c>
      <c r="DF167" s="44">
        <f t="shared" si="269"/>
        <v>0</v>
      </c>
      <c r="DG167" s="44">
        <f t="shared" si="276"/>
        <v>0</v>
      </c>
      <c r="DH167" s="44">
        <f t="shared" si="277"/>
        <v>0</v>
      </c>
      <c r="DI167" s="44">
        <f t="shared" si="278"/>
        <v>0</v>
      </c>
      <c r="DJ167" s="44">
        <f t="shared" si="279"/>
        <v>0</v>
      </c>
      <c r="DK167" s="44">
        <f t="shared" si="280"/>
        <v>0</v>
      </c>
      <c r="DL167" s="44">
        <f t="shared" si="281"/>
        <v>0</v>
      </c>
      <c r="DM167" s="44">
        <f t="shared" si="282"/>
        <v>0</v>
      </c>
      <c r="DN167" s="44">
        <f t="shared" si="283"/>
        <v>0</v>
      </c>
      <c r="DO167" s="44">
        <f t="shared" si="284"/>
        <v>0</v>
      </c>
      <c r="DP167" s="44">
        <f>IF(SUM(DG167:DG$298)=0,DG$299*DP$8/12,0)</f>
        <v>0</v>
      </c>
      <c r="DQ167" s="44">
        <f>IF(SUM(DH167:DH$298)=0,DH$299*DQ$8/12,0)</f>
        <v>0</v>
      </c>
      <c r="DR167" s="44">
        <f>IF(SUM(DI167:DI$298)=0,DI$299*DR$8/12,0)</f>
        <v>0</v>
      </c>
      <c r="DS167" s="44">
        <f>IF(SUM(DJ167:DJ$298)=0,DJ$299*DS$8/12,0)</f>
        <v>0</v>
      </c>
      <c r="DT167" s="44">
        <f>IF(SUM(DK167:DK$298)=0,DK$299*DT$8/12,0)</f>
        <v>0</v>
      </c>
      <c r="DU167" s="44">
        <f>IF(SUM(DL167:DL$298)=0,DL$299*DU$8/12,0)</f>
        <v>0</v>
      </c>
      <c r="DV167" s="44">
        <f>IF(SUM(DM167:DM$298)=0,DM$299*DV$8/12,0)</f>
        <v>0</v>
      </c>
      <c r="DW167" s="44">
        <f>IF(SUM(DN167:DN$298)=0,DN$299*DW$8/12,0)</f>
        <v>0</v>
      </c>
      <c r="DX167" s="44">
        <f t="shared" si="285"/>
        <v>0</v>
      </c>
      <c r="DY167" s="44">
        <f t="shared" si="286"/>
        <v>0</v>
      </c>
      <c r="DZ167" s="44">
        <f t="shared" si="287"/>
        <v>0</v>
      </c>
      <c r="EA167" s="44">
        <f t="shared" si="288"/>
        <v>0</v>
      </c>
      <c r="EB167" s="44">
        <f t="shared" si="289"/>
        <v>0</v>
      </c>
      <c r="EC167" s="44">
        <f t="shared" si="290"/>
        <v>0</v>
      </c>
      <c r="ED167" s="16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</row>
    <row r="168" spans="1:240">
      <c r="A168" s="52"/>
      <c r="B168" s="33">
        <f>IF(SUM(J$9:J167)&gt;0.9,MAX(B$9:B167)+1,0)</f>
        <v>0</v>
      </c>
      <c r="C168" s="39">
        <f t="shared" si="326"/>
        <v>0</v>
      </c>
      <c r="D168" s="35">
        <v>48638</v>
      </c>
      <c r="E168" s="38">
        <f t="shared" si="270"/>
        <v>0</v>
      </c>
      <c r="F168" s="38">
        <f t="shared" si="271"/>
        <v>0</v>
      </c>
      <c r="G168" s="40">
        <f>IF(AND(B168=I$6,K167-I$1/(I$7-I$6+1)&gt;=0),ROUND(I$1/(I$7-I$6+1),0),IF(AND(SUM(G$10:G167)&gt;0,K167-G167&gt;=0),G167,IF(AND(SUM(G$10:G167)&gt;0),I$1-SUM(G$10:G167),0)))</f>
        <v>0</v>
      </c>
      <c r="H168" s="40">
        <f t="shared" si="272"/>
        <v>0</v>
      </c>
      <c r="I168" s="40">
        <f t="shared" si="273"/>
        <v>0</v>
      </c>
      <c r="J168" s="40">
        <f t="shared" si="274"/>
        <v>0</v>
      </c>
      <c r="K168" s="40">
        <f t="shared" si="275"/>
        <v>0</v>
      </c>
      <c r="L168" s="40">
        <f>IF(AND(J168&lt;&gt;0,SUM(J$9:J167)=0),ROUND(I$1*I$3,0),0)</f>
        <v>0</v>
      </c>
      <c r="M168" s="13"/>
      <c r="N168" s="33">
        <f>IF(SUM(V$9:V167)&gt;0.9,MAX(N$9:N167)+1,0)</f>
        <v>0</v>
      </c>
      <c r="O168" s="39">
        <f t="shared" si="255"/>
        <v>0</v>
      </c>
      <c r="P168" s="35">
        <f t="shared" si="256"/>
        <v>48638</v>
      </c>
      <c r="Q168" s="38">
        <f t="shared" si="238"/>
        <v>0</v>
      </c>
      <c r="R168" s="38">
        <f t="shared" si="224"/>
        <v>0</v>
      </c>
      <c r="S168" s="40">
        <f>IF(AND(N168=U$6,W167-U$1/(U$7-U$6+1)&gt;=0),ROUND(U$1/(U$7-U$6+1),0),IF(AND(SUM(S$10:S167)&gt;0,W167-S167&gt;=0),S167,IF(AND(SUM(S$10:S167)&gt;0),U$1-SUM(S$10:S167),0)))</f>
        <v>0</v>
      </c>
      <c r="T168" s="40">
        <f t="shared" si="291"/>
        <v>0</v>
      </c>
      <c r="U168" s="40">
        <f t="shared" si="292"/>
        <v>0</v>
      </c>
      <c r="V168" s="40">
        <f t="shared" si="225"/>
        <v>0</v>
      </c>
      <c r="W168" s="40">
        <f t="shared" si="293"/>
        <v>0</v>
      </c>
      <c r="X168" s="40">
        <f>IF(AND(V168&lt;&gt;0,SUM(V$9:V167)=0),ROUND(U$1*U$3,0),0)</f>
        <v>0</v>
      </c>
      <c r="Y168" s="13"/>
      <c r="Z168" s="33">
        <f>IF(SUM(AH$9:AH167)&gt;0.9,MAX(Z$9:Z167)+1,0)</f>
        <v>0</v>
      </c>
      <c r="AA168" s="39">
        <f t="shared" si="257"/>
        <v>0</v>
      </c>
      <c r="AB168" s="35">
        <f t="shared" si="258"/>
        <v>48638</v>
      </c>
      <c r="AC168" s="38">
        <f t="shared" si="239"/>
        <v>0</v>
      </c>
      <c r="AD168" s="38">
        <f t="shared" si="226"/>
        <v>0</v>
      </c>
      <c r="AE168" s="40">
        <f>IF(AND(Z168=AG$6,AI167-AG$1/(AG$7-AG$6+1)&gt;=0),ROUND(AG$1/(AG$7-AG$6+1),0),IF(AND(SUM(AE$10:AE167)&gt;0,AI167-AE167&gt;=0),AE167,IF(AND(SUM(AE$10:AE167)&gt;0),AG$1-SUM(AE$10:AE167),0)))</f>
        <v>0</v>
      </c>
      <c r="AF168" s="40">
        <f t="shared" si="294"/>
        <v>0</v>
      </c>
      <c r="AG168" s="40">
        <f t="shared" si="295"/>
        <v>0</v>
      </c>
      <c r="AH168" s="40">
        <f t="shared" si="227"/>
        <v>0</v>
      </c>
      <c r="AI168" s="40">
        <f t="shared" si="296"/>
        <v>0</v>
      </c>
      <c r="AJ168" s="40">
        <f>IF(AND(AH168&lt;&gt;0,SUM(AH$9:AH167)=0),ROUND(AG$1*AG$3,0),0)</f>
        <v>0</v>
      </c>
      <c r="AK168" s="13"/>
      <c r="AL168" s="33">
        <f>IF(SUM(AT$9:AT167)&gt;0.9,MAX(AL$9:AL167)+1,0)</f>
        <v>0</v>
      </c>
      <c r="AM168" s="39">
        <f t="shared" si="259"/>
        <v>0</v>
      </c>
      <c r="AN168" s="35">
        <f t="shared" si="260"/>
        <v>48638</v>
      </c>
      <c r="AO168" s="38">
        <f t="shared" si="240"/>
        <v>0</v>
      </c>
      <c r="AP168" s="38">
        <f t="shared" si="228"/>
        <v>0</v>
      </c>
      <c r="AQ168" s="40">
        <f>IF(AND(AL168=AS$6,AU167-AS$1/(AS$7-AS$6+1)&gt;=0),ROUND(AS$1/(AS$7-AS$6+1),0),IF(AND(SUM(AQ$10:AQ167)&gt;0,AU167-AQ167&gt;=0),AQ167,IF(AND(SUM(AQ$10:AQ167)&gt;0),AS$1-SUM(AQ$10:AQ167),0)))</f>
        <v>0</v>
      </c>
      <c r="AR168" s="40">
        <f t="shared" si="297"/>
        <v>0</v>
      </c>
      <c r="AS168" s="40">
        <f t="shared" si="298"/>
        <v>0</v>
      </c>
      <c r="AT168" s="40">
        <f t="shared" si="229"/>
        <v>0</v>
      </c>
      <c r="AU168" s="40">
        <f t="shared" si="299"/>
        <v>0</v>
      </c>
      <c r="AV168" s="40">
        <f>IF(AND(AT168&lt;&gt;0,SUM(AT$9:AT167)=0),ROUND(AS$1*AS$3,0),0)</f>
        <v>0</v>
      </c>
      <c r="AW168" s="13"/>
      <c r="AX168" s="33">
        <f>IF(SUM(BF$9:BF167)&gt;0.9,MAX(AX$9:AX167)+1,0)</f>
        <v>0</v>
      </c>
      <c r="AY168" s="39">
        <f t="shared" si="261"/>
        <v>0</v>
      </c>
      <c r="AZ168" s="35">
        <f t="shared" si="262"/>
        <v>48638</v>
      </c>
      <c r="BA168" s="38">
        <f t="shared" si="241"/>
        <v>0</v>
      </c>
      <c r="BB168" s="38">
        <f t="shared" si="230"/>
        <v>0</v>
      </c>
      <c r="BC168" s="40">
        <f>IF(AND(AX168=BE$6,BG167-BE$1/(BE$7-BE$6+1)&gt;=0),ROUND(BE$1/(BE$7-BE$6+1),0),IF(AND(SUM(BC$10:BC167)&gt;0,BG167-BC167&gt;=0),BC167,IF(AND(SUM(BC$10:BC167)&gt;0),BE$1-SUM(BC$10:BC167),0)))</f>
        <v>0</v>
      </c>
      <c r="BD168" s="40">
        <f t="shared" si="300"/>
        <v>0</v>
      </c>
      <c r="BE168" s="40">
        <f t="shared" si="301"/>
        <v>0</v>
      </c>
      <c r="BF168" s="40">
        <f t="shared" si="231"/>
        <v>0</v>
      </c>
      <c r="BG168" s="40">
        <f t="shared" si="302"/>
        <v>0</v>
      </c>
      <c r="BH168" s="40">
        <f>IF(AND(BF168&lt;&gt;0,SUM(BF$9:BF167)=0),ROUND(BE$1*BE$3,0),0)</f>
        <v>0</v>
      </c>
      <c r="BI168" s="13"/>
      <c r="BJ168" s="33">
        <f>IF(SUM(BR$9:BR167)&gt;0.9,MAX(BJ$9:BJ167)+1,0)</f>
        <v>0</v>
      </c>
      <c r="BK168" s="39">
        <f t="shared" si="263"/>
        <v>0</v>
      </c>
      <c r="BL168" s="35">
        <f t="shared" si="264"/>
        <v>48638</v>
      </c>
      <c r="BM168" s="38">
        <f t="shared" si="242"/>
        <v>0</v>
      </c>
      <c r="BN168" s="38">
        <f t="shared" si="232"/>
        <v>0</v>
      </c>
      <c r="BO168" s="40">
        <f>IF(AND(BJ168=BQ$6,BS167-BQ$1/(BQ$7-BQ$6+1)&gt;=0),ROUND(BQ$1/(BQ$7-BQ$6+1),0),IF(AND(SUM(BO$10:BO167)&gt;0,BS167-BO167&gt;=0),BO167,IF(AND(SUM(BO$10:BO167)&gt;0),BQ$1-SUM(BO$10:BO167),0)))</f>
        <v>0</v>
      </c>
      <c r="BP168" s="40">
        <f t="shared" si="303"/>
        <v>0</v>
      </c>
      <c r="BQ168" s="40">
        <f t="shared" si="304"/>
        <v>0</v>
      </c>
      <c r="BR168" s="40">
        <f t="shared" si="233"/>
        <v>0</v>
      </c>
      <c r="BS168" s="40">
        <f t="shared" si="305"/>
        <v>0</v>
      </c>
      <c r="BT168" s="40">
        <f>IF(AND(BR168&lt;&gt;0,SUM(BR$9:BR167)=0),ROUND(BQ$1*BQ$3,0),0)</f>
        <v>0</v>
      </c>
      <c r="BU168" s="13"/>
      <c r="BV168" s="33">
        <f>IF(SUM(CD$9:CD167)&gt;0.9,MAX(BV$9:BV167)+1,0)</f>
        <v>0</v>
      </c>
      <c r="BW168" s="39">
        <f t="shared" si="265"/>
        <v>0</v>
      </c>
      <c r="BX168" s="35">
        <f t="shared" si="266"/>
        <v>48638</v>
      </c>
      <c r="BY168" s="38">
        <f t="shared" si="243"/>
        <v>0</v>
      </c>
      <c r="BZ168" s="38">
        <f t="shared" si="234"/>
        <v>0</v>
      </c>
      <c r="CA168" s="40">
        <f>IF(AND(BV168=CC$6,CE167-CC$1/(CC$7-CC$6+1)&gt;=0),ROUND(CC$1/(CC$7-CC$6+1),0),IF(AND(SUM(CA$10:CA167)&gt;0,CE167-CA167&gt;=0),CA167,IF(AND(SUM(CA$10:CA167)&gt;0),CC$1-SUM(CA$10:CA167),0)))</f>
        <v>0</v>
      </c>
      <c r="CB168" s="40">
        <f t="shared" si="306"/>
        <v>0</v>
      </c>
      <c r="CC168" s="40">
        <f t="shared" si="307"/>
        <v>0</v>
      </c>
      <c r="CD168" s="40">
        <f t="shared" si="235"/>
        <v>0</v>
      </c>
      <c r="CE168" s="40">
        <f t="shared" si="308"/>
        <v>0</v>
      </c>
      <c r="CF168" s="40">
        <f>IF(AND(CD168&lt;&gt;0,SUM(CD$9:CD167)=0),ROUND(CC$1*CC$3,0),0)</f>
        <v>0</v>
      </c>
      <c r="CG168" s="13"/>
      <c r="CH168" s="33">
        <f>IF(SUM(CP$9:CP167)&gt;0.9,MAX(CH$9:CH167)+1,0)</f>
        <v>0</v>
      </c>
      <c r="CI168" s="39">
        <f t="shared" si="267"/>
        <v>0</v>
      </c>
      <c r="CJ168" s="35">
        <f t="shared" si="268"/>
        <v>48638</v>
      </c>
      <c r="CK168" s="38">
        <f t="shared" si="244"/>
        <v>0</v>
      </c>
      <c r="CL168" s="38">
        <f t="shared" si="236"/>
        <v>0</v>
      </c>
      <c r="CM168" s="40">
        <f>IF(AND(CH168=CO$6,CQ167-CO$1/(CO$7-CO$6+1)&gt;=0),ROUND(CO$1/(CO$7-CO$6+1),0),IF(AND(SUM(CM$10:CM167)&gt;0,CQ167-CM167&gt;=0),CM167,IF(AND(SUM(CM$10:CM167)&gt;0),CO$1-SUM(CM$10:CM167),0)))</f>
        <v>0</v>
      </c>
      <c r="CN168" s="40">
        <f t="shared" si="309"/>
        <v>0</v>
      </c>
      <c r="CO168" s="40">
        <f t="shared" si="310"/>
        <v>0</v>
      </c>
      <c r="CP168" s="40">
        <f t="shared" si="237"/>
        <v>0</v>
      </c>
      <c r="CQ168" s="40">
        <f t="shared" si="311"/>
        <v>0</v>
      </c>
      <c r="CR168" s="40">
        <f>IF(AND(CP168&lt;&gt;0,SUM(CP$9:CP167)=0),ROUND(CO$1*CO$3,0),0)</f>
        <v>0</v>
      </c>
      <c r="CS168" s="13"/>
      <c r="CT168" s="16"/>
      <c r="CU168" s="41">
        <f t="shared" si="313"/>
        <v>146</v>
      </c>
      <c r="CV168" s="42">
        <f t="shared" si="312"/>
        <v>48638</v>
      </c>
      <c r="CW168" s="43">
        <f t="shared" si="327"/>
        <v>0</v>
      </c>
      <c r="CX168" s="43">
        <f t="shared" si="328"/>
        <v>0</v>
      </c>
      <c r="CY168" s="43">
        <f t="shared" si="329"/>
        <v>0</v>
      </c>
      <c r="CZ168" s="43">
        <f t="shared" si="330"/>
        <v>0</v>
      </c>
      <c r="DA168" s="43">
        <f t="shared" si="331"/>
        <v>0</v>
      </c>
      <c r="DB168" s="43">
        <f t="shared" si="332"/>
        <v>0</v>
      </c>
      <c r="DC168" s="43">
        <f t="shared" si="333"/>
        <v>0</v>
      </c>
      <c r="DD168" s="43">
        <f t="shared" si="334"/>
        <v>0</v>
      </c>
      <c r="DE168" s="43">
        <f t="shared" si="253"/>
        <v>0</v>
      </c>
      <c r="DF168" s="44">
        <f t="shared" si="269"/>
        <v>0</v>
      </c>
      <c r="DG168" s="44">
        <f t="shared" si="276"/>
        <v>0</v>
      </c>
      <c r="DH168" s="44">
        <f t="shared" si="277"/>
        <v>0</v>
      </c>
      <c r="DI168" s="44">
        <f t="shared" si="278"/>
        <v>0</v>
      </c>
      <c r="DJ168" s="44">
        <f t="shared" si="279"/>
        <v>0</v>
      </c>
      <c r="DK168" s="44">
        <f t="shared" si="280"/>
        <v>0</v>
      </c>
      <c r="DL168" s="44">
        <f t="shared" si="281"/>
        <v>0</v>
      </c>
      <c r="DM168" s="44">
        <f t="shared" si="282"/>
        <v>0</v>
      </c>
      <c r="DN168" s="44">
        <f t="shared" si="283"/>
        <v>0</v>
      </c>
      <c r="DO168" s="44">
        <f t="shared" si="284"/>
        <v>0</v>
      </c>
      <c r="DP168" s="44">
        <f>IF(SUM(DG168:DG$298)=0,DG$299*DP$8/12,0)</f>
        <v>0</v>
      </c>
      <c r="DQ168" s="44">
        <f>IF(SUM(DH168:DH$298)=0,DH$299*DQ$8/12,0)</f>
        <v>0</v>
      </c>
      <c r="DR168" s="44">
        <f>IF(SUM(DI168:DI$298)=0,DI$299*DR$8/12,0)</f>
        <v>0</v>
      </c>
      <c r="DS168" s="44">
        <f>IF(SUM(DJ168:DJ$298)=0,DJ$299*DS$8/12,0)</f>
        <v>0</v>
      </c>
      <c r="DT168" s="44">
        <f>IF(SUM(DK168:DK$298)=0,DK$299*DT$8/12,0)</f>
        <v>0</v>
      </c>
      <c r="DU168" s="44">
        <f>IF(SUM(DL168:DL$298)=0,DL$299*DU$8/12,0)</f>
        <v>0</v>
      </c>
      <c r="DV168" s="44">
        <f>IF(SUM(DM168:DM$298)=0,DM$299*DV$8/12,0)</f>
        <v>0</v>
      </c>
      <c r="DW168" s="44">
        <f>IF(SUM(DN168:DN$298)=0,DN$299*DW$8/12,0)</f>
        <v>0</v>
      </c>
      <c r="DX168" s="44">
        <f t="shared" si="285"/>
        <v>0</v>
      </c>
      <c r="DY168" s="44">
        <f t="shared" si="286"/>
        <v>0</v>
      </c>
      <c r="DZ168" s="44">
        <f t="shared" si="287"/>
        <v>0</v>
      </c>
      <c r="EA168" s="44">
        <f t="shared" si="288"/>
        <v>0</v>
      </c>
      <c r="EB168" s="44">
        <f t="shared" si="289"/>
        <v>0</v>
      </c>
      <c r="EC168" s="44">
        <f t="shared" si="290"/>
        <v>0</v>
      </c>
      <c r="ED168" s="16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</row>
    <row r="169" spans="1:240">
      <c r="A169" s="52"/>
      <c r="B169" s="33">
        <f>IF(SUM(J$9:J168)&gt;0.9,MAX(B$9:B168)+1,0)</f>
        <v>0</v>
      </c>
      <c r="C169" s="39">
        <f t="shared" si="326"/>
        <v>0</v>
      </c>
      <c r="D169" s="35">
        <v>48669</v>
      </c>
      <c r="E169" s="38">
        <f t="shared" si="270"/>
        <v>0</v>
      </c>
      <c r="F169" s="38">
        <f t="shared" si="271"/>
        <v>0</v>
      </c>
      <c r="G169" s="40">
        <f>IF(AND(B169=I$6,K168-I$1/(I$7-I$6+1)&gt;=0),ROUND(I$1/(I$7-I$6+1),0),IF(AND(SUM(G$10:G168)&gt;0,K168-G168&gt;=0),G168,IF(AND(SUM(G$10:G168)&gt;0),I$1-SUM(G$10:G168),0)))</f>
        <v>0</v>
      </c>
      <c r="H169" s="40">
        <f t="shared" si="272"/>
        <v>0</v>
      </c>
      <c r="I169" s="40">
        <f t="shared" si="273"/>
        <v>0</v>
      </c>
      <c r="J169" s="40">
        <f t="shared" si="274"/>
        <v>0</v>
      </c>
      <c r="K169" s="40">
        <f t="shared" si="275"/>
        <v>0</v>
      </c>
      <c r="L169" s="40">
        <f>IF(AND(J169&lt;&gt;0,SUM(J$9:J168)=0),ROUND(I$1*I$3,0),0)</f>
        <v>0</v>
      </c>
      <c r="M169" s="13"/>
      <c r="N169" s="33">
        <f>IF(SUM(V$9:V168)&gt;0.9,MAX(N$9:N168)+1,0)</f>
        <v>0</v>
      </c>
      <c r="O169" s="39">
        <f t="shared" si="255"/>
        <v>0</v>
      </c>
      <c r="P169" s="35">
        <f t="shared" si="256"/>
        <v>48669</v>
      </c>
      <c r="Q169" s="38">
        <f t="shared" si="238"/>
        <v>0</v>
      </c>
      <c r="R169" s="38">
        <f t="shared" si="224"/>
        <v>0</v>
      </c>
      <c r="S169" s="40">
        <f>IF(AND(N169=U$6,W168-U$1/(U$7-U$6+1)&gt;=0),ROUND(U$1/(U$7-U$6+1),0),IF(AND(SUM(S$10:S168)&gt;0,W168-S168&gt;=0),S168,IF(AND(SUM(S$10:S168)&gt;0),U$1-SUM(S$10:S168),0)))</f>
        <v>0</v>
      </c>
      <c r="T169" s="40">
        <f t="shared" si="291"/>
        <v>0</v>
      </c>
      <c r="U169" s="40">
        <f t="shared" si="292"/>
        <v>0</v>
      </c>
      <c r="V169" s="40">
        <f t="shared" si="225"/>
        <v>0</v>
      </c>
      <c r="W169" s="40">
        <f t="shared" si="293"/>
        <v>0</v>
      </c>
      <c r="X169" s="40">
        <f>IF(AND(V169&lt;&gt;0,SUM(V$9:V168)=0),ROUND(U$1*U$3,0),0)</f>
        <v>0</v>
      </c>
      <c r="Y169" s="13"/>
      <c r="Z169" s="33">
        <f>IF(SUM(AH$9:AH168)&gt;0.9,MAX(Z$9:Z168)+1,0)</f>
        <v>0</v>
      </c>
      <c r="AA169" s="39">
        <f t="shared" si="257"/>
        <v>0</v>
      </c>
      <c r="AB169" s="35">
        <f t="shared" si="258"/>
        <v>48669</v>
      </c>
      <c r="AC169" s="38">
        <f t="shared" si="239"/>
        <v>0</v>
      </c>
      <c r="AD169" s="38">
        <f t="shared" si="226"/>
        <v>0</v>
      </c>
      <c r="AE169" s="40">
        <f>IF(AND(Z169=AG$6,AI168-AG$1/(AG$7-AG$6+1)&gt;=0),ROUND(AG$1/(AG$7-AG$6+1),0),IF(AND(SUM(AE$10:AE168)&gt;0,AI168-AE168&gt;=0),AE168,IF(AND(SUM(AE$10:AE168)&gt;0),AG$1-SUM(AE$10:AE168),0)))</f>
        <v>0</v>
      </c>
      <c r="AF169" s="40">
        <f t="shared" si="294"/>
        <v>0</v>
      </c>
      <c r="AG169" s="40">
        <f t="shared" si="295"/>
        <v>0</v>
      </c>
      <c r="AH169" s="40">
        <f t="shared" si="227"/>
        <v>0</v>
      </c>
      <c r="AI169" s="40">
        <f t="shared" si="296"/>
        <v>0</v>
      </c>
      <c r="AJ169" s="40">
        <f>IF(AND(AH169&lt;&gt;0,SUM(AH$9:AH168)=0),ROUND(AG$1*AG$3,0),0)</f>
        <v>0</v>
      </c>
      <c r="AK169" s="13"/>
      <c r="AL169" s="33">
        <f>IF(SUM(AT$9:AT168)&gt;0.9,MAX(AL$9:AL168)+1,0)</f>
        <v>0</v>
      </c>
      <c r="AM169" s="39">
        <f t="shared" si="259"/>
        <v>0</v>
      </c>
      <c r="AN169" s="35">
        <f t="shared" si="260"/>
        <v>48669</v>
      </c>
      <c r="AO169" s="38">
        <f t="shared" si="240"/>
        <v>0</v>
      </c>
      <c r="AP169" s="38">
        <f t="shared" si="228"/>
        <v>0</v>
      </c>
      <c r="AQ169" s="40">
        <f>IF(AND(AL169=AS$6,AU168-AS$1/(AS$7-AS$6+1)&gt;=0),ROUND(AS$1/(AS$7-AS$6+1),0),IF(AND(SUM(AQ$10:AQ168)&gt;0,AU168-AQ168&gt;=0),AQ168,IF(AND(SUM(AQ$10:AQ168)&gt;0),AS$1-SUM(AQ$10:AQ168),0)))</f>
        <v>0</v>
      </c>
      <c r="AR169" s="40">
        <f t="shared" si="297"/>
        <v>0</v>
      </c>
      <c r="AS169" s="40">
        <f t="shared" si="298"/>
        <v>0</v>
      </c>
      <c r="AT169" s="40">
        <f t="shared" si="229"/>
        <v>0</v>
      </c>
      <c r="AU169" s="40">
        <f t="shared" si="299"/>
        <v>0</v>
      </c>
      <c r="AV169" s="40">
        <f>IF(AND(AT169&lt;&gt;0,SUM(AT$9:AT168)=0),ROUND(AS$1*AS$3,0),0)</f>
        <v>0</v>
      </c>
      <c r="AW169" s="13"/>
      <c r="AX169" s="33">
        <f>IF(SUM(BF$9:BF168)&gt;0.9,MAX(AX$9:AX168)+1,0)</f>
        <v>0</v>
      </c>
      <c r="AY169" s="39">
        <f t="shared" si="261"/>
        <v>0</v>
      </c>
      <c r="AZ169" s="35">
        <f t="shared" si="262"/>
        <v>48669</v>
      </c>
      <c r="BA169" s="38">
        <f t="shared" si="241"/>
        <v>0</v>
      </c>
      <c r="BB169" s="38">
        <f t="shared" si="230"/>
        <v>0</v>
      </c>
      <c r="BC169" s="40">
        <f>IF(AND(AX169=BE$6,BG168-BE$1/(BE$7-BE$6+1)&gt;=0),ROUND(BE$1/(BE$7-BE$6+1),0),IF(AND(SUM(BC$10:BC168)&gt;0,BG168-BC168&gt;=0),BC168,IF(AND(SUM(BC$10:BC168)&gt;0),BE$1-SUM(BC$10:BC168),0)))</f>
        <v>0</v>
      </c>
      <c r="BD169" s="40">
        <f t="shared" si="300"/>
        <v>0</v>
      </c>
      <c r="BE169" s="40">
        <f t="shared" si="301"/>
        <v>0</v>
      </c>
      <c r="BF169" s="40">
        <f t="shared" si="231"/>
        <v>0</v>
      </c>
      <c r="BG169" s="40">
        <f t="shared" si="302"/>
        <v>0</v>
      </c>
      <c r="BH169" s="40">
        <f>IF(AND(BF169&lt;&gt;0,SUM(BF$9:BF168)=0),ROUND(BE$1*BE$3,0),0)</f>
        <v>0</v>
      </c>
      <c r="BI169" s="13"/>
      <c r="BJ169" s="33">
        <f>IF(SUM(BR$9:BR168)&gt;0.9,MAX(BJ$9:BJ168)+1,0)</f>
        <v>0</v>
      </c>
      <c r="BK169" s="39">
        <f t="shared" si="263"/>
        <v>0</v>
      </c>
      <c r="BL169" s="35">
        <f t="shared" si="264"/>
        <v>48669</v>
      </c>
      <c r="BM169" s="38">
        <f t="shared" si="242"/>
        <v>0</v>
      </c>
      <c r="BN169" s="38">
        <f t="shared" si="232"/>
        <v>0</v>
      </c>
      <c r="BO169" s="40">
        <f>IF(AND(BJ169=BQ$6,BS168-BQ$1/(BQ$7-BQ$6+1)&gt;=0),ROUND(BQ$1/(BQ$7-BQ$6+1),0),IF(AND(SUM(BO$10:BO168)&gt;0,BS168-BO168&gt;=0),BO168,IF(AND(SUM(BO$10:BO168)&gt;0),BQ$1-SUM(BO$10:BO168),0)))</f>
        <v>0</v>
      </c>
      <c r="BP169" s="40">
        <f t="shared" si="303"/>
        <v>0</v>
      </c>
      <c r="BQ169" s="40">
        <f t="shared" si="304"/>
        <v>0</v>
      </c>
      <c r="BR169" s="40">
        <f t="shared" si="233"/>
        <v>0</v>
      </c>
      <c r="BS169" s="40">
        <f t="shared" si="305"/>
        <v>0</v>
      </c>
      <c r="BT169" s="40">
        <f>IF(AND(BR169&lt;&gt;0,SUM(BR$9:BR168)=0),ROUND(BQ$1*BQ$3,0),0)</f>
        <v>0</v>
      </c>
      <c r="BU169" s="13"/>
      <c r="BV169" s="33">
        <f>IF(SUM(CD$9:CD168)&gt;0.9,MAX(BV$9:BV168)+1,0)</f>
        <v>0</v>
      </c>
      <c r="BW169" s="39">
        <f t="shared" si="265"/>
        <v>0</v>
      </c>
      <c r="BX169" s="35">
        <f t="shared" si="266"/>
        <v>48669</v>
      </c>
      <c r="BY169" s="38">
        <f t="shared" si="243"/>
        <v>0</v>
      </c>
      <c r="BZ169" s="38">
        <f t="shared" si="234"/>
        <v>0</v>
      </c>
      <c r="CA169" s="40">
        <f>IF(AND(BV169=CC$6,CE168-CC$1/(CC$7-CC$6+1)&gt;=0),ROUND(CC$1/(CC$7-CC$6+1),0),IF(AND(SUM(CA$10:CA168)&gt;0,CE168-CA168&gt;=0),CA168,IF(AND(SUM(CA$10:CA168)&gt;0),CC$1-SUM(CA$10:CA168),0)))</f>
        <v>0</v>
      </c>
      <c r="CB169" s="40">
        <f t="shared" si="306"/>
        <v>0</v>
      </c>
      <c r="CC169" s="40">
        <f t="shared" si="307"/>
        <v>0</v>
      </c>
      <c r="CD169" s="40">
        <f t="shared" si="235"/>
        <v>0</v>
      </c>
      <c r="CE169" s="40">
        <f t="shared" si="308"/>
        <v>0</v>
      </c>
      <c r="CF169" s="40">
        <f>IF(AND(CD169&lt;&gt;0,SUM(CD$9:CD168)=0),ROUND(CC$1*CC$3,0),0)</f>
        <v>0</v>
      </c>
      <c r="CG169" s="13"/>
      <c r="CH169" s="33">
        <f>IF(SUM(CP$9:CP168)&gt;0.9,MAX(CH$9:CH168)+1,0)</f>
        <v>0</v>
      </c>
      <c r="CI169" s="39">
        <f t="shared" si="267"/>
        <v>0</v>
      </c>
      <c r="CJ169" s="35">
        <f t="shared" si="268"/>
        <v>48669</v>
      </c>
      <c r="CK169" s="38">
        <f t="shared" si="244"/>
        <v>0</v>
      </c>
      <c r="CL169" s="38">
        <f t="shared" si="236"/>
        <v>0</v>
      </c>
      <c r="CM169" s="40">
        <f>IF(AND(CH169=CO$6,CQ168-CO$1/(CO$7-CO$6+1)&gt;=0),ROUND(CO$1/(CO$7-CO$6+1),0),IF(AND(SUM(CM$10:CM168)&gt;0,CQ168-CM168&gt;=0),CM168,IF(AND(SUM(CM$10:CM168)&gt;0),CO$1-SUM(CM$10:CM168),0)))</f>
        <v>0</v>
      </c>
      <c r="CN169" s="40">
        <f t="shared" si="309"/>
        <v>0</v>
      </c>
      <c r="CO169" s="40">
        <f t="shared" si="310"/>
        <v>0</v>
      </c>
      <c r="CP169" s="40">
        <f t="shared" si="237"/>
        <v>0</v>
      </c>
      <c r="CQ169" s="40">
        <f t="shared" si="311"/>
        <v>0</v>
      </c>
      <c r="CR169" s="40">
        <f>IF(AND(CP169&lt;&gt;0,SUM(CP$9:CP168)=0),ROUND(CO$1*CO$3,0),0)</f>
        <v>0</v>
      </c>
      <c r="CS169" s="13"/>
      <c r="CT169" s="16"/>
      <c r="CU169" s="41">
        <f t="shared" si="313"/>
        <v>147</v>
      </c>
      <c r="CV169" s="42">
        <f t="shared" si="312"/>
        <v>48669</v>
      </c>
      <c r="CW169" s="43">
        <f t="shared" si="327"/>
        <v>0</v>
      </c>
      <c r="CX169" s="43">
        <f t="shared" si="328"/>
        <v>0</v>
      </c>
      <c r="CY169" s="43">
        <f t="shared" si="329"/>
        <v>0</v>
      </c>
      <c r="CZ169" s="43">
        <f t="shared" si="330"/>
        <v>0</v>
      </c>
      <c r="DA169" s="43">
        <f t="shared" si="331"/>
        <v>0</v>
      </c>
      <c r="DB169" s="43">
        <f t="shared" si="332"/>
        <v>0</v>
      </c>
      <c r="DC169" s="43">
        <f t="shared" si="333"/>
        <v>0</v>
      </c>
      <c r="DD169" s="43">
        <f t="shared" si="334"/>
        <v>0</v>
      </c>
      <c r="DE169" s="43">
        <f t="shared" si="253"/>
        <v>0</v>
      </c>
      <c r="DF169" s="44">
        <f t="shared" si="269"/>
        <v>0</v>
      </c>
      <c r="DG169" s="44">
        <f t="shared" si="276"/>
        <v>0</v>
      </c>
      <c r="DH169" s="44">
        <f t="shared" si="277"/>
        <v>0</v>
      </c>
      <c r="DI169" s="44">
        <f t="shared" si="278"/>
        <v>0</v>
      </c>
      <c r="DJ169" s="44">
        <f t="shared" si="279"/>
        <v>0</v>
      </c>
      <c r="DK169" s="44">
        <f t="shared" si="280"/>
        <v>0</v>
      </c>
      <c r="DL169" s="44">
        <f t="shared" si="281"/>
        <v>0</v>
      </c>
      <c r="DM169" s="44">
        <f t="shared" si="282"/>
        <v>0</v>
      </c>
      <c r="DN169" s="44">
        <f t="shared" si="283"/>
        <v>0</v>
      </c>
      <c r="DO169" s="44">
        <f t="shared" si="284"/>
        <v>0</v>
      </c>
      <c r="DP169" s="44">
        <f>IF(SUM(DG169:DG$298)=0,DG$299*DP$8/12,0)</f>
        <v>0</v>
      </c>
      <c r="DQ169" s="44">
        <f>IF(SUM(DH169:DH$298)=0,DH$299*DQ$8/12,0)</f>
        <v>0</v>
      </c>
      <c r="DR169" s="44">
        <f>IF(SUM(DI169:DI$298)=0,DI$299*DR$8/12,0)</f>
        <v>0</v>
      </c>
      <c r="DS169" s="44">
        <f>IF(SUM(DJ169:DJ$298)=0,DJ$299*DS$8/12,0)</f>
        <v>0</v>
      </c>
      <c r="DT169" s="44">
        <f>IF(SUM(DK169:DK$298)=0,DK$299*DT$8/12,0)</f>
        <v>0</v>
      </c>
      <c r="DU169" s="44">
        <f>IF(SUM(DL169:DL$298)=0,DL$299*DU$8/12,0)</f>
        <v>0</v>
      </c>
      <c r="DV169" s="44">
        <f>IF(SUM(DM169:DM$298)=0,DM$299*DV$8/12,0)</f>
        <v>0</v>
      </c>
      <c r="DW169" s="44">
        <f>IF(SUM(DN169:DN$298)=0,DN$299*DW$8/12,0)</f>
        <v>0</v>
      </c>
      <c r="DX169" s="44">
        <f t="shared" si="285"/>
        <v>0</v>
      </c>
      <c r="DY169" s="44">
        <f t="shared" si="286"/>
        <v>0</v>
      </c>
      <c r="DZ169" s="44">
        <f t="shared" si="287"/>
        <v>0</v>
      </c>
      <c r="EA169" s="44">
        <f t="shared" si="288"/>
        <v>0</v>
      </c>
      <c r="EB169" s="44">
        <f t="shared" si="289"/>
        <v>0</v>
      </c>
      <c r="EC169" s="44">
        <f t="shared" si="290"/>
        <v>0</v>
      </c>
      <c r="ED169" s="16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</row>
    <row r="170" spans="1:240">
      <c r="A170" s="52"/>
      <c r="B170" s="33">
        <f>IF(SUM(J$9:J169)&gt;0.9,MAX(B$9:B169)+1,0)</f>
        <v>0</v>
      </c>
      <c r="C170" s="39">
        <f t="shared" si="326"/>
        <v>0</v>
      </c>
      <c r="D170" s="35">
        <v>48699</v>
      </c>
      <c r="E170" s="38">
        <f t="shared" si="270"/>
        <v>0</v>
      </c>
      <c r="F170" s="38">
        <f t="shared" si="271"/>
        <v>0</v>
      </c>
      <c r="G170" s="40">
        <f>IF(AND(B170=I$6,K169-I$1/(I$7-I$6+1)&gt;=0),ROUND(I$1/(I$7-I$6+1),0),IF(AND(SUM(G$10:G169)&gt;0,K169-G169&gt;=0),G169,IF(AND(SUM(G$10:G169)&gt;0),I$1-SUM(G$10:G169),0)))</f>
        <v>0</v>
      </c>
      <c r="H170" s="40">
        <f t="shared" si="272"/>
        <v>0</v>
      </c>
      <c r="I170" s="40">
        <f t="shared" si="273"/>
        <v>0</v>
      </c>
      <c r="J170" s="40">
        <f t="shared" si="274"/>
        <v>0</v>
      </c>
      <c r="K170" s="40">
        <f t="shared" si="275"/>
        <v>0</v>
      </c>
      <c r="L170" s="40">
        <f>IF(AND(J170&lt;&gt;0,SUM(J$9:J169)=0),ROUND(I$1*I$3,0),0)</f>
        <v>0</v>
      </c>
      <c r="M170" s="13"/>
      <c r="N170" s="33">
        <f>IF(SUM(V$9:V169)&gt;0.9,MAX(N$9:N169)+1,0)</f>
        <v>0</v>
      </c>
      <c r="O170" s="39">
        <f t="shared" si="255"/>
        <v>0</v>
      </c>
      <c r="P170" s="35">
        <f t="shared" si="256"/>
        <v>48699</v>
      </c>
      <c r="Q170" s="38">
        <f t="shared" si="238"/>
        <v>0</v>
      </c>
      <c r="R170" s="38">
        <f t="shared" si="224"/>
        <v>0</v>
      </c>
      <c r="S170" s="40">
        <f>IF(AND(N170=U$6,W169-U$1/(U$7-U$6+1)&gt;=0),ROUND(U$1/(U$7-U$6+1),0),IF(AND(SUM(S$10:S169)&gt;0,W169-S169&gt;=0),S169,IF(AND(SUM(S$10:S169)&gt;0),U$1-SUM(S$10:S169),0)))</f>
        <v>0</v>
      </c>
      <c r="T170" s="40">
        <f t="shared" si="291"/>
        <v>0</v>
      </c>
      <c r="U170" s="40">
        <f t="shared" si="292"/>
        <v>0</v>
      </c>
      <c r="V170" s="40">
        <f t="shared" si="225"/>
        <v>0</v>
      </c>
      <c r="W170" s="40">
        <f t="shared" si="293"/>
        <v>0</v>
      </c>
      <c r="X170" s="40">
        <f>IF(AND(V170&lt;&gt;0,SUM(V$9:V169)=0),ROUND(U$1*U$3,0),0)</f>
        <v>0</v>
      </c>
      <c r="Y170" s="13"/>
      <c r="Z170" s="33">
        <f>IF(SUM(AH$9:AH169)&gt;0.9,MAX(Z$9:Z169)+1,0)</f>
        <v>0</v>
      </c>
      <c r="AA170" s="39">
        <f t="shared" si="257"/>
        <v>0</v>
      </c>
      <c r="AB170" s="35">
        <f t="shared" si="258"/>
        <v>48699</v>
      </c>
      <c r="AC170" s="38">
        <f t="shared" si="239"/>
        <v>0</v>
      </c>
      <c r="AD170" s="38">
        <f t="shared" si="226"/>
        <v>0</v>
      </c>
      <c r="AE170" s="40">
        <f>IF(AND(Z170=AG$6,AI169-AG$1/(AG$7-AG$6+1)&gt;=0),ROUND(AG$1/(AG$7-AG$6+1),0),IF(AND(SUM(AE$10:AE169)&gt;0,AI169-AE169&gt;=0),AE169,IF(AND(SUM(AE$10:AE169)&gt;0),AG$1-SUM(AE$10:AE169),0)))</f>
        <v>0</v>
      </c>
      <c r="AF170" s="40">
        <f t="shared" si="294"/>
        <v>0</v>
      </c>
      <c r="AG170" s="40">
        <f t="shared" si="295"/>
        <v>0</v>
      </c>
      <c r="AH170" s="40">
        <f t="shared" si="227"/>
        <v>0</v>
      </c>
      <c r="AI170" s="40">
        <f t="shared" si="296"/>
        <v>0</v>
      </c>
      <c r="AJ170" s="40">
        <f>IF(AND(AH170&lt;&gt;0,SUM(AH$9:AH169)=0),ROUND(AG$1*AG$3,0),0)</f>
        <v>0</v>
      </c>
      <c r="AK170" s="13"/>
      <c r="AL170" s="33">
        <f>IF(SUM(AT$9:AT169)&gt;0.9,MAX(AL$9:AL169)+1,0)</f>
        <v>0</v>
      </c>
      <c r="AM170" s="39">
        <f t="shared" si="259"/>
        <v>0</v>
      </c>
      <c r="AN170" s="35">
        <f t="shared" si="260"/>
        <v>48699</v>
      </c>
      <c r="AO170" s="38">
        <f t="shared" si="240"/>
        <v>0</v>
      </c>
      <c r="AP170" s="38">
        <f t="shared" si="228"/>
        <v>0</v>
      </c>
      <c r="AQ170" s="40">
        <f>IF(AND(AL170=AS$6,AU169-AS$1/(AS$7-AS$6+1)&gt;=0),ROUND(AS$1/(AS$7-AS$6+1),0),IF(AND(SUM(AQ$10:AQ169)&gt;0,AU169-AQ169&gt;=0),AQ169,IF(AND(SUM(AQ$10:AQ169)&gt;0),AS$1-SUM(AQ$10:AQ169),0)))</f>
        <v>0</v>
      </c>
      <c r="AR170" s="40">
        <f t="shared" si="297"/>
        <v>0</v>
      </c>
      <c r="AS170" s="40">
        <f t="shared" si="298"/>
        <v>0</v>
      </c>
      <c r="AT170" s="40">
        <f t="shared" si="229"/>
        <v>0</v>
      </c>
      <c r="AU170" s="40">
        <f t="shared" si="299"/>
        <v>0</v>
      </c>
      <c r="AV170" s="40">
        <f>IF(AND(AT170&lt;&gt;0,SUM(AT$9:AT169)=0),ROUND(AS$1*AS$3,0),0)</f>
        <v>0</v>
      </c>
      <c r="AW170" s="13"/>
      <c r="AX170" s="33">
        <f>IF(SUM(BF$9:BF169)&gt;0.9,MAX(AX$9:AX169)+1,0)</f>
        <v>0</v>
      </c>
      <c r="AY170" s="39">
        <f t="shared" si="261"/>
        <v>0</v>
      </c>
      <c r="AZ170" s="35">
        <f t="shared" si="262"/>
        <v>48699</v>
      </c>
      <c r="BA170" s="38">
        <f t="shared" si="241"/>
        <v>0</v>
      </c>
      <c r="BB170" s="38">
        <f t="shared" si="230"/>
        <v>0</v>
      </c>
      <c r="BC170" s="40">
        <f>IF(AND(AX170=BE$6,BG169-BE$1/(BE$7-BE$6+1)&gt;=0),ROUND(BE$1/(BE$7-BE$6+1),0),IF(AND(SUM(BC$10:BC169)&gt;0,BG169-BC169&gt;=0),BC169,IF(AND(SUM(BC$10:BC169)&gt;0),BE$1-SUM(BC$10:BC169),0)))</f>
        <v>0</v>
      </c>
      <c r="BD170" s="40">
        <f t="shared" si="300"/>
        <v>0</v>
      </c>
      <c r="BE170" s="40">
        <f t="shared" si="301"/>
        <v>0</v>
      </c>
      <c r="BF170" s="40">
        <f t="shared" si="231"/>
        <v>0</v>
      </c>
      <c r="BG170" s="40">
        <f t="shared" si="302"/>
        <v>0</v>
      </c>
      <c r="BH170" s="40">
        <f>IF(AND(BF170&lt;&gt;0,SUM(BF$9:BF169)=0),ROUND(BE$1*BE$3,0),0)</f>
        <v>0</v>
      </c>
      <c r="BI170" s="13"/>
      <c r="BJ170" s="33">
        <f>IF(SUM(BR$9:BR169)&gt;0.9,MAX(BJ$9:BJ169)+1,0)</f>
        <v>0</v>
      </c>
      <c r="BK170" s="39">
        <f t="shared" si="263"/>
        <v>0</v>
      </c>
      <c r="BL170" s="35">
        <f t="shared" si="264"/>
        <v>48699</v>
      </c>
      <c r="BM170" s="38">
        <f t="shared" si="242"/>
        <v>0</v>
      </c>
      <c r="BN170" s="38">
        <f t="shared" si="232"/>
        <v>0</v>
      </c>
      <c r="BO170" s="40">
        <f>IF(AND(BJ170=BQ$6,BS169-BQ$1/(BQ$7-BQ$6+1)&gt;=0),ROUND(BQ$1/(BQ$7-BQ$6+1),0),IF(AND(SUM(BO$10:BO169)&gt;0,BS169-BO169&gt;=0),BO169,IF(AND(SUM(BO$10:BO169)&gt;0),BQ$1-SUM(BO$10:BO169),0)))</f>
        <v>0</v>
      </c>
      <c r="BP170" s="40">
        <f t="shared" si="303"/>
        <v>0</v>
      </c>
      <c r="BQ170" s="40">
        <f t="shared" si="304"/>
        <v>0</v>
      </c>
      <c r="BR170" s="40">
        <f t="shared" si="233"/>
        <v>0</v>
      </c>
      <c r="BS170" s="40">
        <f t="shared" si="305"/>
        <v>0</v>
      </c>
      <c r="BT170" s="40">
        <f>IF(AND(BR170&lt;&gt;0,SUM(BR$9:BR169)=0),ROUND(BQ$1*BQ$3,0),0)</f>
        <v>0</v>
      </c>
      <c r="BU170" s="13"/>
      <c r="BV170" s="33">
        <f>IF(SUM(CD$9:CD169)&gt;0.9,MAX(BV$9:BV169)+1,0)</f>
        <v>0</v>
      </c>
      <c r="BW170" s="39">
        <f t="shared" si="265"/>
        <v>0</v>
      </c>
      <c r="BX170" s="35">
        <f t="shared" si="266"/>
        <v>48699</v>
      </c>
      <c r="BY170" s="38">
        <f t="shared" si="243"/>
        <v>0</v>
      </c>
      <c r="BZ170" s="38">
        <f t="shared" si="234"/>
        <v>0</v>
      </c>
      <c r="CA170" s="40">
        <f>IF(AND(BV170=CC$6,CE169-CC$1/(CC$7-CC$6+1)&gt;=0),ROUND(CC$1/(CC$7-CC$6+1),0),IF(AND(SUM(CA$10:CA169)&gt;0,CE169-CA169&gt;=0),CA169,IF(AND(SUM(CA$10:CA169)&gt;0),CC$1-SUM(CA$10:CA169),0)))</f>
        <v>0</v>
      </c>
      <c r="CB170" s="40">
        <f t="shared" si="306"/>
        <v>0</v>
      </c>
      <c r="CC170" s="40">
        <f t="shared" si="307"/>
        <v>0</v>
      </c>
      <c r="CD170" s="40">
        <f t="shared" si="235"/>
        <v>0</v>
      </c>
      <c r="CE170" s="40">
        <f t="shared" si="308"/>
        <v>0</v>
      </c>
      <c r="CF170" s="40">
        <f>IF(AND(CD170&lt;&gt;0,SUM(CD$9:CD169)=0),ROUND(CC$1*CC$3,0),0)</f>
        <v>0</v>
      </c>
      <c r="CG170" s="13"/>
      <c r="CH170" s="33">
        <f>IF(SUM(CP$9:CP169)&gt;0.9,MAX(CH$9:CH169)+1,0)</f>
        <v>0</v>
      </c>
      <c r="CI170" s="39">
        <f t="shared" si="267"/>
        <v>0</v>
      </c>
      <c r="CJ170" s="35">
        <f t="shared" si="268"/>
        <v>48699</v>
      </c>
      <c r="CK170" s="38">
        <f t="shared" si="244"/>
        <v>0</v>
      </c>
      <c r="CL170" s="38">
        <f t="shared" si="236"/>
        <v>0</v>
      </c>
      <c r="CM170" s="40">
        <f>IF(AND(CH170=CO$6,CQ169-CO$1/(CO$7-CO$6+1)&gt;=0),ROUND(CO$1/(CO$7-CO$6+1),0),IF(AND(SUM(CM$10:CM169)&gt;0,CQ169-CM169&gt;=0),CM169,IF(AND(SUM(CM$10:CM169)&gt;0),CO$1-SUM(CM$10:CM169),0)))</f>
        <v>0</v>
      </c>
      <c r="CN170" s="40">
        <f t="shared" si="309"/>
        <v>0</v>
      </c>
      <c r="CO170" s="40">
        <f t="shared" si="310"/>
        <v>0</v>
      </c>
      <c r="CP170" s="40">
        <f t="shared" si="237"/>
        <v>0</v>
      </c>
      <c r="CQ170" s="40">
        <f t="shared" si="311"/>
        <v>0</v>
      </c>
      <c r="CR170" s="40">
        <f>IF(AND(CP170&lt;&gt;0,SUM(CP$9:CP169)=0),ROUND(CO$1*CO$3,0),0)</f>
        <v>0</v>
      </c>
      <c r="CS170" s="13"/>
      <c r="CT170" s="16"/>
      <c r="CU170" s="41">
        <f t="shared" si="313"/>
        <v>148</v>
      </c>
      <c r="CV170" s="42">
        <f t="shared" si="312"/>
        <v>48699</v>
      </c>
      <c r="CW170" s="43">
        <f t="shared" si="327"/>
        <v>0</v>
      </c>
      <c r="CX170" s="43">
        <f t="shared" si="328"/>
        <v>0</v>
      </c>
      <c r="CY170" s="43">
        <f t="shared" si="329"/>
        <v>0</v>
      </c>
      <c r="CZ170" s="43">
        <f t="shared" si="330"/>
        <v>0</v>
      </c>
      <c r="DA170" s="43">
        <f t="shared" si="331"/>
        <v>0</v>
      </c>
      <c r="DB170" s="43">
        <f t="shared" si="332"/>
        <v>0</v>
      </c>
      <c r="DC170" s="43">
        <f t="shared" si="333"/>
        <v>0</v>
      </c>
      <c r="DD170" s="43">
        <f t="shared" si="334"/>
        <v>0</v>
      </c>
      <c r="DE170" s="43">
        <f t="shared" si="253"/>
        <v>0</v>
      </c>
      <c r="DF170" s="44">
        <f t="shared" si="269"/>
        <v>0</v>
      </c>
      <c r="DG170" s="44">
        <f t="shared" si="276"/>
        <v>0</v>
      </c>
      <c r="DH170" s="44">
        <f t="shared" si="277"/>
        <v>0</v>
      </c>
      <c r="DI170" s="44">
        <f t="shared" si="278"/>
        <v>0</v>
      </c>
      <c r="DJ170" s="44">
        <f t="shared" si="279"/>
        <v>0</v>
      </c>
      <c r="DK170" s="44">
        <f t="shared" si="280"/>
        <v>0</v>
      </c>
      <c r="DL170" s="44">
        <f t="shared" si="281"/>
        <v>0</v>
      </c>
      <c r="DM170" s="44">
        <f t="shared" si="282"/>
        <v>0</v>
      </c>
      <c r="DN170" s="44">
        <f t="shared" si="283"/>
        <v>0</v>
      </c>
      <c r="DO170" s="44">
        <f t="shared" si="284"/>
        <v>0</v>
      </c>
      <c r="DP170" s="44">
        <f>IF(SUM(DG170:DG$298)=0,DG$299*DP$8/12,0)</f>
        <v>0</v>
      </c>
      <c r="DQ170" s="44">
        <f>IF(SUM(DH170:DH$298)=0,DH$299*DQ$8/12,0)</f>
        <v>0</v>
      </c>
      <c r="DR170" s="44">
        <f>IF(SUM(DI170:DI$298)=0,DI$299*DR$8/12,0)</f>
        <v>0</v>
      </c>
      <c r="DS170" s="44">
        <f>IF(SUM(DJ170:DJ$298)=0,DJ$299*DS$8/12,0)</f>
        <v>0</v>
      </c>
      <c r="DT170" s="44">
        <f>IF(SUM(DK170:DK$298)=0,DK$299*DT$8/12,0)</f>
        <v>0</v>
      </c>
      <c r="DU170" s="44">
        <f>IF(SUM(DL170:DL$298)=0,DL$299*DU$8/12,0)</f>
        <v>0</v>
      </c>
      <c r="DV170" s="44">
        <f>IF(SUM(DM170:DM$298)=0,DM$299*DV$8/12,0)</f>
        <v>0</v>
      </c>
      <c r="DW170" s="44">
        <f>IF(SUM(DN170:DN$298)=0,DN$299*DW$8/12,0)</f>
        <v>0</v>
      </c>
      <c r="DX170" s="44">
        <f t="shared" si="285"/>
        <v>0</v>
      </c>
      <c r="DY170" s="44">
        <f t="shared" si="286"/>
        <v>0</v>
      </c>
      <c r="DZ170" s="44">
        <f t="shared" si="287"/>
        <v>0</v>
      </c>
      <c r="EA170" s="44">
        <f t="shared" si="288"/>
        <v>0</v>
      </c>
      <c r="EB170" s="44">
        <f t="shared" si="289"/>
        <v>0</v>
      </c>
      <c r="EC170" s="44">
        <f t="shared" si="290"/>
        <v>0</v>
      </c>
      <c r="ED170" s="16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</row>
    <row r="171" spans="1:240">
      <c r="A171" s="52"/>
      <c r="B171" s="33">
        <f>IF(SUM(J$9:J170)&gt;0.9,MAX(B$9:B170)+1,0)</f>
        <v>0</v>
      </c>
      <c r="C171" s="39">
        <f t="shared" si="326"/>
        <v>0</v>
      </c>
      <c r="D171" s="35">
        <v>48730</v>
      </c>
      <c r="E171" s="38">
        <f t="shared" si="270"/>
        <v>0</v>
      </c>
      <c r="F171" s="38">
        <f t="shared" si="271"/>
        <v>0</v>
      </c>
      <c r="G171" s="40">
        <f>IF(AND(B171=I$6,K170-I$1/(I$7-I$6+1)&gt;=0),ROUND(I$1/(I$7-I$6+1),0),IF(AND(SUM(G$10:G170)&gt;0,K170-G170&gt;=0),G170,IF(AND(SUM(G$10:G170)&gt;0),I$1-SUM(G$10:G170),0)))</f>
        <v>0</v>
      </c>
      <c r="H171" s="40">
        <f t="shared" si="272"/>
        <v>0</v>
      </c>
      <c r="I171" s="40">
        <f t="shared" si="273"/>
        <v>0</v>
      </c>
      <c r="J171" s="40">
        <f t="shared" si="274"/>
        <v>0</v>
      </c>
      <c r="K171" s="40">
        <f t="shared" si="275"/>
        <v>0</v>
      </c>
      <c r="L171" s="40">
        <f>IF(AND(J171&lt;&gt;0,SUM(J$9:J170)=0),ROUND(I$1*I$3,0),0)</f>
        <v>0</v>
      </c>
      <c r="M171" s="13"/>
      <c r="N171" s="33">
        <f>IF(SUM(V$9:V170)&gt;0.9,MAX(N$9:N170)+1,0)</f>
        <v>0</v>
      </c>
      <c r="O171" s="39">
        <f t="shared" si="255"/>
        <v>0</v>
      </c>
      <c r="P171" s="35">
        <f t="shared" si="256"/>
        <v>48730</v>
      </c>
      <c r="Q171" s="38">
        <f t="shared" si="238"/>
        <v>0</v>
      </c>
      <c r="R171" s="38">
        <f t="shared" si="224"/>
        <v>0</v>
      </c>
      <c r="S171" s="40">
        <f>IF(AND(N171=U$6,W170-U$1/(U$7-U$6+1)&gt;=0),ROUND(U$1/(U$7-U$6+1),0),IF(AND(SUM(S$10:S170)&gt;0,W170-S170&gt;=0),S170,IF(AND(SUM(S$10:S170)&gt;0),U$1-SUM(S$10:S170),0)))</f>
        <v>0</v>
      </c>
      <c r="T171" s="40">
        <f t="shared" si="291"/>
        <v>0</v>
      </c>
      <c r="U171" s="40">
        <f t="shared" si="292"/>
        <v>0</v>
      </c>
      <c r="V171" s="40">
        <f t="shared" si="225"/>
        <v>0</v>
      </c>
      <c r="W171" s="40">
        <f t="shared" si="293"/>
        <v>0</v>
      </c>
      <c r="X171" s="40">
        <f>IF(AND(V171&lt;&gt;0,SUM(V$9:V170)=0),ROUND(U$1*U$3,0),0)</f>
        <v>0</v>
      </c>
      <c r="Y171" s="13"/>
      <c r="Z171" s="33">
        <f>IF(SUM(AH$9:AH170)&gt;0.9,MAX(Z$9:Z170)+1,0)</f>
        <v>0</v>
      </c>
      <c r="AA171" s="39">
        <f t="shared" si="257"/>
        <v>0</v>
      </c>
      <c r="AB171" s="35">
        <f t="shared" si="258"/>
        <v>48730</v>
      </c>
      <c r="AC171" s="38">
        <f t="shared" si="239"/>
        <v>0</v>
      </c>
      <c r="AD171" s="38">
        <f t="shared" si="226"/>
        <v>0</v>
      </c>
      <c r="AE171" s="40">
        <f>IF(AND(Z171=AG$6,AI170-AG$1/(AG$7-AG$6+1)&gt;=0),ROUND(AG$1/(AG$7-AG$6+1),0),IF(AND(SUM(AE$10:AE170)&gt;0,AI170-AE170&gt;=0),AE170,IF(AND(SUM(AE$10:AE170)&gt;0),AG$1-SUM(AE$10:AE170),0)))</f>
        <v>0</v>
      </c>
      <c r="AF171" s="40">
        <f t="shared" si="294"/>
        <v>0</v>
      </c>
      <c r="AG171" s="40">
        <f t="shared" si="295"/>
        <v>0</v>
      </c>
      <c r="AH171" s="40">
        <f t="shared" si="227"/>
        <v>0</v>
      </c>
      <c r="AI171" s="40">
        <f t="shared" si="296"/>
        <v>0</v>
      </c>
      <c r="AJ171" s="40">
        <f>IF(AND(AH171&lt;&gt;0,SUM(AH$9:AH170)=0),ROUND(AG$1*AG$3,0),0)</f>
        <v>0</v>
      </c>
      <c r="AK171" s="13"/>
      <c r="AL171" s="33">
        <f>IF(SUM(AT$9:AT170)&gt;0.9,MAX(AL$9:AL170)+1,0)</f>
        <v>0</v>
      </c>
      <c r="AM171" s="39">
        <f t="shared" si="259"/>
        <v>0</v>
      </c>
      <c r="AN171" s="35">
        <f t="shared" si="260"/>
        <v>48730</v>
      </c>
      <c r="AO171" s="38">
        <f t="shared" si="240"/>
        <v>0</v>
      </c>
      <c r="AP171" s="38">
        <f t="shared" si="228"/>
        <v>0</v>
      </c>
      <c r="AQ171" s="40">
        <f>IF(AND(AL171=AS$6,AU170-AS$1/(AS$7-AS$6+1)&gt;=0),ROUND(AS$1/(AS$7-AS$6+1),0),IF(AND(SUM(AQ$10:AQ170)&gt;0,AU170-AQ170&gt;=0),AQ170,IF(AND(SUM(AQ$10:AQ170)&gt;0),AS$1-SUM(AQ$10:AQ170),0)))</f>
        <v>0</v>
      </c>
      <c r="AR171" s="40">
        <f t="shared" si="297"/>
        <v>0</v>
      </c>
      <c r="AS171" s="40">
        <f t="shared" si="298"/>
        <v>0</v>
      </c>
      <c r="AT171" s="40">
        <f t="shared" si="229"/>
        <v>0</v>
      </c>
      <c r="AU171" s="40">
        <f t="shared" si="299"/>
        <v>0</v>
      </c>
      <c r="AV171" s="40">
        <f>IF(AND(AT171&lt;&gt;0,SUM(AT$9:AT170)=0),ROUND(AS$1*AS$3,0),0)</f>
        <v>0</v>
      </c>
      <c r="AW171" s="13"/>
      <c r="AX171" s="33">
        <f>IF(SUM(BF$9:BF170)&gt;0.9,MAX(AX$9:AX170)+1,0)</f>
        <v>0</v>
      </c>
      <c r="AY171" s="39">
        <f t="shared" si="261"/>
        <v>0</v>
      </c>
      <c r="AZ171" s="35">
        <f t="shared" si="262"/>
        <v>48730</v>
      </c>
      <c r="BA171" s="38">
        <f t="shared" si="241"/>
        <v>0</v>
      </c>
      <c r="BB171" s="38">
        <f t="shared" si="230"/>
        <v>0</v>
      </c>
      <c r="BC171" s="40">
        <f>IF(AND(AX171=BE$6,BG170-BE$1/(BE$7-BE$6+1)&gt;=0),ROUND(BE$1/(BE$7-BE$6+1),0),IF(AND(SUM(BC$10:BC170)&gt;0,BG170-BC170&gt;=0),BC170,IF(AND(SUM(BC$10:BC170)&gt;0),BE$1-SUM(BC$10:BC170),0)))</f>
        <v>0</v>
      </c>
      <c r="BD171" s="40">
        <f t="shared" si="300"/>
        <v>0</v>
      </c>
      <c r="BE171" s="40">
        <f t="shared" si="301"/>
        <v>0</v>
      </c>
      <c r="BF171" s="40">
        <f t="shared" si="231"/>
        <v>0</v>
      </c>
      <c r="BG171" s="40">
        <f t="shared" si="302"/>
        <v>0</v>
      </c>
      <c r="BH171" s="40">
        <f>IF(AND(BF171&lt;&gt;0,SUM(BF$9:BF170)=0),ROUND(BE$1*BE$3,0),0)</f>
        <v>0</v>
      </c>
      <c r="BI171" s="13"/>
      <c r="BJ171" s="33">
        <f>IF(SUM(BR$9:BR170)&gt;0.9,MAX(BJ$9:BJ170)+1,0)</f>
        <v>0</v>
      </c>
      <c r="BK171" s="39">
        <f t="shared" si="263"/>
        <v>0</v>
      </c>
      <c r="BL171" s="35">
        <f t="shared" si="264"/>
        <v>48730</v>
      </c>
      <c r="BM171" s="38">
        <f t="shared" si="242"/>
        <v>0</v>
      </c>
      <c r="BN171" s="38">
        <f t="shared" si="232"/>
        <v>0</v>
      </c>
      <c r="BO171" s="40">
        <f>IF(AND(BJ171=BQ$6,BS170-BQ$1/(BQ$7-BQ$6+1)&gt;=0),ROUND(BQ$1/(BQ$7-BQ$6+1),0),IF(AND(SUM(BO$10:BO170)&gt;0,BS170-BO170&gt;=0),BO170,IF(AND(SUM(BO$10:BO170)&gt;0),BQ$1-SUM(BO$10:BO170),0)))</f>
        <v>0</v>
      </c>
      <c r="BP171" s="40">
        <f t="shared" si="303"/>
        <v>0</v>
      </c>
      <c r="BQ171" s="40">
        <f t="shared" si="304"/>
        <v>0</v>
      </c>
      <c r="BR171" s="40">
        <f t="shared" si="233"/>
        <v>0</v>
      </c>
      <c r="BS171" s="40">
        <f t="shared" si="305"/>
        <v>0</v>
      </c>
      <c r="BT171" s="40">
        <f>IF(AND(BR171&lt;&gt;0,SUM(BR$9:BR170)=0),ROUND(BQ$1*BQ$3,0),0)</f>
        <v>0</v>
      </c>
      <c r="BU171" s="13"/>
      <c r="BV171" s="33">
        <f>IF(SUM(CD$9:CD170)&gt;0.9,MAX(BV$9:BV170)+1,0)</f>
        <v>0</v>
      </c>
      <c r="BW171" s="39">
        <f t="shared" si="265"/>
        <v>0</v>
      </c>
      <c r="BX171" s="35">
        <f t="shared" si="266"/>
        <v>48730</v>
      </c>
      <c r="BY171" s="38">
        <f t="shared" si="243"/>
        <v>0</v>
      </c>
      <c r="BZ171" s="38">
        <f t="shared" si="234"/>
        <v>0</v>
      </c>
      <c r="CA171" s="40">
        <f>IF(AND(BV171=CC$6,CE170-CC$1/(CC$7-CC$6+1)&gt;=0),ROUND(CC$1/(CC$7-CC$6+1),0),IF(AND(SUM(CA$10:CA170)&gt;0,CE170-CA170&gt;=0),CA170,IF(AND(SUM(CA$10:CA170)&gt;0),CC$1-SUM(CA$10:CA170),0)))</f>
        <v>0</v>
      </c>
      <c r="CB171" s="40">
        <f t="shared" si="306"/>
        <v>0</v>
      </c>
      <c r="CC171" s="40">
        <f t="shared" si="307"/>
        <v>0</v>
      </c>
      <c r="CD171" s="40">
        <f t="shared" si="235"/>
        <v>0</v>
      </c>
      <c r="CE171" s="40">
        <f t="shared" si="308"/>
        <v>0</v>
      </c>
      <c r="CF171" s="40">
        <f>IF(AND(CD171&lt;&gt;0,SUM(CD$9:CD170)=0),ROUND(CC$1*CC$3,0),0)</f>
        <v>0</v>
      </c>
      <c r="CG171" s="13"/>
      <c r="CH171" s="33">
        <f>IF(SUM(CP$9:CP170)&gt;0.9,MAX(CH$9:CH170)+1,0)</f>
        <v>0</v>
      </c>
      <c r="CI171" s="39">
        <f t="shared" si="267"/>
        <v>0</v>
      </c>
      <c r="CJ171" s="35">
        <f t="shared" si="268"/>
        <v>48730</v>
      </c>
      <c r="CK171" s="38">
        <f t="shared" si="244"/>
        <v>0</v>
      </c>
      <c r="CL171" s="38">
        <f t="shared" si="236"/>
        <v>0</v>
      </c>
      <c r="CM171" s="40">
        <f>IF(AND(CH171=CO$6,CQ170-CO$1/(CO$7-CO$6+1)&gt;=0),ROUND(CO$1/(CO$7-CO$6+1),0),IF(AND(SUM(CM$10:CM170)&gt;0,CQ170-CM170&gt;=0),CM170,IF(AND(SUM(CM$10:CM170)&gt;0),CO$1-SUM(CM$10:CM170),0)))</f>
        <v>0</v>
      </c>
      <c r="CN171" s="40">
        <f t="shared" si="309"/>
        <v>0</v>
      </c>
      <c r="CO171" s="40">
        <f t="shared" si="310"/>
        <v>0</v>
      </c>
      <c r="CP171" s="40">
        <f t="shared" si="237"/>
        <v>0</v>
      </c>
      <c r="CQ171" s="40">
        <f t="shared" si="311"/>
        <v>0</v>
      </c>
      <c r="CR171" s="40">
        <f>IF(AND(CP171&lt;&gt;0,SUM(CP$9:CP170)=0),ROUND(CO$1*CO$3,0),0)</f>
        <v>0</v>
      </c>
      <c r="CS171" s="13"/>
      <c r="CT171" s="16"/>
      <c r="CU171" s="41">
        <f t="shared" si="313"/>
        <v>149</v>
      </c>
      <c r="CV171" s="42">
        <f t="shared" si="312"/>
        <v>48730</v>
      </c>
      <c r="CW171" s="43">
        <f t="shared" si="327"/>
        <v>0</v>
      </c>
      <c r="CX171" s="43">
        <f t="shared" si="328"/>
        <v>0</v>
      </c>
      <c r="CY171" s="43">
        <f t="shared" si="329"/>
        <v>0</v>
      </c>
      <c r="CZ171" s="43">
        <f t="shared" si="330"/>
        <v>0</v>
      </c>
      <c r="DA171" s="43">
        <f t="shared" si="331"/>
        <v>0</v>
      </c>
      <c r="DB171" s="43">
        <f t="shared" si="332"/>
        <v>0</v>
      </c>
      <c r="DC171" s="43">
        <f t="shared" si="333"/>
        <v>0</v>
      </c>
      <c r="DD171" s="43">
        <f t="shared" si="334"/>
        <v>0</v>
      </c>
      <c r="DE171" s="43">
        <f t="shared" si="253"/>
        <v>0</v>
      </c>
      <c r="DF171" s="44">
        <f t="shared" si="269"/>
        <v>0</v>
      </c>
      <c r="DG171" s="44">
        <f t="shared" si="276"/>
        <v>0</v>
      </c>
      <c r="DH171" s="44">
        <f t="shared" si="277"/>
        <v>0</v>
      </c>
      <c r="DI171" s="44">
        <f t="shared" si="278"/>
        <v>0</v>
      </c>
      <c r="DJ171" s="44">
        <f t="shared" si="279"/>
        <v>0</v>
      </c>
      <c r="DK171" s="44">
        <f t="shared" si="280"/>
        <v>0</v>
      </c>
      <c r="DL171" s="44">
        <f t="shared" si="281"/>
        <v>0</v>
      </c>
      <c r="DM171" s="44">
        <f t="shared" si="282"/>
        <v>0</v>
      </c>
      <c r="DN171" s="44">
        <f t="shared" si="283"/>
        <v>0</v>
      </c>
      <c r="DO171" s="44">
        <f t="shared" si="284"/>
        <v>0</v>
      </c>
      <c r="DP171" s="44">
        <f>IF(SUM(DG171:DG$298)=0,DG$299*DP$8/12,0)</f>
        <v>0</v>
      </c>
      <c r="DQ171" s="44">
        <f>IF(SUM(DH171:DH$298)=0,DH$299*DQ$8/12,0)</f>
        <v>0</v>
      </c>
      <c r="DR171" s="44">
        <f>IF(SUM(DI171:DI$298)=0,DI$299*DR$8/12,0)</f>
        <v>0</v>
      </c>
      <c r="DS171" s="44">
        <f>IF(SUM(DJ171:DJ$298)=0,DJ$299*DS$8/12,0)</f>
        <v>0</v>
      </c>
      <c r="DT171" s="44">
        <f>IF(SUM(DK171:DK$298)=0,DK$299*DT$8/12,0)</f>
        <v>0</v>
      </c>
      <c r="DU171" s="44">
        <f>IF(SUM(DL171:DL$298)=0,DL$299*DU$8/12,0)</f>
        <v>0</v>
      </c>
      <c r="DV171" s="44">
        <f>IF(SUM(DM171:DM$298)=0,DM$299*DV$8/12,0)</f>
        <v>0</v>
      </c>
      <c r="DW171" s="44">
        <f>IF(SUM(DN171:DN$298)=0,DN$299*DW$8/12,0)</f>
        <v>0</v>
      </c>
      <c r="DX171" s="44">
        <f t="shared" si="285"/>
        <v>0</v>
      </c>
      <c r="DY171" s="44">
        <f t="shared" si="286"/>
        <v>0</v>
      </c>
      <c r="DZ171" s="44">
        <f t="shared" si="287"/>
        <v>0</v>
      </c>
      <c r="EA171" s="44">
        <f t="shared" si="288"/>
        <v>0</v>
      </c>
      <c r="EB171" s="44">
        <f t="shared" si="289"/>
        <v>0</v>
      </c>
      <c r="EC171" s="44">
        <f t="shared" si="290"/>
        <v>0</v>
      </c>
      <c r="ED171" s="16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</row>
    <row r="172" spans="1:240">
      <c r="A172" s="52"/>
      <c r="B172" s="33">
        <f>IF(SUM(J$9:J171)&gt;0.9,MAX(B$9:B171)+1,0)</f>
        <v>0</v>
      </c>
      <c r="C172" s="39">
        <f t="shared" si="326"/>
        <v>0</v>
      </c>
      <c r="D172" s="35">
        <v>48760</v>
      </c>
      <c r="E172" s="38">
        <f t="shared" si="270"/>
        <v>0</v>
      </c>
      <c r="F172" s="38">
        <f t="shared" si="271"/>
        <v>0</v>
      </c>
      <c r="G172" s="40">
        <f>IF(AND(B172=I$6,K171-I$1/(I$7-I$6+1)&gt;=0),ROUND(I$1/(I$7-I$6+1),0),IF(AND(SUM(G$10:G171)&gt;0,K171-G171&gt;=0),G171,IF(AND(SUM(G$10:G171)&gt;0),I$1-SUM(G$10:G171),0)))</f>
        <v>0</v>
      </c>
      <c r="H172" s="40">
        <f t="shared" si="272"/>
        <v>0</v>
      </c>
      <c r="I172" s="40">
        <f t="shared" si="273"/>
        <v>0</v>
      </c>
      <c r="J172" s="40">
        <f t="shared" si="274"/>
        <v>0</v>
      </c>
      <c r="K172" s="40">
        <f t="shared" si="275"/>
        <v>0</v>
      </c>
      <c r="L172" s="40">
        <f>IF(AND(J172&lt;&gt;0,SUM(J$9:J171)=0),ROUND(I$1*I$3,0),0)</f>
        <v>0</v>
      </c>
      <c r="M172" s="13"/>
      <c r="N172" s="33">
        <f>IF(SUM(V$9:V171)&gt;0.9,MAX(N$9:N171)+1,0)</f>
        <v>0</v>
      </c>
      <c r="O172" s="39">
        <f t="shared" si="255"/>
        <v>0</v>
      </c>
      <c r="P172" s="35">
        <f t="shared" si="256"/>
        <v>48760</v>
      </c>
      <c r="Q172" s="38">
        <f t="shared" si="238"/>
        <v>0</v>
      </c>
      <c r="R172" s="38">
        <f t="shared" ref="R172:R235" si="335">IF(AND(O172&gt;0,O173=0),P172,0)</f>
        <v>0</v>
      </c>
      <c r="S172" s="40">
        <f>IF(AND(N172=U$6,W171-U$1/(U$7-U$6+1)&gt;=0),ROUND(U$1/(U$7-U$6+1),0),IF(AND(SUM(S$10:S171)&gt;0,W171-S171&gt;=0),S171,IF(AND(SUM(S$10:S171)&gt;0),U$1-SUM(S$10:S171),0)))</f>
        <v>0</v>
      </c>
      <c r="T172" s="40">
        <f t="shared" si="291"/>
        <v>0</v>
      </c>
      <c r="U172" s="40">
        <f t="shared" si="292"/>
        <v>0</v>
      </c>
      <c r="V172" s="40">
        <f t="shared" ref="V172:V235" si="336">IF(P172=U$4,U$1,0)</f>
        <v>0</v>
      </c>
      <c r="W172" s="40">
        <f t="shared" si="293"/>
        <v>0</v>
      </c>
      <c r="X172" s="40">
        <f>IF(AND(V172&lt;&gt;0,SUM(V$9:V171)=0),ROUND(U$1*U$3,0),0)</f>
        <v>0</v>
      </c>
      <c r="Y172" s="13"/>
      <c r="Z172" s="33">
        <f>IF(SUM(AH$9:AH171)&gt;0.9,MAX(Z$9:Z171)+1,0)</f>
        <v>0</v>
      </c>
      <c r="AA172" s="39">
        <f t="shared" si="257"/>
        <v>0</v>
      </c>
      <c r="AB172" s="35">
        <f t="shared" si="258"/>
        <v>48760</v>
      </c>
      <c r="AC172" s="38">
        <f t="shared" si="239"/>
        <v>0</v>
      </c>
      <c r="AD172" s="38">
        <f t="shared" ref="AD172:AD235" si="337">IF(AND(AA172&gt;0,AA173=0),AB172,0)</f>
        <v>0</v>
      </c>
      <c r="AE172" s="40">
        <f>IF(AND(Z172=AG$6,AI171-AG$1/(AG$7-AG$6+1)&gt;=0),ROUND(AG$1/(AG$7-AG$6+1),0),IF(AND(SUM(AE$10:AE171)&gt;0,AI171-AE171&gt;=0),AE171,IF(AND(SUM(AE$10:AE171)&gt;0),AG$1-SUM(AE$10:AE171),0)))</f>
        <v>0</v>
      </c>
      <c r="AF172" s="40">
        <f t="shared" si="294"/>
        <v>0</v>
      </c>
      <c r="AG172" s="40">
        <f t="shared" si="295"/>
        <v>0</v>
      </c>
      <c r="AH172" s="40">
        <f t="shared" ref="AH172:AH235" si="338">IF(AB172=AG$4,AG$1,0)</f>
        <v>0</v>
      </c>
      <c r="AI172" s="40">
        <f t="shared" si="296"/>
        <v>0</v>
      </c>
      <c r="AJ172" s="40">
        <f>IF(AND(AH172&lt;&gt;0,SUM(AH$9:AH171)=0),ROUND(AG$1*AG$3,0),0)</f>
        <v>0</v>
      </c>
      <c r="AK172" s="13"/>
      <c r="AL172" s="33">
        <f>IF(SUM(AT$9:AT171)&gt;0.9,MAX(AL$9:AL171)+1,0)</f>
        <v>0</v>
      </c>
      <c r="AM172" s="39">
        <f t="shared" si="259"/>
        <v>0</v>
      </c>
      <c r="AN172" s="35">
        <f t="shared" si="260"/>
        <v>48760</v>
      </c>
      <c r="AO172" s="38">
        <f t="shared" si="240"/>
        <v>0</v>
      </c>
      <c r="AP172" s="38">
        <f t="shared" ref="AP172:AP235" si="339">IF(AND(AM172&gt;0,AM173=0),AN172,0)</f>
        <v>0</v>
      </c>
      <c r="AQ172" s="40">
        <f>IF(AND(AL172=AS$6,AU171-AS$1/(AS$7-AS$6+1)&gt;=0),ROUND(AS$1/(AS$7-AS$6+1),0),IF(AND(SUM(AQ$10:AQ171)&gt;0,AU171-AQ171&gt;=0),AQ171,IF(AND(SUM(AQ$10:AQ171)&gt;0),AS$1-SUM(AQ$10:AQ171),0)))</f>
        <v>0</v>
      </c>
      <c r="AR172" s="40">
        <f t="shared" si="297"/>
        <v>0</v>
      </c>
      <c r="AS172" s="40">
        <f t="shared" si="298"/>
        <v>0</v>
      </c>
      <c r="AT172" s="40">
        <f t="shared" ref="AT172:AT235" si="340">IF(AN172=AS$4,AS$1,0)</f>
        <v>0</v>
      </c>
      <c r="AU172" s="40">
        <f t="shared" si="299"/>
        <v>0</v>
      </c>
      <c r="AV172" s="40">
        <f>IF(AND(AT172&lt;&gt;0,SUM(AT$9:AT171)=0),ROUND(AS$1*AS$3,0),0)</f>
        <v>0</v>
      </c>
      <c r="AW172" s="13"/>
      <c r="AX172" s="33">
        <f>IF(SUM(BF$9:BF171)&gt;0.9,MAX(AX$9:AX171)+1,0)</f>
        <v>0</v>
      </c>
      <c r="AY172" s="39">
        <f t="shared" si="261"/>
        <v>0</v>
      </c>
      <c r="AZ172" s="35">
        <f t="shared" si="262"/>
        <v>48760</v>
      </c>
      <c r="BA172" s="38">
        <f t="shared" si="241"/>
        <v>0</v>
      </c>
      <c r="BB172" s="38">
        <f t="shared" ref="BB172:BB235" si="341">IF(AND(AY172&gt;0,AY173=0),AZ172,0)</f>
        <v>0</v>
      </c>
      <c r="BC172" s="40">
        <f>IF(AND(AX172=BE$6,BG171-BE$1/(BE$7-BE$6+1)&gt;=0),ROUND(BE$1/(BE$7-BE$6+1),0),IF(AND(SUM(BC$10:BC171)&gt;0,BG171-BC171&gt;=0),BC171,IF(AND(SUM(BC$10:BC171)&gt;0),BE$1-SUM(BC$10:BC171),0)))</f>
        <v>0</v>
      </c>
      <c r="BD172" s="40">
        <f t="shared" si="300"/>
        <v>0</v>
      </c>
      <c r="BE172" s="40">
        <f t="shared" si="301"/>
        <v>0</v>
      </c>
      <c r="BF172" s="40">
        <f t="shared" ref="BF172:BF235" si="342">IF(AZ172=BE$4,BE$1,0)</f>
        <v>0</v>
      </c>
      <c r="BG172" s="40">
        <f t="shared" si="302"/>
        <v>0</v>
      </c>
      <c r="BH172" s="40">
        <f>IF(AND(BF172&lt;&gt;0,SUM(BF$9:BF171)=0),ROUND(BE$1*BE$3,0),0)</f>
        <v>0</v>
      </c>
      <c r="BI172" s="13"/>
      <c r="BJ172" s="33">
        <f>IF(SUM(BR$9:BR171)&gt;0.9,MAX(BJ$9:BJ171)+1,0)</f>
        <v>0</v>
      </c>
      <c r="BK172" s="39">
        <f t="shared" si="263"/>
        <v>0</v>
      </c>
      <c r="BL172" s="35">
        <f t="shared" si="264"/>
        <v>48760</v>
      </c>
      <c r="BM172" s="38">
        <f t="shared" si="242"/>
        <v>0</v>
      </c>
      <c r="BN172" s="38">
        <f t="shared" ref="BN172:BN235" si="343">IF(AND(BK172&gt;0,BK173=0),BL172,0)</f>
        <v>0</v>
      </c>
      <c r="BO172" s="40">
        <f>IF(AND(BJ172=BQ$6,BS171-BQ$1/(BQ$7-BQ$6+1)&gt;=0),ROUND(BQ$1/(BQ$7-BQ$6+1),0),IF(AND(SUM(BO$10:BO171)&gt;0,BS171-BO171&gt;=0),BO171,IF(AND(SUM(BO$10:BO171)&gt;0),BQ$1-SUM(BO$10:BO171),0)))</f>
        <v>0</v>
      </c>
      <c r="BP172" s="40">
        <f t="shared" si="303"/>
        <v>0</v>
      </c>
      <c r="BQ172" s="40">
        <f t="shared" si="304"/>
        <v>0</v>
      </c>
      <c r="BR172" s="40">
        <f t="shared" ref="BR172:BR235" si="344">IF(BL172=BQ$4,BQ$1,0)</f>
        <v>0</v>
      </c>
      <c r="BS172" s="40">
        <f t="shared" si="305"/>
        <v>0</v>
      </c>
      <c r="BT172" s="40">
        <f>IF(AND(BR172&lt;&gt;0,SUM(BR$9:BR171)=0),ROUND(BQ$1*BQ$3,0),0)</f>
        <v>0</v>
      </c>
      <c r="BU172" s="13"/>
      <c r="BV172" s="33">
        <f>IF(SUM(CD$9:CD171)&gt;0.9,MAX(BV$9:BV171)+1,0)</f>
        <v>0</v>
      </c>
      <c r="BW172" s="39">
        <f t="shared" si="265"/>
        <v>0</v>
      </c>
      <c r="BX172" s="35">
        <f t="shared" si="266"/>
        <v>48760</v>
      </c>
      <c r="BY172" s="38">
        <f t="shared" si="243"/>
        <v>0</v>
      </c>
      <c r="BZ172" s="38">
        <f t="shared" ref="BZ172:BZ235" si="345">IF(AND(BW172&gt;0,BW173=0),BX172,0)</f>
        <v>0</v>
      </c>
      <c r="CA172" s="40">
        <f>IF(AND(BV172=CC$6,CE171-CC$1/(CC$7-CC$6+1)&gt;=0),ROUND(CC$1/(CC$7-CC$6+1),0),IF(AND(SUM(CA$10:CA171)&gt;0,CE171-CA171&gt;=0),CA171,IF(AND(SUM(CA$10:CA171)&gt;0),CC$1-SUM(CA$10:CA171),0)))</f>
        <v>0</v>
      </c>
      <c r="CB172" s="40">
        <f t="shared" si="306"/>
        <v>0</v>
      </c>
      <c r="CC172" s="40">
        <f t="shared" si="307"/>
        <v>0</v>
      </c>
      <c r="CD172" s="40">
        <f t="shared" ref="CD172:CD235" si="346">IF(BX172=CC$4,CC$1,0)</f>
        <v>0</v>
      </c>
      <c r="CE172" s="40">
        <f t="shared" si="308"/>
        <v>0</v>
      </c>
      <c r="CF172" s="40">
        <f>IF(AND(CD172&lt;&gt;0,SUM(CD$9:CD171)=0),ROUND(CC$1*CC$3,0),0)</f>
        <v>0</v>
      </c>
      <c r="CG172" s="13"/>
      <c r="CH172" s="33">
        <f>IF(SUM(CP$9:CP171)&gt;0.9,MAX(CH$9:CH171)+1,0)</f>
        <v>0</v>
      </c>
      <c r="CI172" s="39">
        <f t="shared" si="267"/>
        <v>0</v>
      </c>
      <c r="CJ172" s="35">
        <f t="shared" si="268"/>
        <v>48760</v>
      </c>
      <c r="CK172" s="38">
        <f t="shared" si="244"/>
        <v>0</v>
      </c>
      <c r="CL172" s="38">
        <f t="shared" ref="CL172:CL235" si="347">IF(AND(CI172&gt;0,CI173=0),CJ172,0)</f>
        <v>0</v>
      </c>
      <c r="CM172" s="40">
        <f>IF(AND(CH172=CO$6,CQ171-CO$1/(CO$7-CO$6+1)&gt;=0),ROUND(CO$1/(CO$7-CO$6+1),0),IF(AND(SUM(CM$10:CM171)&gt;0,CQ171-CM171&gt;=0),CM171,IF(AND(SUM(CM$10:CM171)&gt;0),CO$1-SUM(CM$10:CM171),0)))</f>
        <v>0</v>
      </c>
      <c r="CN172" s="40">
        <f t="shared" si="309"/>
        <v>0</v>
      </c>
      <c r="CO172" s="40">
        <f t="shared" si="310"/>
        <v>0</v>
      </c>
      <c r="CP172" s="40">
        <f t="shared" ref="CP172:CP235" si="348">IF(CJ172=CO$4,CO$1,0)</f>
        <v>0</v>
      </c>
      <c r="CQ172" s="40">
        <f t="shared" si="311"/>
        <v>0</v>
      </c>
      <c r="CR172" s="40">
        <f>IF(AND(CP172&lt;&gt;0,SUM(CP$9:CP171)=0),ROUND(CO$1*CO$3,0),0)</f>
        <v>0</v>
      </c>
      <c r="CS172" s="13"/>
      <c r="CT172" s="16"/>
      <c r="CU172" s="41">
        <f t="shared" si="313"/>
        <v>150</v>
      </c>
      <c r="CV172" s="42">
        <f t="shared" si="312"/>
        <v>48760</v>
      </c>
      <c r="CW172" s="43">
        <f t="shared" si="327"/>
        <v>0</v>
      </c>
      <c r="CX172" s="43">
        <f t="shared" si="328"/>
        <v>0</v>
      </c>
      <c r="CY172" s="43">
        <f t="shared" si="329"/>
        <v>0</v>
      </c>
      <c r="CZ172" s="43">
        <f t="shared" si="330"/>
        <v>0</v>
      </c>
      <c r="DA172" s="43">
        <f t="shared" si="331"/>
        <v>0</v>
      </c>
      <c r="DB172" s="43">
        <f t="shared" si="332"/>
        <v>0</v>
      </c>
      <c r="DC172" s="43">
        <f t="shared" si="333"/>
        <v>0</v>
      </c>
      <c r="DD172" s="43">
        <f t="shared" si="334"/>
        <v>0</v>
      </c>
      <c r="DE172" s="43">
        <f t="shared" si="253"/>
        <v>0</v>
      </c>
      <c r="DF172" s="44">
        <f t="shared" si="269"/>
        <v>0</v>
      </c>
      <c r="DG172" s="44">
        <f t="shared" si="276"/>
        <v>0</v>
      </c>
      <c r="DH172" s="44">
        <f t="shared" si="277"/>
        <v>0</v>
      </c>
      <c r="DI172" s="44">
        <f t="shared" si="278"/>
        <v>0</v>
      </c>
      <c r="DJ172" s="44">
        <f t="shared" si="279"/>
        <v>0</v>
      </c>
      <c r="DK172" s="44">
        <f t="shared" si="280"/>
        <v>0</v>
      </c>
      <c r="DL172" s="44">
        <f t="shared" si="281"/>
        <v>0</v>
      </c>
      <c r="DM172" s="44">
        <f t="shared" si="282"/>
        <v>0</v>
      </c>
      <c r="DN172" s="44">
        <f t="shared" si="283"/>
        <v>0</v>
      </c>
      <c r="DO172" s="44">
        <f t="shared" si="284"/>
        <v>0</v>
      </c>
      <c r="DP172" s="44">
        <f>IF(SUM(DG172:DG$298)=0,DG$299*DP$8/12,0)</f>
        <v>0</v>
      </c>
      <c r="DQ172" s="44">
        <f>IF(SUM(DH172:DH$298)=0,DH$299*DQ$8/12,0)</f>
        <v>0</v>
      </c>
      <c r="DR172" s="44">
        <f>IF(SUM(DI172:DI$298)=0,DI$299*DR$8/12,0)</f>
        <v>0</v>
      </c>
      <c r="DS172" s="44">
        <f>IF(SUM(DJ172:DJ$298)=0,DJ$299*DS$8/12,0)</f>
        <v>0</v>
      </c>
      <c r="DT172" s="44">
        <f>IF(SUM(DK172:DK$298)=0,DK$299*DT$8/12,0)</f>
        <v>0</v>
      </c>
      <c r="DU172" s="44">
        <f>IF(SUM(DL172:DL$298)=0,DL$299*DU$8/12,0)</f>
        <v>0</v>
      </c>
      <c r="DV172" s="44">
        <f>IF(SUM(DM172:DM$298)=0,DM$299*DV$8/12,0)</f>
        <v>0</v>
      </c>
      <c r="DW172" s="44">
        <f>IF(SUM(DN172:DN$298)=0,DN$299*DW$8/12,0)</f>
        <v>0</v>
      </c>
      <c r="DX172" s="44">
        <f t="shared" si="285"/>
        <v>0</v>
      </c>
      <c r="DY172" s="44">
        <f t="shared" si="286"/>
        <v>0</v>
      </c>
      <c r="DZ172" s="44">
        <f t="shared" si="287"/>
        <v>0</v>
      </c>
      <c r="EA172" s="44">
        <f t="shared" si="288"/>
        <v>0</v>
      </c>
      <c r="EB172" s="44">
        <f t="shared" si="289"/>
        <v>0</v>
      </c>
      <c r="EC172" s="44">
        <f t="shared" si="290"/>
        <v>0</v>
      </c>
      <c r="ED172" s="16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</row>
    <row r="173" spans="1:240">
      <c r="A173" s="52"/>
      <c r="B173" s="33">
        <f>IF(SUM(J$9:J172)&gt;0.9,MAX(B$9:B172)+1,0)</f>
        <v>0</v>
      </c>
      <c r="C173" s="39">
        <f t="shared" si="326"/>
        <v>0</v>
      </c>
      <c r="D173" s="35">
        <v>48791</v>
      </c>
      <c r="E173" s="38">
        <f t="shared" si="270"/>
        <v>0</v>
      </c>
      <c r="F173" s="38">
        <f t="shared" si="271"/>
        <v>0</v>
      </c>
      <c r="G173" s="40">
        <f>IF(AND(B173=I$6,K172-I$1/(I$7-I$6+1)&gt;=0),ROUND(I$1/(I$7-I$6+1),0),IF(AND(SUM(G$10:G172)&gt;0,K172-G172&gt;=0),G172,IF(AND(SUM(G$10:G172)&gt;0),I$1-SUM(G$10:G172),0)))</f>
        <v>0</v>
      </c>
      <c r="H173" s="40">
        <f t="shared" si="272"/>
        <v>0</v>
      </c>
      <c r="I173" s="40">
        <f t="shared" si="273"/>
        <v>0</v>
      </c>
      <c r="J173" s="40">
        <f t="shared" si="274"/>
        <v>0</v>
      </c>
      <c r="K173" s="40">
        <f t="shared" si="275"/>
        <v>0</v>
      </c>
      <c r="L173" s="40">
        <f>IF(AND(J173&lt;&gt;0,SUM(J$9:J172)=0),ROUND(I$1*I$3,0),0)</f>
        <v>0</v>
      </c>
      <c r="M173" s="13"/>
      <c r="N173" s="33">
        <f>IF(SUM(V$9:V172)&gt;0.9,MAX(N$9:N172)+1,0)</f>
        <v>0</v>
      </c>
      <c r="O173" s="39">
        <f t="shared" si="255"/>
        <v>0</v>
      </c>
      <c r="P173" s="35">
        <f t="shared" si="256"/>
        <v>48791</v>
      </c>
      <c r="Q173" s="38">
        <f t="shared" ref="Q173:Q236" si="349">IF(AND(O173&gt;0,O172=0),P173,0)</f>
        <v>0</v>
      </c>
      <c r="R173" s="38">
        <f t="shared" si="335"/>
        <v>0</v>
      </c>
      <c r="S173" s="40">
        <f>IF(AND(N173=U$6,W172-U$1/(U$7-U$6+1)&gt;=0),ROUND(U$1/(U$7-U$6+1),0),IF(AND(SUM(S$10:S172)&gt;0,W172-S172&gt;=0),S172,IF(AND(SUM(S$10:S172)&gt;0),U$1-SUM(S$10:S172),0)))</f>
        <v>0</v>
      </c>
      <c r="T173" s="40">
        <f t="shared" si="291"/>
        <v>0</v>
      </c>
      <c r="U173" s="40">
        <f t="shared" si="292"/>
        <v>0</v>
      </c>
      <c r="V173" s="40">
        <f t="shared" si="336"/>
        <v>0</v>
      </c>
      <c r="W173" s="40">
        <f t="shared" si="293"/>
        <v>0</v>
      </c>
      <c r="X173" s="40">
        <f>IF(AND(V173&lt;&gt;0,SUM(V$9:V172)=0),ROUND(U$1*U$3,0),0)</f>
        <v>0</v>
      </c>
      <c r="Y173" s="13"/>
      <c r="Z173" s="33">
        <f>IF(SUM(AH$9:AH172)&gt;0.9,MAX(Z$9:Z172)+1,0)</f>
        <v>0</v>
      </c>
      <c r="AA173" s="39">
        <f t="shared" si="257"/>
        <v>0</v>
      </c>
      <c r="AB173" s="35">
        <f t="shared" si="258"/>
        <v>48791</v>
      </c>
      <c r="AC173" s="38">
        <f t="shared" ref="AC173:AC236" si="350">IF(AND(AA173&gt;0,AA172=0),AB173,0)</f>
        <v>0</v>
      </c>
      <c r="AD173" s="38">
        <f t="shared" si="337"/>
        <v>0</v>
      </c>
      <c r="AE173" s="40">
        <f>IF(AND(Z173=AG$6,AI172-AG$1/(AG$7-AG$6+1)&gt;=0),ROUND(AG$1/(AG$7-AG$6+1),0),IF(AND(SUM(AE$10:AE172)&gt;0,AI172-AE172&gt;=0),AE172,IF(AND(SUM(AE$10:AE172)&gt;0),AG$1-SUM(AE$10:AE172),0)))</f>
        <v>0</v>
      </c>
      <c r="AF173" s="40">
        <f t="shared" si="294"/>
        <v>0</v>
      </c>
      <c r="AG173" s="40">
        <f t="shared" si="295"/>
        <v>0</v>
      </c>
      <c r="AH173" s="40">
        <f t="shared" si="338"/>
        <v>0</v>
      </c>
      <c r="AI173" s="40">
        <f t="shared" si="296"/>
        <v>0</v>
      </c>
      <c r="AJ173" s="40">
        <f>IF(AND(AH173&lt;&gt;0,SUM(AH$9:AH172)=0),ROUND(AG$1*AG$3,0),0)</f>
        <v>0</v>
      </c>
      <c r="AK173" s="13"/>
      <c r="AL173" s="33">
        <f>IF(SUM(AT$9:AT172)&gt;0.9,MAX(AL$9:AL172)+1,0)</f>
        <v>0</v>
      </c>
      <c r="AM173" s="39">
        <f t="shared" si="259"/>
        <v>0</v>
      </c>
      <c r="AN173" s="35">
        <f t="shared" si="260"/>
        <v>48791</v>
      </c>
      <c r="AO173" s="38">
        <f t="shared" ref="AO173:AO236" si="351">IF(AND(AM173&gt;0,AM172=0),AN173,0)</f>
        <v>0</v>
      </c>
      <c r="AP173" s="38">
        <f t="shared" si="339"/>
        <v>0</v>
      </c>
      <c r="AQ173" s="40">
        <f>IF(AND(AL173=AS$6,AU172-AS$1/(AS$7-AS$6+1)&gt;=0),ROUND(AS$1/(AS$7-AS$6+1),0),IF(AND(SUM(AQ$10:AQ172)&gt;0,AU172-AQ172&gt;=0),AQ172,IF(AND(SUM(AQ$10:AQ172)&gt;0),AS$1-SUM(AQ$10:AQ172),0)))</f>
        <v>0</v>
      </c>
      <c r="AR173" s="40">
        <f t="shared" si="297"/>
        <v>0</v>
      </c>
      <c r="AS173" s="40">
        <f t="shared" si="298"/>
        <v>0</v>
      </c>
      <c r="AT173" s="40">
        <f t="shared" si="340"/>
        <v>0</v>
      </c>
      <c r="AU173" s="40">
        <f t="shared" si="299"/>
        <v>0</v>
      </c>
      <c r="AV173" s="40">
        <f>IF(AND(AT173&lt;&gt;0,SUM(AT$9:AT172)=0),ROUND(AS$1*AS$3,0),0)</f>
        <v>0</v>
      </c>
      <c r="AW173" s="13"/>
      <c r="AX173" s="33">
        <f>IF(SUM(BF$9:BF172)&gt;0.9,MAX(AX$9:AX172)+1,0)</f>
        <v>0</v>
      </c>
      <c r="AY173" s="39">
        <f t="shared" si="261"/>
        <v>0</v>
      </c>
      <c r="AZ173" s="35">
        <f t="shared" si="262"/>
        <v>48791</v>
      </c>
      <c r="BA173" s="38">
        <f t="shared" ref="BA173:BA236" si="352">IF(AND(AY173&gt;0,AY172=0),AZ173,0)</f>
        <v>0</v>
      </c>
      <c r="BB173" s="38">
        <f t="shared" si="341"/>
        <v>0</v>
      </c>
      <c r="BC173" s="40">
        <f>IF(AND(AX173=BE$6,BG172-BE$1/(BE$7-BE$6+1)&gt;=0),ROUND(BE$1/(BE$7-BE$6+1),0),IF(AND(SUM(BC$10:BC172)&gt;0,BG172-BC172&gt;=0),BC172,IF(AND(SUM(BC$10:BC172)&gt;0),BE$1-SUM(BC$10:BC172),0)))</f>
        <v>0</v>
      </c>
      <c r="BD173" s="40">
        <f t="shared" si="300"/>
        <v>0</v>
      </c>
      <c r="BE173" s="40">
        <f t="shared" si="301"/>
        <v>0</v>
      </c>
      <c r="BF173" s="40">
        <f t="shared" si="342"/>
        <v>0</v>
      </c>
      <c r="BG173" s="40">
        <f t="shared" si="302"/>
        <v>0</v>
      </c>
      <c r="BH173" s="40">
        <f>IF(AND(BF173&lt;&gt;0,SUM(BF$9:BF172)=0),ROUND(BE$1*BE$3,0),0)</f>
        <v>0</v>
      </c>
      <c r="BI173" s="13"/>
      <c r="BJ173" s="33">
        <f>IF(SUM(BR$9:BR172)&gt;0.9,MAX(BJ$9:BJ172)+1,0)</f>
        <v>0</v>
      </c>
      <c r="BK173" s="39">
        <f t="shared" si="263"/>
        <v>0</v>
      </c>
      <c r="BL173" s="35">
        <f t="shared" si="264"/>
        <v>48791</v>
      </c>
      <c r="BM173" s="38">
        <f t="shared" ref="BM173:BM236" si="353">IF(AND(BK173&gt;0,BK172=0),BL173,0)</f>
        <v>0</v>
      </c>
      <c r="BN173" s="38">
        <f t="shared" si="343"/>
        <v>0</v>
      </c>
      <c r="BO173" s="40">
        <f>IF(AND(BJ173=BQ$6,BS172-BQ$1/(BQ$7-BQ$6+1)&gt;=0),ROUND(BQ$1/(BQ$7-BQ$6+1),0),IF(AND(SUM(BO$10:BO172)&gt;0,BS172-BO172&gt;=0),BO172,IF(AND(SUM(BO$10:BO172)&gt;0),BQ$1-SUM(BO$10:BO172),0)))</f>
        <v>0</v>
      </c>
      <c r="BP173" s="40">
        <f t="shared" si="303"/>
        <v>0</v>
      </c>
      <c r="BQ173" s="40">
        <f t="shared" si="304"/>
        <v>0</v>
      </c>
      <c r="BR173" s="40">
        <f t="shared" si="344"/>
        <v>0</v>
      </c>
      <c r="BS173" s="40">
        <f t="shared" si="305"/>
        <v>0</v>
      </c>
      <c r="BT173" s="40">
        <f>IF(AND(BR173&lt;&gt;0,SUM(BR$9:BR172)=0),ROUND(BQ$1*BQ$3,0),0)</f>
        <v>0</v>
      </c>
      <c r="BU173" s="13"/>
      <c r="BV173" s="33">
        <f>IF(SUM(CD$9:CD172)&gt;0.9,MAX(BV$9:BV172)+1,0)</f>
        <v>0</v>
      </c>
      <c r="BW173" s="39">
        <f t="shared" si="265"/>
        <v>0</v>
      </c>
      <c r="BX173" s="35">
        <f t="shared" si="266"/>
        <v>48791</v>
      </c>
      <c r="BY173" s="38">
        <f t="shared" ref="BY173:BY236" si="354">IF(AND(BW173&gt;0,BW172=0),BX173,0)</f>
        <v>0</v>
      </c>
      <c r="BZ173" s="38">
        <f t="shared" si="345"/>
        <v>0</v>
      </c>
      <c r="CA173" s="40">
        <f>IF(AND(BV173=CC$6,CE172-CC$1/(CC$7-CC$6+1)&gt;=0),ROUND(CC$1/(CC$7-CC$6+1),0),IF(AND(SUM(CA$10:CA172)&gt;0,CE172-CA172&gt;=0),CA172,IF(AND(SUM(CA$10:CA172)&gt;0),CC$1-SUM(CA$10:CA172),0)))</f>
        <v>0</v>
      </c>
      <c r="CB173" s="40">
        <f t="shared" si="306"/>
        <v>0</v>
      </c>
      <c r="CC173" s="40">
        <f t="shared" si="307"/>
        <v>0</v>
      </c>
      <c r="CD173" s="40">
        <f t="shared" si="346"/>
        <v>0</v>
      </c>
      <c r="CE173" s="40">
        <f t="shared" si="308"/>
        <v>0</v>
      </c>
      <c r="CF173" s="40">
        <f>IF(AND(CD173&lt;&gt;0,SUM(CD$9:CD172)=0),ROUND(CC$1*CC$3,0),0)</f>
        <v>0</v>
      </c>
      <c r="CG173" s="13"/>
      <c r="CH173" s="33">
        <f>IF(SUM(CP$9:CP172)&gt;0.9,MAX(CH$9:CH172)+1,0)</f>
        <v>0</v>
      </c>
      <c r="CI173" s="39">
        <f t="shared" si="267"/>
        <v>0</v>
      </c>
      <c r="CJ173" s="35">
        <f t="shared" si="268"/>
        <v>48791</v>
      </c>
      <c r="CK173" s="38">
        <f t="shared" ref="CK173:CK236" si="355">IF(AND(CI173&gt;0,CI172=0),CJ173,0)</f>
        <v>0</v>
      </c>
      <c r="CL173" s="38">
        <f t="shared" si="347"/>
        <v>0</v>
      </c>
      <c r="CM173" s="40">
        <f>IF(AND(CH173=CO$6,CQ172-CO$1/(CO$7-CO$6+1)&gt;=0),ROUND(CO$1/(CO$7-CO$6+1),0),IF(AND(SUM(CM$10:CM172)&gt;0,CQ172-CM172&gt;=0),CM172,IF(AND(SUM(CM$10:CM172)&gt;0),CO$1-SUM(CM$10:CM172),0)))</f>
        <v>0</v>
      </c>
      <c r="CN173" s="40">
        <f t="shared" si="309"/>
        <v>0</v>
      </c>
      <c r="CO173" s="40">
        <f t="shared" si="310"/>
        <v>0</v>
      </c>
      <c r="CP173" s="40">
        <f t="shared" si="348"/>
        <v>0</v>
      </c>
      <c r="CQ173" s="40">
        <f t="shared" si="311"/>
        <v>0</v>
      </c>
      <c r="CR173" s="40">
        <f>IF(AND(CP173&lt;&gt;0,SUM(CP$9:CP172)=0),ROUND(CO$1*CO$3,0),0)</f>
        <v>0</v>
      </c>
      <c r="CS173" s="13"/>
      <c r="CT173" s="16"/>
      <c r="CU173" s="41">
        <f t="shared" si="313"/>
        <v>151</v>
      </c>
      <c r="CV173" s="42">
        <f t="shared" si="312"/>
        <v>48791</v>
      </c>
      <c r="CW173" s="43">
        <f t="shared" si="327"/>
        <v>0</v>
      </c>
      <c r="CX173" s="43">
        <f t="shared" si="328"/>
        <v>0</v>
      </c>
      <c r="CY173" s="43">
        <f t="shared" si="329"/>
        <v>0</v>
      </c>
      <c r="CZ173" s="43">
        <f t="shared" si="330"/>
        <v>0</v>
      </c>
      <c r="DA173" s="43">
        <f t="shared" si="331"/>
        <v>0</v>
      </c>
      <c r="DB173" s="43">
        <f t="shared" si="332"/>
        <v>0</v>
      </c>
      <c r="DC173" s="43">
        <f t="shared" si="333"/>
        <v>0</v>
      </c>
      <c r="DD173" s="43">
        <f t="shared" si="334"/>
        <v>0</v>
      </c>
      <c r="DE173" s="43">
        <f t="shared" si="253"/>
        <v>0</v>
      </c>
      <c r="DF173" s="44">
        <f t="shared" si="269"/>
        <v>0</v>
      </c>
      <c r="DG173" s="44">
        <f t="shared" si="276"/>
        <v>0</v>
      </c>
      <c r="DH173" s="44">
        <f t="shared" si="277"/>
        <v>0</v>
      </c>
      <c r="DI173" s="44">
        <f t="shared" si="278"/>
        <v>0</v>
      </c>
      <c r="DJ173" s="44">
        <f t="shared" si="279"/>
        <v>0</v>
      </c>
      <c r="DK173" s="44">
        <f t="shared" si="280"/>
        <v>0</v>
      </c>
      <c r="DL173" s="44">
        <f t="shared" si="281"/>
        <v>0</v>
      </c>
      <c r="DM173" s="44">
        <f t="shared" si="282"/>
        <v>0</v>
      </c>
      <c r="DN173" s="44">
        <f t="shared" si="283"/>
        <v>0</v>
      </c>
      <c r="DO173" s="44">
        <f t="shared" si="284"/>
        <v>0</v>
      </c>
      <c r="DP173" s="44">
        <f>IF(SUM(DG173:DG$298)=0,DG$299*DP$8/12,0)</f>
        <v>0</v>
      </c>
      <c r="DQ173" s="44">
        <f>IF(SUM(DH173:DH$298)=0,DH$299*DQ$8/12,0)</f>
        <v>0</v>
      </c>
      <c r="DR173" s="44">
        <f>IF(SUM(DI173:DI$298)=0,DI$299*DR$8/12,0)</f>
        <v>0</v>
      </c>
      <c r="DS173" s="44">
        <f>IF(SUM(DJ173:DJ$298)=0,DJ$299*DS$8/12,0)</f>
        <v>0</v>
      </c>
      <c r="DT173" s="44">
        <f>IF(SUM(DK173:DK$298)=0,DK$299*DT$8/12,0)</f>
        <v>0</v>
      </c>
      <c r="DU173" s="44">
        <f>IF(SUM(DL173:DL$298)=0,DL$299*DU$8/12,0)</f>
        <v>0</v>
      </c>
      <c r="DV173" s="44">
        <f>IF(SUM(DM173:DM$298)=0,DM$299*DV$8/12,0)</f>
        <v>0</v>
      </c>
      <c r="DW173" s="44">
        <f>IF(SUM(DN173:DN$298)=0,DN$299*DW$8/12,0)</f>
        <v>0</v>
      </c>
      <c r="DX173" s="44">
        <f t="shared" si="285"/>
        <v>0</v>
      </c>
      <c r="DY173" s="44">
        <f t="shared" si="286"/>
        <v>0</v>
      </c>
      <c r="DZ173" s="44">
        <f t="shared" si="287"/>
        <v>0</v>
      </c>
      <c r="EA173" s="44">
        <f t="shared" si="288"/>
        <v>0</v>
      </c>
      <c r="EB173" s="44">
        <f t="shared" si="289"/>
        <v>0</v>
      </c>
      <c r="EC173" s="44">
        <f t="shared" si="290"/>
        <v>0</v>
      </c>
      <c r="ED173" s="16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</row>
    <row r="174" spans="1:240">
      <c r="A174" s="52"/>
      <c r="B174" s="33">
        <f>IF(SUM(J$9:J173)&gt;0.9,MAX(B$9:B173)+1,0)</f>
        <v>0</v>
      </c>
      <c r="C174" s="39">
        <f t="shared" si="326"/>
        <v>0</v>
      </c>
      <c r="D174" s="35">
        <v>48822</v>
      </c>
      <c r="E174" s="38">
        <f t="shared" si="270"/>
        <v>0</v>
      </c>
      <c r="F174" s="38">
        <f t="shared" si="271"/>
        <v>0</v>
      </c>
      <c r="G174" s="40">
        <f>IF(AND(B174=I$6,K173-I$1/(I$7-I$6+1)&gt;=0),ROUND(I$1/(I$7-I$6+1),0),IF(AND(SUM(G$10:G173)&gt;0,K173-G173&gt;=0),G173,IF(AND(SUM(G$10:G173)&gt;0),I$1-SUM(G$10:G173),0)))</f>
        <v>0</v>
      </c>
      <c r="H174" s="40">
        <f t="shared" si="272"/>
        <v>0</v>
      </c>
      <c r="I174" s="40">
        <f t="shared" si="273"/>
        <v>0</v>
      </c>
      <c r="J174" s="40">
        <f t="shared" si="274"/>
        <v>0</v>
      </c>
      <c r="K174" s="40">
        <f t="shared" si="275"/>
        <v>0</v>
      </c>
      <c r="L174" s="40">
        <f>IF(AND(J174&lt;&gt;0,SUM(J$9:J173)=0),ROUND(I$1*I$3,0),0)</f>
        <v>0</v>
      </c>
      <c r="M174" s="13"/>
      <c r="N174" s="33">
        <f>IF(SUM(V$9:V173)&gt;0.9,MAX(N$9:N173)+1,0)</f>
        <v>0</v>
      </c>
      <c r="O174" s="39">
        <f t="shared" si="255"/>
        <v>0</v>
      </c>
      <c r="P174" s="35">
        <f t="shared" si="256"/>
        <v>48822</v>
      </c>
      <c r="Q174" s="38">
        <f t="shared" si="349"/>
        <v>0</v>
      </c>
      <c r="R174" s="38">
        <f t="shared" si="335"/>
        <v>0</v>
      </c>
      <c r="S174" s="40">
        <f>IF(AND(N174=U$6,W173-U$1/(U$7-U$6+1)&gt;=0),ROUND(U$1/(U$7-U$6+1),0),IF(AND(SUM(S$10:S173)&gt;0,W173-S173&gt;=0),S173,IF(AND(SUM(S$10:S173)&gt;0),U$1-SUM(S$10:S173),0)))</f>
        <v>0</v>
      </c>
      <c r="T174" s="40">
        <f t="shared" si="291"/>
        <v>0</v>
      </c>
      <c r="U174" s="40">
        <f t="shared" si="292"/>
        <v>0</v>
      </c>
      <c r="V174" s="40">
        <f t="shared" si="336"/>
        <v>0</v>
      </c>
      <c r="W174" s="40">
        <f t="shared" si="293"/>
        <v>0</v>
      </c>
      <c r="X174" s="40">
        <f>IF(AND(V174&lt;&gt;0,SUM(V$9:V173)=0),ROUND(U$1*U$3,0),0)</f>
        <v>0</v>
      </c>
      <c r="Y174" s="13"/>
      <c r="Z174" s="33">
        <f>IF(SUM(AH$9:AH173)&gt;0.9,MAX(Z$9:Z173)+1,0)</f>
        <v>0</v>
      </c>
      <c r="AA174" s="39">
        <f t="shared" si="257"/>
        <v>0</v>
      </c>
      <c r="AB174" s="35">
        <f t="shared" si="258"/>
        <v>48822</v>
      </c>
      <c r="AC174" s="38">
        <f t="shared" si="350"/>
        <v>0</v>
      </c>
      <c r="AD174" s="38">
        <f t="shared" si="337"/>
        <v>0</v>
      </c>
      <c r="AE174" s="40">
        <f>IF(AND(Z174=AG$6,AI173-AG$1/(AG$7-AG$6+1)&gt;=0),ROUND(AG$1/(AG$7-AG$6+1),0),IF(AND(SUM(AE$10:AE173)&gt;0,AI173-AE173&gt;=0),AE173,IF(AND(SUM(AE$10:AE173)&gt;0),AG$1-SUM(AE$10:AE173),0)))</f>
        <v>0</v>
      </c>
      <c r="AF174" s="40">
        <f t="shared" si="294"/>
        <v>0</v>
      </c>
      <c r="AG174" s="40">
        <f t="shared" si="295"/>
        <v>0</v>
      </c>
      <c r="AH174" s="40">
        <f t="shared" si="338"/>
        <v>0</v>
      </c>
      <c r="AI174" s="40">
        <f t="shared" si="296"/>
        <v>0</v>
      </c>
      <c r="AJ174" s="40">
        <f>IF(AND(AH174&lt;&gt;0,SUM(AH$9:AH173)=0),ROUND(AG$1*AG$3,0),0)</f>
        <v>0</v>
      </c>
      <c r="AK174" s="13"/>
      <c r="AL174" s="33">
        <f>IF(SUM(AT$9:AT173)&gt;0.9,MAX(AL$9:AL173)+1,0)</f>
        <v>0</v>
      </c>
      <c r="AM174" s="39">
        <f t="shared" si="259"/>
        <v>0</v>
      </c>
      <c r="AN174" s="35">
        <f t="shared" si="260"/>
        <v>48822</v>
      </c>
      <c r="AO174" s="38">
        <f t="shared" si="351"/>
        <v>0</v>
      </c>
      <c r="AP174" s="38">
        <f t="shared" si="339"/>
        <v>0</v>
      </c>
      <c r="AQ174" s="40">
        <f>IF(AND(AL174=AS$6,AU173-AS$1/(AS$7-AS$6+1)&gt;=0),ROUND(AS$1/(AS$7-AS$6+1),0),IF(AND(SUM(AQ$10:AQ173)&gt;0,AU173-AQ173&gt;=0),AQ173,IF(AND(SUM(AQ$10:AQ173)&gt;0),AS$1-SUM(AQ$10:AQ173),0)))</f>
        <v>0</v>
      </c>
      <c r="AR174" s="40">
        <f t="shared" si="297"/>
        <v>0</v>
      </c>
      <c r="AS174" s="40">
        <f t="shared" si="298"/>
        <v>0</v>
      </c>
      <c r="AT174" s="40">
        <f t="shared" si="340"/>
        <v>0</v>
      </c>
      <c r="AU174" s="40">
        <f t="shared" si="299"/>
        <v>0</v>
      </c>
      <c r="AV174" s="40">
        <f>IF(AND(AT174&lt;&gt;0,SUM(AT$9:AT173)=0),ROUND(AS$1*AS$3,0),0)</f>
        <v>0</v>
      </c>
      <c r="AW174" s="13"/>
      <c r="AX174" s="33">
        <f>IF(SUM(BF$9:BF173)&gt;0.9,MAX(AX$9:AX173)+1,0)</f>
        <v>0</v>
      </c>
      <c r="AY174" s="39">
        <f t="shared" si="261"/>
        <v>0</v>
      </c>
      <c r="AZ174" s="35">
        <f t="shared" si="262"/>
        <v>48822</v>
      </c>
      <c r="BA174" s="38">
        <f t="shared" si="352"/>
        <v>0</v>
      </c>
      <c r="BB174" s="38">
        <f t="shared" si="341"/>
        <v>0</v>
      </c>
      <c r="BC174" s="40">
        <f>IF(AND(AX174=BE$6,BG173-BE$1/(BE$7-BE$6+1)&gt;=0),ROUND(BE$1/(BE$7-BE$6+1),0),IF(AND(SUM(BC$10:BC173)&gt;0,BG173-BC173&gt;=0),BC173,IF(AND(SUM(BC$10:BC173)&gt;0),BE$1-SUM(BC$10:BC173),0)))</f>
        <v>0</v>
      </c>
      <c r="BD174" s="40">
        <f t="shared" si="300"/>
        <v>0</v>
      </c>
      <c r="BE174" s="40">
        <f t="shared" si="301"/>
        <v>0</v>
      </c>
      <c r="BF174" s="40">
        <f t="shared" si="342"/>
        <v>0</v>
      </c>
      <c r="BG174" s="40">
        <f t="shared" si="302"/>
        <v>0</v>
      </c>
      <c r="BH174" s="40">
        <f>IF(AND(BF174&lt;&gt;0,SUM(BF$9:BF173)=0),ROUND(BE$1*BE$3,0),0)</f>
        <v>0</v>
      </c>
      <c r="BI174" s="13"/>
      <c r="BJ174" s="33">
        <f>IF(SUM(BR$9:BR173)&gt;0.9,MAX(BJ$9:BJ173)+1,0)</f>
        <v>0</v>
      </c>
      <c r="BK174" s="39">
        <f t="shared" si="263"/>
        <v>0</v>
      </c>
      <c r="BL174" s="35">
        <f t="shared" si="264"/>
        <v>48822</v>
      </c>
      <c r="BM174" s="38">
        <f t="shared" si="353"/>
        <v>0</v>
      </c>
      <c r="BN174" s="38">
        <f t="shared" si="343"/>
        <v>0</v>
      </c>
      <c r="BO174" s="40">
        <f>IF(AND(BJ174=BQ$6,BS173-BQ$1/(BQ$7-BQ$6+1)&gt;=0),ROUND(BQ$1/(BQ$7-BQ$6+1),0),IF(AND(SUM(BO$10:BO173)&gt;0,BS173-BO173&gt;=0),BO173,IF(AND(SUM(BO$10:BO173)&gt;0),BQ$1-SUM(BO$10:BO173),0)))</f>
        <v>0</v>
      </c>
      <c r="BP174" s="40">
        <f t="shared" si="303"/>
        <v>0</v>
      </c>
      <c r="BQ174" s="40">
        <f t="shared" si="304"/>
        <v>0</v>
      </c>
      <c r="BR174" s="40">
        <f t="shared" si="344"/>
        <v>0</v>
      </c>
      <c r="BS174" s="40">
        <f t="shared" si="305"/>
        <v>0</v>
      </c>
      <c r="BT174" s="40">
        <f>IF(AND(BR174&lt;&gt;0,SUM(BR$9:BR173)=0),ROUND(BQ$1*BQ$3,0),0)</f>
        <v>0</v>
      </c>
      <c r="BU174" s="13"/>
      <c r="BV174" s="33">
        <f>IF(SUM(CD$9:CD173)&gt;0.9,MAX(BV$9:BV173)+1,0)</f>
        <v>0</v>
      </c>
      <c r="BW174" s="39">
        <f t="shared" si="265"/>
        <v>0</v>
      </c>
      <c r="BX174" s="35">
        <f t="shared" si="266"/>
        <v>48822</v>
      </c>
      <c r="BY174" s="38">
        <f t="shared" si="354"/>
        <v>0</v>
      </c>
      <c r="BZ174" s="38">
        <f t="shared" si="345"/>
        <v>0</v>
      </c>
      <c r="CA174" s="40">
        <f>IF(AND(BV174=CC$6,CE173-CC$1/(CC$7-CC$6+1)&gt;=0),ROUND(CC$1/(CC$7-CC$6+1),0),IF(AND(SUM(CA$10:CA173)&gt;0,CE173-CA173&gt;=0),CA173,IF(AND(SUM(CA$10:CA173)&gt;0),CC$1-SUM(CA$10:CA173),0)))</f>
        <v>0</v>
      </c>
      <c r="CB174" s="40">
        <f t="shared" si="306"/>
        <v>0</v>
      </c>
      <c r="CC174" s="40">
        <f t="shared" si="307"/>
        <v>0</v>
      </c>
      <c r="CD174" s="40">
        <f t="shared" si="346"/>
        <v>0</v>
      </c>
      <c r="CE174" s="40">
        <f t="shared" si="308"/>
        <v>0</v>
      </c>
      <c r="CF174" s="40">
        <f>IF(AND(CD174&lt;&gt;0,SUM(CD$9:CD173)=0),ROUND(CC$1*CC$3,0),0)</f>
        <v>0</v>
      </c>
      <c r="CG174" s="13"/>
      <c r="CH174" s="33">
        <f>IF(SUM(CP$9:CP173)&gt;0.9,MAX(CH$9:CH173)+1,0)</f>
        <v>0</v>
      </c>
      <c r="CI174" s="39">
        <f t="shared" si="267"/>
        <v>0</v>
      </c>
      <c r="CJ174" s="35">
        <f t="shared" si="268"/>
        <v>48822</v>
      </c>
      <c r="CK174" s="38">
        <f t="shared" si="355"/>
        <v>0</v>
      </c>
      <c r="CL174" s="38">
        <f t="shared" si="347"/>
        <v>0</v>
      </c>
      <c r="CM174" s="40">
        <f>IF(AND(CH174=CO$6,CQ173-CO$1/(CO$7-CO$6+1)&gt;=0),ROUND(CO$1/(CO$7-CO$6+1),0),IF(AND(SUM(CM$10:CM173)&gt;0,CQ173-CM173&gt;=0),CM173,IF(AND(SUM(CM$10:CM173)&gt;0),CO$1-SUM(CM$10:CM173),0)))</f>
        <v>0</v>
      </c>
      <c r="CN174" s="40">
        <f t="shared" si="309"/>
        <v>0</v>
      </c>
      <c r="CO174" s="40">
        <f t="shared" si="310"/>
        <v>0</v>
      </c>
      <c r="CP174" s="40">
        <f t="shared" si="348"/>
        <v>0</v>
      </c>
      <c r="CQ174" s="40">
        <f t="shared" si="311"/>
        <v>0</v>
      </c>
      <c r="CR174" s="40">
        <f>IF(AND(CP174&lt;&gt;0,SUM(CP$9:CP173)=0),ROUND(CO$1*CO$3,0),0)</f>
        <v>0</v>
      </c>
      <c r="CS174" s="13"/>
      <c r="CT174" s="16"/>
      <c r="CU174" s="41">
        <f t="shared" si="313"/>
        <v>152</v>
      </c>
      <c r="CV174" s="42">
        <f t="shared" si="312"/>
        <v>48822</v>
      </c>
      <c r="CW174" s="43">
        <f t="shared" si="327"/>
        <v>0</v>
      </c>
      <c r="CX174" s="43">
        <f t="shared" si="328"/>
        <v>0</v>
      </c>
      <c r="CY174" s="43">
        <f t="shared" si="329"/>
        <v>0</v>
      </c>
      <c r="CZ174" s="43">
        <f t="shared" si="330"/>
        <v>0</v>
      </c>
      <c r="DA174" s="43">
        <f t="shared" si="331"/>
        <v>0</v>
      </c>
      <c r="DB174" s="43">
        <f t="shared" si="332"/>
        <v>0</v>
      </c>
      <c r="DC174" s="43">
        <f t="shared" si="333"/>
        <v>0</v>
      </c>
      <c r="DD174" s="43">
        <f t="shared" si="334"/>
        <v>0</v>
      </c>
      <c r="DE174" s="43">
        <f t="shared" si="253"/>
        <v>0</v>
      </c>
      <c r="DF174" s="44">
        <f t="shared" si="269"/>
        <v>0</v>
      </c>
      <c r="DG174" s="44">
        <f t="shared" si="276"/>
        <v>0</v>
      </c>
      <c r="DH174" s="44">
        <f t="shared" si="277"/>
        <v>0</v>
      </c>
      <c r="DI174" s="44">
        <f t="shared" si="278"/>
        <v>0</v>
      </c>
      <c r="DJ174" s="44">
        <f t="shared" si="279"/>
        <v>0</v>
      </c>
      <c r="DK174" s="44">
        <f t="shared" si="280"/>
        <v>0</v>
      </c>
      <c r="DL174" s="44">
        <f t="shared" si="281"/>
        <v>0</v>
      </c>
      <c r="DM174" s="44">
        <f t="shared" si="282"/>
        <v>0</v>
      </c>
      <c r="DN174" s="44">
        <f t="shared" si="283"/>
        <v>0</v>
      </c>
      <c r="DO174" s="44">
        <f t="shared" si="284"/>
        <v>0</v>
      </c>
      <c r="DP174" s="44">
        <f>IF(SUM(DG174:DG$298)=0,DG$299*DP$8/12,0)</f>
        <v>0</v>
      </c>
      <c r="DQ174" s="44">
        <f>IF(SUM(DH174:DH$298)=0,DH$299*DQ$8/12,0)</f>
        <v>0</v>
      </c>
      <c r="DR174" s="44">
        <f>IF(SUM(DI174:DI$298)=0,DI$299*DR$8/12,0)</f>
        <v>0</v>
      </c>
      <c r="DS174" s="44">
        <f>IF(SUM(DJ174:DJ$298)=0,DJ$299*DS$8/12,0)</f>
        <v>0</v>
      </c>
      <c r="DT174" s="44">
        <f>IF(SUM(DK174:DK$298)=0,DK$299*DT$8/12,0)</f>
        <v>0</v>
      </c>
      <c r="DU174" s="44">
        <f>IF(SUM(DL174:DL$298)=0,DL$299*DU$8/12,0)</f>
        <v>0</v>
      </c>
      <c r="DV174" s="44">
        <f>IF(SUM(DM174:DM$298)=0,DM$299*DV$8/12,0)</f>
        <v>0</v>
      </c>
      <c r="DW174" s="44">
        <f>IF(SUM(DN174:DN$298)=0,DN$299*DW$8/12,0)</f>
        <v>0</v>
      </c>
      <c r="DX174" s="44">
        <f t="shared" si="285"/>
        <v>0</v>
      </c>
      <c r="DY174" s="44">
        <f t="shared" si="286"/>
        <v>0</v>
      </c>
      <c r="DZ174" s="44">
        <f t="shared" si="287"/>
        <v>0</v>
      </c>
      <c r="EA174" s="44">
        <f t="shared" si="288"/>
        <v>0</v>
      </c>
      <c r="EB174" s="44">
        <f t="shared" si="289"/>
        <v>0</v>
      </c>
      <c r="EC174" s="44">
        <f t="shared" si="290"/>
        <v>0</v>
      </c>
      <c r="ED174" s="16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</row>
    <row r="175" spans="1:240">
      <c r="A175" s="52"/>
      <c r="B175" s="33">
        <f>IF(SUM(J$9:J174)&gt;0.9,MAX(B$9:B174)+1,0)</f>
        <v>0</v>
      </c>
      <c r="C175" s="39">
        <f t="shared" si="326"/>
        <v>0</v>
      </c>
      <c r="D175" s="35">
        <v>48852</v>
      </c>
      <c r="E175" s="38">
        <f t="shared" si="270"/>
        <v>0</v>
      </c>
      <c r="F175" s="38">
        <f t="shared" si="271"/>
        <v>0</v>
      </c>
      <c r="G175" s="40">
        <f>IF(AND(B175=I$6,K174-I$1/(I$7-I$6+1)&gt;=0),ROUND(I$1/(I$7-I$6+1),0),IF(AND(SUM(G$10:G174)&gt;0,K174-G174&gt;=0),G174,IF(AND(SUM(G$10:G174)&gt;0),I$1-SUM(G$10:G174),0)))</f>
        <v>0</v>
      </c>
      <c r="H175" s="40">
        <f t="shared" si="272"/>
        <v>0</v>
      </c>
      <c r="I175" s="40">
        <f t="shared" si="273"/>
        <v>0</v>
      </c>
      <c r="J175" s="40">
        <f t="shared" si="274"/>
        <v>0</v>
      </c>
      <c r="K175" s="40">
        <f t="shared" si="275"/>
        <v>0</v>
      </c>
      <c r="L175" s="40">
        <f>IF(AND(J175&lt;&gt;0,SUM(J$9:J174)=0),ROUND(I$1*I$3,0),0)</f>
        <v>0</v>
      </c>
      <c r="M175" s="13"/>
      <c r="N175" s="33">
        <f>IF(SUM(V$9:V174)&gt;0.9,MAX(N$9:N174)+1,0)</f>
        <v>0</v>
      </c>
      <c r="O175" s="39">
        <f t="shared" si="255"/>
        <v>0</v>
      </c>
      <c r="P175" s="35">
        <f t="shared" si="256"/>
        <v>48852</v>
      </c>
      <c r="Q175" s="38">
        <f t="shared" si="349"/>
        <v>0</v>
      </c>
      <c r="R175" s="38">
        <f t="shared" si="335"/>
        <v>0</v>
      </c>
      <c r="S175" s="40">
        <f>IF(AND(N175=U$6,W174-U$1/(U$7-U$6+1)&gt;=0),ROUND(U$1/(U$7-U$6+1),0),IF(AND(SUM(S$10:S174)&gt;0,W174-S174&gt;=0),S174,IF(AND(SUM(S$10:S174)&gt;0),U$1-SUM(S$10:S174),0)))</f>
        <v>0</v>
      </c>
      <c r="T175" s="40">
        <f t="shared" si="291"/>
        <v>0</v>
      </c>
      <c r="U175" s="40">
        <f t="shared" si="292"/>
        <v>0</v>
      </c>
      <c r="V175" s="40">
        <f t="shared" si="336"/>
        <v>0</v>
      </c>
      <c r="W175" s="40">
        <f t="shared" si="293"/>
        <v>0</v>
      </c>
      <c r="X175" s="40">
        <f>IF(AND(V175&lt;&gt;0,SUM(V$9:V174)=0),ROUND(U$1*U$3,0),0)</f>
        <v>0</v>
      </c>
      <c r="Y175" s="13"/>
      <c r="Z175" s="33">
        <f>IF(SUM(AH$9:AH174)&gt;0.9,MAX(Z$9:Z174)+1,0)</f>
        <v>0</v>
      </c>
      <c r="AA175" s="39">
        <f t="shared" si="257"/>
        <v>0</v>
      </c>
      <c r="AB175" s="35">
        <f t="shared" si="258"/>
        <v>48852</v>
      </c>
      <c r="AC175" s="38">
        <f t="shared" si="350"/>
        <v>0</v>
      </c>
      <c r="AD175" s="38">
        <f t="shared" si="337"/>
        <v>0</v>
      </c>
      <c r="AE175" s="40">
        <f>IF(AND(Z175=AG$6,AI174-AG$1/(AG$7-AG$6+1)&gt;=0),ROUND(AG$1/(AG$7-AG$6+1),0),IF(AND(SUM(AE$10:AE174)&gt;0,AI174-AE174&gt;=0),AE174,IF(AND(SUM(AE$10:AE174)&gt;0),AG$1-SUM(AE$10:AE174),0)))</f>
        <v>0</v>
      </c>
      <c r="AF175" s="40">
        <f t="shared" si="294"/>
        <v>0</v>
      </c>
      <c r="AG175" s="40">
        <f t="shared" si="295"/>
        <v>0</v>
      </c>
      <c r="AH175" s="40">
        <f t="shared" si="338"/>
        <v>0</v>
      </c>
      <c r="AI175" s="40">
        <f t="shared" si="296"/>
        <v>0</v>
      </c>
      <c r="AJ175" s="40">
        <f>IF(AND(AH175&lt;&gt;0,SUM(AH$9:AH174)=0),ROUND(AG$1*AG$3,0),0)</f>
        <v>0</v>
      </c>
      <c r="AK175" s="13"/>
      <c r="AL175" s="33">
        <f>IF(SUM(AT$9:AT174)&gt;0.9,MAX(AL$9:AL174)+1,0)</f>
        <v>0</v>
      </c>
      <c r="AM175" s="39">
        <f t="shared" si="259"/>
        <v>0</v>
      </c>
      <c r="AN175" s="35">
        <f t="shared" si="260"/>
        <v>48852</v>
      </c>
      <c r="AO175" s="38">
        <f t="shared" si="351"/>
        <v>0</v>
      </c>
      <c r="AP175" s="38">
        <f t="shared" si="339"/>
        <v>0</v>
      </c>
      <c r="AQ175" s="40">
        <f>IF(AND(AL175=AS$6,AU174-AS$1/(AS$7-AS$6+1)&gt;=0),ROUND(AS$1/(AS$7-AS$6+1),0),IF(AND(SUM(AQ$10:AQ174)&gt;0,AU174-AQ174&gt;=0),AQ174,IF(AND(SUM(AQ$10:AQ174)&gt;0),AS$1-SUM(AQ$10:AQ174),0)))</f>
        <v>0</v>
      </c>
      <c r="AR175" s="40">
        <f t="shared" si="297"/>
        <v>0</v>
      </c>
      <c r="AS175" s="40">
        <f t="shared" si="298"/>
        <v>0</v>
      </c>
      <c r="AT175" s="40">
        <f t="shared" si="340"/>
        <v>0</v>
      </c>
      <c r="AU175" s="40">
        <f t="shared" si="299"/>
        <v>0</v>
      </c>
      <c r="AV175" s="40">
        <f>IF(AND(AT175&lt;&gt;0,SUM(AT$9:AT174)=0),ROUND(AS$1*AS$3,0),0)</f>
        <v>0</v>
      </c>
      <c r="AW175" s="13"/>
      <c r="AX175" s="33">
        <f>IF(SUM(BF$9:BF174)&gt;0.9,MAX(AX$9:AX174)+1,0)</f>
        <v>0</v>
      </c>
      <c r="AY175" s="39">
        <f t="shared" si="261"/>
        <v>0</v>
      </c>
      <c r="AZ175" s="35">
        <f t="shared" si="262"/>
        <v>48852</v>
      </c>
      <c r="BA175" s="38">
        <f t="shared" si="352"/>
        <v>0</v>
      </c>
      <c r="BB175" s="38">
        <f t="shared" si="341"/>
        <v>0</v>
      </c>
      <c r="BC175" s="40">
        <f>IF(AND(AX175=BE$6,BG174-BE$1/(BE$7-BE$6+1)&gt;=0),ROUND(BE$1/(BE$7-BE$6+1),0),IF(AND(SUM(BC$10:BC174)&gt;0,BG174-BC174&gt;=0),BC174,IF(AND(SUM(BC$10:BC174)&gt;0),BE$1-SUM(BC$10:BC174),0)))</f>
        <v>0</v>
      </c>
      <c r="BD175" s="40">
        <f t="shared" si="300"/>
        <v>0</v>
      </c>
      <c r="BE175" s="40">
        <f t="shared" si="301"/>
        <v>0</v>
      </c>
      <c r="BF175" s="40">
        <f t="shared" si="342"/>
        <v>0</v>
      </c>
      <c r="BG175" s="40">
        <f t="shared" si="302"/>
        <v>0</v>
      </c>
      <c r="BH175" s="40">
        <f>IF(AND(BF175&lt;&gt;0,SUM(BF$9:BF174)=0),ROUND(BE$1*BE$3,0),0)</f>
        <v>0</v>
      </c>
      <c r="BI175" s="13"/>
      <c r="BJ175" s="33">
        <f>IF(SUM(BR$9:BR174)&gt;0.9,MAX(BJ$9:BJ174)+1,0)</f>
        <v>0</v>
      </c>
      <c r="BK175" s="39">
        <f t="shared" si="263"/>
        <v>0</v>
      </c>
      <c r="BL175" s="35">
        <f t="shared" si="264"/>
        <v>48852</v>
      </c>
      <c r="BM175" s="38">
        <f t="shared" si="353"/>
        <v>0</v>
      </c>
      <c r="BN175" s="38">
        <f t="shared" si="343"/>
        <v>0</v>
      </c>
      <c r="BO175" s="40">
        <f>IF(AND(BJ175=BQ$6,BS174-BQ$1/(BQ$7-BQ$6+1)&gt;=0),ROUND(BQ$1/(BQ$7-BQ$6+1),0),IF(AND(SUM(BO$10:BO174)&gt;0,BS174-BO174&gt;=0),BO174,IF(AND(SUM(BO$10:BO174)&gt;0),BQ$1-SUM(BO$10:BO174),0)))</f>
        <v>0</v>
      </c>
      <c r="BP175" s="40">
        <f t="shared" si="303"/>
        <v>0</v>
      </c>
      <c r="BQ175" s="40">
        <f t="shared" si="304"/>
        <v>0</v>
      </c>
      <c r="BR175" s="40">
        <f t="shared" si="344"/>
        <v>0</v>
      </c>
      <c r="BS175" s="40">
        <f t="shared" si="305"/>
        <v>0</v>
      </c>
      <c r="BT175" s="40">
        <f>IF(AND(BR175&lt;&gt;0,SUM(BR$9:BR174)=0),ROUND(BQ$1*BQ$3,0),0)</f>
        <v>0</v>
      </c>
      <c r="BU175" s="13"/>
      <c r="BV175" s="33">
        <f>IF(SUM(CD$9:CD174)&gt;0.9,MAX(BV$9:BV174)+1,0)</f>
        <v>0</v>
      </c>
      <c r="BW175" s="39">
        <f t="shared" si="265"/>
        <v>0</v>
      </c>
      <c r="BX175" s="35">
        <f t="shared" si="266"/>
        <v>48852</v>
      </c>
      <c r="BY175" s="38">
        <f t="shared" si="354"/>
        <v>0</v>
      </c>
      <c r="BZ175" s="38">
        <f t="shared" si="345"/>
        <v>0</v>
      </c>
      <c r="CA175" s="40">
        <f>IF(AND(BV175=CC$6,CE174-CC$1/(CC$7-CC$6+1)&gt;=0),ROUND(CC$1/(CC$7-CC$6+1),0),IF(AND(SUM(CA$10:CA174)&gt;0,CE174-CA174&gt;=0),CA174,IF(AND(SUM(CA$10:CA174)&gt;0),CC$1-SUM(CA$10:CA174),0)))</f>
        <v>0</v>
      </c>
      <c r="CB175" s="40">
        <f t="shared" si="306"/>
        <v>0</v>
      </c>
      <c r="CC175" s="40">
        <f t="shared" si="307"/>
        <v>0</v>
      </c>
      <c r="CD175" s="40">
        <f t="shared" si="346"/>
        <v>0</v>
      </c>
      <c r="CE175" s="40">
        <f t="shared" si="308"/>
        <v>0</v>
      </c>
      <c r="CF175" s="40">
        <f>IF(AND(CD175&lt;&gt;0,SUM(CD$9:CD174)=0),ROUND(CC$1*CC$3,0),0)</f>
        <v>0</v>
      </c>
      <c r="CG175" s="13"/>
      <c r="CH175" s="33">
        <f>IF(SUM(CP$9:CP174)&gt;0.9,MAX(CH$9:CH174)+1,0)</f>
        <v>0</v>
      </c>
      <c r="CI175" s="39">
        <f t="shared" si="267"/>
        <v>0</v>
      </c>
      <c r="CJ175" s="35">
        <f t="shared" si="268"/>
        <v>48852</v>
      </c>
      <c r="CK175" s="38">
        <f t="shared" si="355"/>
        <v>0</v>
      </c>
      <c r="CL175" s="38">
        <f t="shared" si="347"/>
        <v>0</v>
      </c>
      <c r="CM175" s="40">
        <f>IF(AND(CH175=CO$6,CQ174-CO$1/(CO$7-CO$6+1)&gt;=0),ROUND(CO$1/(CO$7-CO$6+1),0),IF(AND(SUM(CM$10:CM174)&gt;0,CQ174-CM174&gt;=0),CM174,IF(AND(SUM(CM$10:CM174)&gt;0),CO$1-SUM(CM$10:CM174),0)))</f>
        <v>0</v>
      </c>
      <c r="CN175" s="40">
        <f t="shared" si="309"/>
        <v>0</v>
      </c>
      <c r="CO175" s="40">
        <f t="shared" si="310"/>
        <v>0</v>
      </c>
      <c r="CP175" s="40">
        <f t="shared" si="348"/>
        <v>0</v>
      </c>
      <c r="CQ175" s="40">
        <f t="shared" si="311"/>
        <v>0</v>
      </c>
      <c r="CR175" s="40">
        <f>IF(AND(CP175&lt;&gt;0,SUM(CP$9:CP174)=0),ROUND(CO$1*CO$3,0),0)</f>
        <v>0</v>
      </c>
      <c r="CS175" s="13"/>
      <c r="CT175" s="16"/>
      <c r="CU175" s="41">
        <f t="shared" si="313"/>
        <v>153</v>
      </c>
      <c r="CV175" s="42">
        <f t="shared" si="312"/>
        <v>48852</v>
      </c>
      <c r="CW175" s="43">
        <f t="shared" si="327"/>
        <v>0</v>
      </c>
      <c r="CX175" s="43">
        <f t="shared" si="328"/>
        <v>0</v>
      </c>
      <c r="CY175" s="43">
        <f t="shared" si="329"/>
        <v>0</v>
      </c>
      <c r="CZ175" s="43">
        <f t="shared" si="330"/>
        <v>0</v>
      </c>
      <c r="DA175" s="43">
        <f t="shared" si="331"/>
        <v>0</v>
      </c>
      <c r="DB175" s="43">
        <f t="shared" si="332"/>
        <v>0</v>
      </c>
      <c r="DC175" s="43">
        <f t="shared" si="333"/>
        <v>0</v>
      </c>
      <c r="DD175" s="43">
        <f t="shared" si="334"/>
        <v>0</v>
      </c>
      <c r="DE175" s="43">
        <f t="shared" si="253"/>
        <v>0</v>
      </c>
      <c r="DF175" s="44">
        <f t="shared" si="269"/>
        <v>0</v>
      </c>
      <c r="DG175" s="44">
        <f t="shared" si="276"/>
        <v>0</v>
      </c>
      <c r="DH175" s="44">
        <f t="shared" si="277"/>
        <v>0</v>
      </c>
      <c r="DI175" s="44">
        <f t="shared" si="278"/>
        <v>0</v>
      </c>
      <c r="DJ175" s="44">
        <f t="shared" si="279"/>
        <v>0</v>
      </c>
      <c r="DK175" s="44">
        <f t="shared" si="280"/>
        <v>0</v>
      </c>
      <c r="DL175" s="44">
        <f t="shared" si="281"/>
        <v>0</v>
      </c>
      <c r="DM175" s="44">
        <f t="shared" si="282"/>
        <v>0</v>
      </c>
      <c r="DN175" s="44">
        <f t="shared" si="283"/>
        <v>0</v>
      </c>
      <c r="DO175" s="44">
        <f t="shared" si="284"/>
        <v>0</v>
      </c>
      <c r="DP175" s="44">
        <f>IF(SUM(DG175:DG$298)=0,DG$299*DP$8/12,0)</f>
        <v>0</v>
      </c>
      <c r="DQ175" s="44">
        <f>IF(SUM(DH175:DH$298)=0,DH$299*DQ$8/12,0)</f>
        <v>0</v>
      </c>
      <c r="DR175" s="44">
        <f>IF(SUM(DI175:DI$298)=0,DI$299*DR$8/12,0)</f>
        <v>0</v>
      </c>
      <c r="DS175" s="44">
        <f>IF(SUM(DJ175:DJ$298)=0,DJ$299*DS$8/12,0)</f>
        <v>0</v>
      </c>
      <c r="DT175" s="44">
        <f>IF(SUM(DK175:DK$298)=0,DK$299*DT$8/12,0)</f>
        <v>0</v>
      </c>
      <c r="DU175" s="44">
        <f>IF(SUM(DL175:DL$298)=0,DL$299*DU$8/12,0)</f>
        <v>0</v>
      </c>
      <c r="DV175" s="44">
        <f>IF(SUM(DM175:DM$298)=0,DM$299*DV$8/12,0)</f>
        <v>0</v>
      </c>
      <c r="DW175" s="44">
        <f>IF(SUM(DN175:DN$298)=0,DN$299*DW$8/12,0)</f>
        <v>0</v>
      </c>
      <c r="DX175" s="44">
        <f t="shared" si="285"/>
        <v>0</v>
      </c>
      <c r="DY175" s="44">
        <f t="shared" si="286"/>
        <v>0</v>
      </c>
      <c r="DZ175" s="44">
        <f t="shared" si="287"/>
        <v>0</v>
      </c>
      <c r="EA175" s="44">
        <f t="shared" si="288"/>
        <v>0</v>
      </c>
      <c r="EB175" s="44">
        <f t="shared" si="289"/>
        <v>0</v>
      </c>
      <c r="EC175" s="44">
        <f t="shared" si="290"/>
        <v>0</v>
      </c>
      <c r="ED175" s="16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</row>
    <row r="176" spans="1:240">
      <c r="A176" s="52"/>
      <c r="B176" s="33">
        <f>IF(SUM(J$9:J175)&gt;0.9,MAX(B$9:B175)+1,0)</f>
        <v>0</v>
      </c>
      <c r="C176" s="39">
        <f t="shared" si="326"/>
        <v>0</v>
      </c>
      <c r="D176" s="35">
        <v>48883</v>
      </c>
      <c r="E176" s="38">
        <f t="shared" si="270"/>
        <v>0</v>
      </c>
      <c r="F176" s="38">
        <f t="shared" si="271"/>
        <v>0</v>
      </c>
      <c r="G176" s="40">
        <f>IF(AND(B176=I$6,K175-I$1/(I$7-I$6+1)&gt;=0),ROUND(I$1/(I$7-I$6+1),0),IF(AND(SUM(G$10:G175)&gt;0,K175-G175&gt;=0),G175,IF(AND(SUM(G$10:G175)&gt;0),I$1-SUM(G$10:G175),0)))</f>
        <v>0</v>
      </c>
      <c r="H176" s="40">
        <f t="shared" si="272"/>
        <v>0</v>
      </c>
      <c r="I176" s="40">
        <f t="shared" si="273"/>
        <v>0</v>
      </c>
      <c r="J176" s="40">
        <f t="shared" si="274"/>
        <v>0</v>
      </c>
      <c r="K176" s="40">
        <f t="shared" si="275"/>
        <v>0</v>
      </c>
      <c r="L176" s="40">
        <f>IF(AND(J176&lt;&gt;0,SUM(J$9:J175)=0),ROUND(I$1*I$3,0),0)</f>
        <v>0</v>
      </c>
      <c r="M176" s="13"/>
      <c r="N176" s="33">
        <f>IF(SUM(V$9:V175)&gt;0.9,MAX(N$9:N175)+1,0)</f>
        <v>0</v>
      </c>
      <c r="O176" s="39">
        <f t="shared" si="255"/>
        <v>0</v>
      </c>
      <c r="P176" s="35">
        <f t="shared" si="256"/>
        <v>48883</v>
      </c>
      <c r="Q176" s="38">
        <f t="shared" si="349"/>
        <v>0</v>
      </c>
      <c r="R176" s="38">
        <f t="shared" si="335"/>
        <v>0</v>
      </c>
      <c r="S176" s="40">
        <f>IF(AND(N176=U$6,W175-U$1/(U$7-U$6+1)&gt;=0),ROUND(U$1/(U$7-U$6+1),0),IF(AND(SUM(S$10:S175)&gt;0,W175-S175&gt;=0),S175,IF(AND(SUM(S$10:S175)&gt;0),U$1-SUM(S$10:S175),0)))</f>
        <v>0</v>
      </c>
      <c r="T176" s="40">
        <f t="shared" si="291"/>
        <v>0</v>
      </c>
      <c r="U176" s="40">
        <f t="shared" si="292"/>
        <v>0</v>
      </c>
      <c r="V176" s="40">
        <f t="shared" si="336"/>
        <v>0</v>
      </c>
      <c r="W176" s="40">
        <f t="shared" si="293"/>
        <v>0</v>
      </c>
      <c r="X176" s="40">
        <f>IF(AND(V176&lt;&gt;0,SUM(V$9:V175)=0),ROUND(U$1*U$3,0),0)</f>
        <v>0</v>
      </c>
      <c r="Y176" s="13"/>
      <c r="Z176" s="33">
        <f>IF(SUM(AH$9:AH175)&gt;0.9,MAX(Z$9:Z175)+1,0)</f>
        <v>0</v>
      </c>
      <c r="AA176" s="39">
        <f t="shared" si="257"/>
        <v>0</v>
      </c>
      <c r="AB176" s="35">
        <f t="shared" si="258"/>
        <v>48883</v>
      </c>
      <c r="AC176" s="38">
        <f t="shared" si="350"/>
        <v>0</v>
      </c>
      <c r="AD176" s="38">
        <f t="shared" si="337"/>
        <v>0</v>
      </c>
      <c r="AE176" s="40">
        <f>IF(AND(Z176=AG$6,AI175-AG$1/(AG$7-AG$6+1)&gt;=0),ROUND(AG$1/(AG$7-AG$6+1),0),IF(AND(SUM(AE$10:AE175)&gt;0,AI175-AE175&gt;=0),AE175,IF(AND(SUM(AE$10:AE175)&gt;0),AG$1-SUM(AE$10:AE175),0)))</f>
        <v>0</v>
      </c>
      <c r="AF176" s="40">
        <f t="shared" si="294"/>
        <v>0</v>
      </c>
      <c r="AG176" s="40">
        <f t="shared" si="295"/>
        <v>0</v>
      </c>
      <c r="AH176" s="40">
        <f t="shared" si="338"/>
        <v>0</v>
      </c>
      <c r="AI176" s="40">
        <f t="shared" si="296"/>
        <v>0</v>
      </c>
      <c r="AJ176" s="40">
        <f>IF(AND(AH176&lt;&gt;0,SUM(AH$9:AH175)=0),ROUND(AG$1*AG$3,0),0)</f>
        <v>0</v>
      </c>
      <c r="AK176" s="13"/>
      <c r="AL176" s="33">
        <f>IF(SUM(AT$9:AT175)&gt;0.9,MAX(AL$9:AL175)+1,0)</f>
        <v>0</v>
      </c>
      <c r="AM176" s="39">
        <f t="shared" si="259"/>
        <v>0</v>
      </c>
      <c r="AN176" s="35">
        <f t="shared" si="260"/>
        <v>48883</v>
      </c>
      <c r="AO176" s="38">
        <f t="shared" si="351"/>
        <v>0</v>
      </c>
      <c r="AP176" s="38">
        <f t="shared" si="339"/>
        <v>0</v>
      </c>
      <c r="AQ176" s="40">
        <f>IF(AND(AL176=AS$6,AU175-AS$1/(AS$7-AS$6+1)&gt;=0),ROUND(AS$1/(AS$7-AS$6+1),0),IF(AND(SUM(AQ$10:AQ175)&gt;0,AU175-AQ175&gt;=0),AQ175,IF(AND(SUM(AQ$10:AQ175)&gt;0),AS$1-SUM(AQ$10:AQ175),0)))</f>
        <v>0</v>
      </c>
      <c r="AR176" s="40">
        <f t="shared" si="297"/>
        <v>0</v>
      </c>
      <c r="AS176" s="40">
        <f t="shared" si="298"/>
        <v>0</v>
      </c>
      <c r="AT176" s="40">
        <f t="shared" si="340"/>
        <v>0</v>
      </c>
      <c r="AU176" s="40">
        <f t="shared" si="299"/>
        <v>0</v>
      </c>
      <c r="AV176" s="40">
        <f>IF(AND(AT176&lt;&gt;0,SUM(AT$9:AT175)=0),ROUND(AS$1*AS$3,0),0)</f>
        <v>0</v>
      </c>
      <c r="AW176" s="13"/>
      <c r="AX176" s="33">
        <f>IF(SUM(BF$9:BF175)&gt;0.9,MAX(AX$9:AX175)+1,0)</f>
        <v>0</v>
      </c>
      <c r="AY176" s="39">
        <f t="shared" si="261"/>
        <v>0</v>
      </c>
      <c r="AZ176" s="35">
        <f t="shared" si="262"/>
        <v>48883</v>
      </c>
      <c r="BA176" s="38">
        <f t="shared" si="352"/>
        <v>0</v>
      </c>
      <c r="BB176" s="38">
        <f t="shared" si="341"/>
        <v>0</v>
      </c>
      <c r="BC176" s="40">
        <f>IF(AND(AX176=BE$6,BG175-BE$1/(BE$7-BE$6+1)&gt;=0),ROUND(BE$1/(BE$7-BE$6+1),0),IF(AND(SUM(BC$10:BC175)&gt;0,BG175-BC175&gt;=0),BC175,IF(AND(SUM(BC$10:BC175)&gt;0),BE$1-SUM(BC$10:BC175),0)))</f>
        <v>0</v>
      </c>
      <c r="BD176" s="40">
        <f t="shared" si="300"/>
        <v>0</v>
      </c>
      <c r="BE176" s="40">
        <f t="shared" si="301"/>
        <v>0</v>
      </c>
      <c r="BF176" s="40">
        <f t="shared" si="342"/>
        <v>0</v>
      </c>
      <c r="BG176" s="40">
        <f t="shared" si="302"/>
        <v>0</v>
      </c>
      <c r="BH176" s="40">
        <f>IF(AND(BF176&lt;&gt;0,SUM(BF$9:BF175)=0),ROUND(BE$1*BE$3,0),0)</f>
        <v>0</v>
      </c>
      <c r="BI176" s="13"/>
      <c r="BJ176" s="33">
        <f>IF(SUM(BR$9:BR175)&gt;0.9,MAX(BJ$9:BJ175)+1,0)</f>
        <v>0</v>
      </c>
      <c r="BK176" s="39">
        <f t="shared" si="263"/>
        <v>0</v>
      </c>
      <c r="BL176" s="35">
        <f t="shared" si="264"/>
        <v>48883</v>
      </c>
      <c r="BM176" s="38">
        <f t="shared" si="353"/>
        <v>0</v>
      </c>
      <c r="BN176" s="38">
        <f t="shared" si="343"/>
        <v>0</v>
      </c>
      <c r="BO176" s="40">
        <f>IF(AND(BJ176=BQ$6,BS175-BQ$1/(BQ$7-BQ$6+1)&gt;=0),ROUND(BQ$1/(BQ$7-BQ$6+1),0),IF(AND(SUM(BO$10:BO175)&gt;0,BS175-BO175&gt;=0),BO175,IF(AND(SUM(BO$10:BO175)&gt;0),BQ$1-SUM(BO$10:BO175),0)))</f>
        <v>0</v>
      </c>
      <c r="BP176" s="40">
        <f t="shared" si="303"/>
        <v>0</v>
      </c>
      <c r="BQ176" s="40">
        <f t="shared" si="304"/>
        <v>0</v>
      </c>
      <c r="BR176" s="40">
        <f t="shared" si="344"/>
        <v>0</v>
      </c>
      <c r="BS176" s="40">
        <f t="shared" si="305"/>
        <v>0</v>
      </c>
      <c r="BT176" s="40">
        <f>IF(AND(BR176&lt;&gt;0,SUM(BR$9:BR175)=0),ROUND(BQ$1*BQ$3,0),0)</f>
        <v>0</v>
      </c>
      <c r="BU176" s="13"/>
      <c r="BV176" s="33">
        <f>IF(SUM(CD$9:CD175)&gt;0.9,MAX(BV$9:BV175)+1,0)</f>
        <v>0</v>
      </c>
      <c r="BW176" s="39">
        <f t="shared" si="265"/>
        <v>0</v>
      </c>
      <c r="BX176" s="35">
        <f t="shared" si="266"/>
        <v>48883</v>
      </c>
      <c r="BY176" s="38">
        <f t="shared" si="354"/>
        <v>0</v>
      </c>
      <c r="BZ176" s="38">
        <f t="shared" si="345"/>
        <v>0</v>
      </c>
      <c r="CA176" s="40">
        <f>IF(AND(BV176=CC$6,CE175-CC$1/(CC$7-CC$6+1)&gt;=0),ROUND(CC$1/(CC$7-CC$6+1),0),IF(AND(SUM(CA$10:CA175)&gt;0,CE175-CA175&gt;=0),CA175,IF(AND(SUM(CA$10:CA175)&gt;0),CC$1-SUM(CA$10:CA175),0)))</f>
        <v>0</v>
      </c>
      <c r="CB176" s="40">
        <f t="shared" si="306"/>
        <v>0</v>
      </c>
      <c r="CC176" s="40">
        <f t="shared" si="307"/>
        <v>0</v>
      </c>
      <c r="CD176" s="40">
        <f t="shared" si="346"/>
        <v>0</v>
      </c>
      <c r="CE176" s="40">
        <f t="shared" si="308"/>
        <v>0</v>
      </c>
      <c r="CF176" s="40">
        <f>IF(AND(CD176&lt;&gt;0,SUM(CD$9:CD175)=0),ROUND(CC$1*CC$3,0),0)</f>
        <v>0</v>
      </c>
      <c r="CG176" s="13"/>
      <c r="CH176" s="33">
        <f>IF(SUM(CP$9:CP175)&gt;0.9,MAX(CH$9:CH175)+1,0)</f>
        <v>0</v>
      </c>
      <c r="CI176" s="39">
        <f t="shared" si="267"/>
        <v>0</v>
      </c>
      <c r="CJ176" s="35">
        <f t="shared" si="268"/>
        <v>48883</v>
      </c>
      <c r="CK176" s="38">
        <f t="shared" si="355"/>
        <v>0</v>
      </c>
      <c r="CL176" s="38">
        <f t="shared" si="347"/>
        <v>0</v>
      </c>
      <c r="CM176" s="40">
        <f>IF(AND(CH176=CO$6,CQ175-CO$1/(CO$7-CO$6+1)&gt;=0),ROUND(CO$1/(CO$7-CO$6+1),0),IF(AND(SUM(CM$10:CM175)&gt;0,CQ175-CM175&gt;=0),CM175,IF(AND(SUM(CM$10:CM175)&gt;0),CO$1-SUM(CM$10:CM175),0)))</f>
        <v>0</v>
      </c>
      <c r="CN176" s="40">
        <f t="shared" si="309"/>
        <v>0</v>
      </c>
      <c r="CO176" s="40">
        <f t="shared" si="310"/>
        <v>0</v>
      </c>
      <c r="CP176" s="40">
        <f t="shared" si="348"/>
        <v>0</v>
      </c>
      <c r="CQ176" s="40">
        <f t="shared" si="311"/>
        <v>0</v>
      </c>
      <c r="CR176" s="40">
        <f>IF(AND(CP176&lt;&gt;0,SUM(CP$9:CP175)=0),ROUND(CO$1*CO$3,0),0)</f>
        <v>0</v>
      </c>
      <c r="CS176" s="13"/>
      <c r="CT176" s="16"/>
      <c r="CU176" s="41">
        <f t="shared" si="313"/>
        <v>154</v>
      </c>
      <c r="CV176" s="42">
        <f t="shared" si="312"/>
        <v>48883</v>
      </c>
      <c r="CW176" s="43">
        <f t="shared" si="327"/>
        <v>0</v>
      </c>
      <c r="CX176" s="43">
        <f t="shared" si="328"/>
        <v>0</v>
      </c>
      <c r="CY176" s="43">
        <f t="shared" si="329"/>
        <v>0</v>
      </c>
      <c r="CZ176" s="43">
        <f t="shared" si="330"/>
        <v>0</v>
      </c>
      <c r="DA176" s="43">
        <f t="shared" si="331"/>
        <v>0</v>
      </c>
      <c r="DB176" s="43">
        <f t="shared" si="332"/>
        <v>0</v>
      </c>
      <c r="DC176" s="43">
        <f t="shared" si="333"/>
        <v>0</v>
      </c>
      <c r="DD176" s="43">
        <f t="shared" si="334"/>
        <v>0</v>
      </c>
      <c r="DE176" s="43">
        <f t="shared" si="253"/>
        <v>0</v>
      </c>
      <c r="DF176" s="44">
        <f t="shared" si="269"/>
        <v>0</v>
      </c>
      <c r="DG176" s="44">
        <f t="shared" si="276"/>
        <v>0</v>
      </c>
      <c r="DH176" s="44">
        <f t="shared" si="277"/>
        <v>0</v>
      </c>
      <c r="DI176" s="44">
        <f t="shared" si="278"/>
        <v>0</v>
      </c>
      <c r="DJ176" s="44">
        <f t="shared" si="279"/>
        <v>0</v>
      </c>
      <c r="DK176" s="44">
        <f t="shared" si="280"/>
        <v>0</v>
      </c>
      <c r="DL176" s="44">
        <f t="shared" si="281"/>
        <v>0</v>
      </c>
      <c r="DM176" s="44">
        <f t="shared" si="282"/>
        <v>0</v>
      </c>
      <c r="DN176" s="44">
        <f t="shared" si="283"/>
        <v>0</v>
      </c>
      <c r="DO176" s="44">
        <f t="shared" si="284"/>
        <v>0</v>
      </c>
      <c r="DP176" s="44">
        <f>IF(SUM(DG176:DG$298)=0,DG$299*DP$8/12,0)</f>
        <v>0</v>
      </c>
      <c r="DQ176" s="44">
        <f>IF(SUM(DH176:DH$298)=0,DH$299*DQ$8/12,0)</f>
        <v>0</v>
      </c>
      <c r="DR176" s="44">
        <f>IF(SUM(DI176:DI$298)=0,DI$299*DR$8/12,0)</f>
        <v>0</v>
      </c>
      <c r="DS176" s="44">
        <f>IF(SUM(DJ176:DJ$298)=0,DJ$299*DS$8/12,0)</f>
        <v>0</v>
      </c>
      <c r="DT176" s="44">
        <f>IF(SUM(DK176:DK$298)=0,DK$299*DT$8/12,0)</f>
        <v>0</v>
      </c>
      <c r="DU176" s="44">
        <f>IF(SUM(DL176:DL$298)=0,DL$299*DU$8/12,0)</f>
        <v>0</v>
      </c>
      <c r="DV176" s="44">
        <f>IF(SUM(DM176:DM$298)=0,DM$299*DV$8/12,0)</f>
        <v>0</v>
      </c>
      <c r="DW176" s="44">
        <f>IF(SUM(DN176:DN$298)=0,DN$299*DW$8/12,0)</f>
        <v>0</v>
      </c>
      <c r="DX176" s="44">
        <f t="shared" si="285"/>
        <v>0</v>
      </c>
      <c r="DY176" s="44">
        <f t="shared" si="286"/>
        <v>0</v>
      </c>
      <c r="DZ176" s="44">
        <f t="shared" si="287"/>
        <v>0</v>
      </c>
      <c r="EA176" s="44">
        <f t="shared" si="288"/>
        <v>0</v>
      </c>
      <c r="EB176" s="44">
        <f t="shared" si="289"/>
        <v>0</v>
      </c>
      <c r="EC176" s="44">
        <f t="shared" si="290"/>
        <v>0</v>
      </c>
      <c r="ED176" s="16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9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</row>
    <row r="177" spans="1:240">
      <c r="A177" s="52"/>
      <c r="B177" s="33">
        <f>IF(SUM(J$9:J176)&gt;0.9,MAX(B$9:B176)+1,0)</f>
        <v>0</v>
      </c>
      <c r="C177" s="39">
        <f t="shared" si="326"/>
        <v>0</v>
      </c>
      <c r="D177" s="35">
        <v>48913</v>
      </c>
      <c r="E177" s="38">
        <f t="shared" si="270"/>
        <v>0</v>
      </c>
      <c r="F177" s="38">
        <f t="shared" si="271"/>
        <v>0</v>
      </c>
      <c r="G177" s="40">
        <f>IF(AND(B177=I$6,K176-I$1/(I$7-I$6+1)&gt;=0),ROUND(I$1/(I$7-I$6+1),0),IF(AND(SUM(G$10:G176)&gt;0,K176-G176&gt;=0),G176,IF(AND(SUM(G$10:G176)&gt;0),I$1-SUM(G$10:G176),0)))</f>
        <v>0</v>
      </c>
      <c r="H177" s="40">
        <f t="shared" si="272"/>
        <v>0</v>
      </c>
      <c r="I177" s="40">
        <f t="shared" si="273"/>
        <v>0</v>
      </c>
      <c r="J177" s="40">
        <f t="shared" si="274"/>
        <v>0</v>
      </c>
      <c r="K177" s="40">
        <f t="shared" si="275"/>
        <v>0</v>
      </c>
      <c r="L177" s="40">
        <f>IF(AND(J177&lt;&gt;0,SUM(J$9:J176)=0),ROUND(I$1*I$3,0),0)</f>
        <v>0</v>
      </c>
      <c r="M177" s="13"/>
      <c r="N177" s="33">
        <f>IF(SUM(V$9:V176)&gt;0.9,MAX(N$9:N176)+1,0)</f>
        <v>0</v>
      </c>
      <c r="O177" s="39">
        <f t="shared" si="255"/>
        <v>0</v>
      </c>
      <c r="P177" s="35">
        <f t="shared" si="256"/>
        <v>48913</v>
      </c>
      <c r="Q177" s="38">
        <f t="shared" si="349"/>
        <v>0</v>
      </c>
      <c r="R177" s="38">
        <f t="shared" si="335"/>
        <v>0</v>
      </c>
      <c r="S177" s="40">
        <f>IF(AND(N177=U$6,W176-U$1/(U$7-U$6+1)&gt;=0),ROUND(U$1/(U$7-U$6+1),0),IF(AND(SUM(S$10:S176)&gt;0,W176-S176&gt;=0),S176,IF(AND(SUM(S$10:S176)&gt;0),U$1-SUM(S$10:S176),0)))</f>
        <v>0</v>
      </c>
      <c r="T177" s="40">
        <f t="shared" si="291"/>
        <v>0</v>
      </c>
      <c r="U177" s="40">
        <f t="shared" si="292"/>
        <v>0</v>
      </c>
      <c r="V177" s="40">
        <f t="shared" si="336"/>
        <v>0</v>
      </c>
      <c r="W177" s="40">
        <f t="shared" si="293"/>
        <v>0</v>
      </c>
      <c r="X177" s="40">
        <f>IF(AND(V177&lt;&gt;0,SUM(V$9:V176)=0),ROUND(U$1*U$3,0),0)</f>
        <v>0</v>
      </c>
      <c r="Y177" s="13"/>
      <c r="Z177" s="33">
        <f>IF(SUM(AH$9:AH176)&gt;0.9,MAX(Z$9:Z176)+1,0)</f>
        <v>0</v>
      </c>
      <c r="AA177" s="39">
        <f t="shared" si="257"/>
        <v>0</v>
      </c>
      <c r="AB177" s="35">
        <f t="shared" si="258"/>
        <v>48913</v>
      </c>
      <c r="AC177" s="38">
        <f t="shared" si="350"/>
        <v>0</v>
      </c>
      <c r="AD177" s="38">
        <f t="shared" si="337"/>
        <v>0</v>
      </c>
      <c r="AE177" s="40">
        <f>IF(AND(Z177=AG$6,AI176-AG$1/(AG$7-AG$6+1)&gt;=0),ROUND(AG$1/(AG$7-AG$6+1),0),IF(AND(SUM(AE$10:AE176)&gt;0,AI176-AE176&gt;=0),AE176,IF(AND(SUM(AE$10:AE176)&gt;0),AG$1-SUM(AE$10:AE176),0)))</f>
        <v>0</v>
      </c>
      <c r="AF177" s="40">
        <f t="shared" si="294"/>
        <v>0</v>
      </c>
      <c r="AG177" s="40">
        <f t="shared" si="295"/>
        <v>0</v>
      </c>
      <c r="AH177" s="40">
        <f t="shared" si="338"/>
        <v>0</v>
      </c>
      <c r="AI177" s="40">
        <f t="shared" si="296"/>
        <v>0</v>
      </c>
      <c r="AJ177" s="40">
        <f>IF(AND(AH177&lt;&gt;0,SUM(AH$9:AH176)=0),ROUND(AG$1*AG$3,0),0)</f>
        <v>0</v>
      </c>
      <c r="AK177" s="13"/>
      <c r="AL177" s="33">
        <f>IF(SUM(AT$9:AT176)&gt;0.9,MAX(AL$9:AL176)+1,0)</f>
        <v>0</v>
      </c>
      <c r="AM177" s="39">
        <f t="shared" si="259"/>
        <v>0</v>
      </c>
      <c r="AN177" s="35">
        <f t="shared" si="260"/>
        <v>48913</v>
      </c>
      <c r="AO177" s="38">
        <f t="shared" si="351"/>
        <v>0</v>
      </c>
      <c r="AP177" s="38">
        <f t="shared" si="339"/>
        <v>0</v>
      </c>
      <c r="AQ177" s="40">
        <f>IF(AND(AL177=AS$6,AU176-AS$1/(AS$7-AS$6+1)&gt;=0),ROUND(AS$1/(AS$7-AS$6+1),0),IF(AND(SUM(AQ$10:AQ176)&gt;0,AU176-AQ176&gt;=0),AQ176,IF(AND(SUM(AQ$10:AQ176)&gt;0),AS$1-SUM(AQ$10:AQ176),0)))</f>
        <v>0</v>
      </c>
      <c r="AR177" s="40">
        <f t="shared" si="297"/>
        <v>0</v>
      </c>
      <c r="AS177" s="40">
        <f t="shared" si="298"/>
        <v>0</v>
      </c>
      <c r="AT177" s="40">
        <f t="shared" si="340"/>
        <v>0</v>
      </c>
      <c r="AU177" s="40">
        <f t="shared" si="299"/>
        <v>0</v>
      </c>
      <c r="AV177" s="40">
        <f>IF(AND(AT177&lt;&gt;0,SUM(AT$9:AT176)=0),ROUND(AS$1*AS$3,0),0)</f>
        <v>0</v>
      </c>
      <c r="AW177" s="13"/>
      <c r="AX177" s="33">
        <f>IF(SUM(BF$9:BF176)&gt;0.9,MAX(AX$9:AX176)+1,0)</f>
        <v>0</v>
      </c>
      <c r="AY177" s="39">
        <f t="shared" si="261"/>
        <v>0</v>
      </c>
      <c r="AZ177" s="35">
        <f t="shared" si="262"/>
        <v>48913</v>
      </c>
      <c r="BA177" s="38">
        <f t="shared" si="352"/>
        <v>0</v>
      </c>
      <c r="BB177" s="38">
        <f t="shared" si="341"/>
        <v>0</v>
      </c>
      <c r="BC177" s="40">
        <f>IF(AND(AX177=BE$6,BG176-BE$1/(BE$7-BE$6+1)&gt;=0),ROUND(BE$1/(BE$7-BE$6+1),0),IF(AND(SUM(BC$10:BC176)&gt;0,BG176-BC176&gt;=0),BC176,IF(AND(SUM(BC$10:BC176)&gt;0),BE$1-SUM(BC$10:BC176),0)))</f>
        <v>0</v>
      </c>
      <c r="BD177" s="40">
        <f t="shared" si="300"/>
        <v>0</v>
      </c>
      <c r="BE177" s="40">
        <f t="shared" si="301"/>
        <v>0</v>
      </c>
      <c r="BF177" s="40">
        <f t="shared" si="342"/>
        <v>0</v>
      </c>
      <c r="BG177" s="40">
        <f t="shared" si="302"/>
        <v>0</v>
      </c>
      <c r="BH177" s="40">
        <f>IF(AND(BF177&lt;&gt;0,SUM(BF$9:BF176)=0),ROUND(BE$1*BE$3,0),0)</f>
        <v>0</v>
      </c>
      <c r="BI177" s="13"/>
      <c r="BJ177" s="33">
        <f>IF(SUM(BR$9:BR176)&gt;0.9,MAX(BJ$9:BJ176)+1,0)</f>
        <v>0</v>
      </c>
      <c r="BK177" s="39">
        <f t="shared" si="263"/>
        <v>0</v>
      </c>
      <c r="BL177" s="35">
        <f t="shared" si="264"/>
        <v>48913</v>
      </c>
      <c r="BM177" s="38">
        <f t="shared" si="353"/>
        <v>0</v>
      </c>
      <c r="BN177" s="38">
        <f t="shared" si="343"/>
        <v>0</v>
      </c>
      <c r="BO177" s="40">
        <f>IF(AND(BJ177=BQ$6,BS176-BQ$1/(BQ$7-BQ$6+1)&gt;=0),ROUND(BQ$1/(BQ$7-BQ$6+1),0),IF(AND(SUM(BO$10:BO176)&gt;0,BS176-BO176&gt;=0),BO176,IF(AND(SUM(BO$10:BO176)&gt;0),BQ$1-SUM(BO$10:BO176),0)))</f>
        <v>0</v>
      </c>
      <c r="BP177" s="40">
        <f t="shared" si="303"/>
        <v>0</v>
      </c>
      <c r="BQ177" s="40">
        <f t="shared" si="304"/>
        <v>0</v>
      </c>
      <c r="BR177" s="40">
        <f t="shared" si="344"/>
        <v>0</v>
      </c>
      <c r="BS177" s="40">
        <f t="shared" si="305"/>
        <v>0</v>
      </c>
      <c r="BT177" s="40">
        <f>IF(AND(BR177&lt;&gt;0,SUM(BR$9:BR176)=0),ROUND(BQ$1*BQ$3,0),0)</f>
        <v>0</v>
      </c>
      <c r="BU177" s="13"/>
      <c r="BV177" s="33">
        <f>IF(SUM(CD$9:CD176)&gt;0.9,MAX(BV$9:BV176)+1,0)</f>
        <v>0</v>
      </c>
      <c r="BW177" s="39">
        <f t="shared" si="265"/>
        <v>0</v>
      </c>
      <c r="BX177" s="35">
        <f t="shared" si="266"/>
        <v>48913</v>
      </c>
      <c r="BY177" s="38">
        <f t="shared" si="354"/>
        <v>0</v>
      </c>
      <c r="BZ177" s="38">
        <f t="shared" si="345"/>
        <v>0</v>
      </c>
      <c r="CA177" s="40">
        <f>IF(AND(BV177=CC$6,CE176-CC$1/(CC$7-CC$6+1)&gt;=0),ROUND(CC$1/(CC$7-CC$6+1),0),IF(AND(SUM(CA$10:CA176)&gt;0,CE176-CA176&gt;=0),CA176,IF(AND(SUM(CA$10:CA176)&gt;0),CC$1-SUM(CA$10:CA176),0)))</f>
        <v>0</v>
      </c>
      <c r="CB177" s="40">
        <f t="shared" si="306"/>
        <v>0</v>
      </c>
      <c r="CC177" s="40">
        <f t="shared" si="307"/>
        <v>0</v>
      </c>
      <c r="CD177" s="40">
        <f t="shared" si="346"/>
        <v>0</v>
      </c>
      <c r="CE177" s="40">
        <f t="shared" si="308"/>
        <v>0</v>
      </c>
      <c r="CF177" s="40">
        <f>IF(AND(CD177&lt;&gt;0,SUM(CD$9:CD176)=0),ROUND(CC$1*CC$3,0),0)</f>
        <v>0</v>
      </c>
      <c r="CG177" s="13"/>
      <c r="CH177" s="33">
        <f>IF(SUM(CP$9:CP176)&gt;0.9,MAX(CH$9:CH176)+1,0)</f>
        <v>0</v>
      </c>
      <c r="CI177" s="39">
        <f t="shared" si="267"/>
        <v>0</v>
      </c>
      <c r="CJ177" s="35">
        <f t="shared" si="268"/>
        <v>48913</v>
      </c>
      <c r="CK177" s="38">
        <f t="shared" si="355"/>
        <v>0</v>
      </c>
      <c r="CL177" s="38">
        <f t="shared" si="347"/>
        <v>0</v>
      </c>
      <c r="CM177" s="40">
        <f>IF(AND(CH177=CO$6,CQ176-CO$1/(CO$7-CO$6+1)&gt;=0),ROUND(CO$1/(CO$7-CO$6+1),0),IF(AND(SUM(CM$10:CM176)&gt;0,CQ176-CM176&gt;=0),CM176,IF(AND(SUM(CM$10:CM176)&gt;0),CO$1-SUM(CM$10:CM176),0)))</f>
        <v>0</v>
      </c>
      <c r="CN177" s="40">
        <f t="shared" si="309"/>
        <v>0</v>
      </c>
      <c r="CO177" s="40">
        <f t="shared" si="310"/>
        <v>0</v>
      </c>
      <c r="CP177" s="40">
        <f t="shared" si="348"/>
        <v>0</v>
      </c>
      <c r="CQ177" s="40">
        <f t="shared" si="311"/>
        <v>0</v>
      </c>
      <c r="CR177" s="40">
        <f>IF(AND(CP177&lt;&gt;0,SUM(CP$9:CP176)=0),ROUND(CO$1*CO$3,0),0)</f>
        <v>0</v>
      </c>
      <c r="CS177" s="13"/>
      <c r="CT177" s="16"/>
      <c r="CU177" s="41">
        <f t="shared" si="313"/>
        <v>155</v>
      </c>
      <c r="CV177" s="42">
        <f t="shared" si="312"/>
        <v>48913</v>
      </c>
      <c r="CW177" s="43">
        <f t="shared" si="327"/>
        <v>0</v>
      </c>
      <c r="CX177" s="43">
        <f t="shared" si="328"/>
        <v>0</v>
      </c>
      <c r="CY177" s="43">
        <f t="shared" si="329"/>
        <v>0</v>
      </c>
      <c r="CZ177" s="43">
        <f t="shared" si="330"/>
        <v>0</v>
      </c>
      <c r="DA177" s="43">
        <f t="shared" si="331"/>
        <v>0</v>
      </c>
      <c r="DB177" s="43">
        <f t="shared" si="332"/>
        <v>0</v>
      </c>
      <c r="DC177" s="43">
        <f t="shared" si="333"/>
        <v>0</v>
      </c>
      <c r="DD177" s="43">
        <f t="shared" si="334"/>
        <v>0</v>
      </c>
      <c r="DE177" s="43">
        <f t="shared" si="253"/>
        <v>0</v>
      </c>
      <c r="DF177" s="44">
        <f t="shared" si="269"/>
        <v>0</v>
      </c>
      <c r="DG177" s="44">
        <f t="shared" si="276"/>
        <v>0</v>
      </c>
      <c r="DH177" s="44">
        <f t="shared" si="277"/>
        <v>0</v>
      </c>
      <c r="DI177" s="44">
        <f t="shared" si="278"/>
        <v>0</v>
      </c>
      <c r="DJ177" s="44">
        <f t="shared" si="279"/>
        <v>0</v>
      </c>
      <c r="DK177" s="44">
        <f t="shared" si="280"/>
        <v>0</v>
      </c>
      <c r="DL177" s="44">
        <f t="shared" si="281"/>
        <v>0</v>
      </c>
      <c r="DM177" s="44">
        <f t="shared" si="282"/>
        <v>0</v>
      </c>
      <c r="DN177" s="44">
        <f t="shared" si="283"/>
        <v>0</v>
      </c>
      <c r="DO177" s="44">
        <f t="shared" si="284"/>
        <v>0</v>
      </c>
      <c r="DP177" s="44">
        <f>IF(SUM(DG177:DG$298)=0,DG$299*DP$8/12,0)</f>
        <v>0</v>
      </c>
      <c r="DQ177" s="44">
        <f>IF(SUM(DH177:DH$298)=0,DH$299*DQ$8/12,0)</f>
        <v>0</v>
      </c>
      <c r="DR177" s="44">
        <f>IF(SUM(DI177:DI$298)=0,DI$299*DR$8/12,0)</f>
        <v>0</v>
      </c>
      <c r="DS177" s="44">
        <f>IF(SUM(DJ177:DJ$298)=0,DJ$299*DS$8/12,0)</f>
        <v>0</v>
      </c>
      <c r="DT177" s="44">
        <f>IF(SUM(DK177:DK$298)=0,DK$299*DT$8/12,0)</f>
        <v>0</v>
      </c>
      <c r="DU177" s="44">
        <f>IF(SUM(DL177:DL$298)=0,DL$299*DU$8/12,0)</f>
        <v>0</v>
      </c>
      <c r="DV177" s="44">
        <f>IF(SUM(DM177:DM$298)=0,DM$299*DV$8/12,0)</f>
        <v>0</v>
      </c>
      <c r="DW177" s="44">
        <f>IF(SUM(DN177:DN$298)=0,DN$299*DW$8/12,0)</f>
        <v>0</v>
      </c>
      <c r="DX177" s="44">
        <f t="shared" si="285"/>
        <v>0</v>
      </c>
      <c r="DY177" s="44">
        <f t="shared" si="286"/>
        <v>0</v>
      </c>
      <c r="DZ177" s="44">
        <f t="shared" si="287"/>
        <v>0</v>
      </c>
      <c r="EA177" s="44">
        <f t="shared" si="288"/>
        <v>0</v>
      </c>
      <c r="EB177" s="44">
        <f t="shared" si="289"/>
        <v>0</v>
      </c>
      <c r="EC177" s="44">
        <f t="shared" si="290"/>
        <v>0</v>
      </c>
      <c r="ED177" s="16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9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</row>
    <row r="178" spans="1:240">
      <c r="A178" s="52"/>
      <c r="B178" s="33">
        <f>IF(SUM(J$9:J177)&gt;0.9,MAX(B$9:B177)+1,0)</f>
        <v>0</v>
      </c>
      <c r="C178" s="39">
        <f t="shared" si="326"/>
        <v>0</v>
      </c>
      <c r="D178" s="35">
        <v>48944</v>
      </c>
      <c r="E178" s="38">
        <f t="shared" si="270"/>
        <v>0</v>
      </c>
      <c r="F178" s="38">
        <f t="shared" si="271"/>
        <v>0</v>
      </c>
      <c r="G178" s="40">
        <f>IF(AND(B178=I$6,K177-I$1/(I$7-I$6+1)&gt;=0),ROUND(I$1/(I$7-I$6+1),0),IF(AND(SUM(G$10:G177)&gt;0,K177-G177&gt;=0),G177,IF(AND(SUM(G$10:G177)&gt;0),I$1-SUM(G$10:G177),0)))</f>
        <v>0</v>
      </c>
      <c r="H178" s="40">
        <f t="shared" si="272"/>
        <v>0</v>
      </c>
      <c r="I178" s="40">
        <f t="shared" si="273"/>
        <v>0</v>
      </c>
      <c r="J178" s="40">
        <f t="shared" si="274"/>
        <v>0</v>
      </c>
      <c r="K178" s="40">
        <f t="shared" si="275"/>
        <v>0</v>
      </c>
      <c r="L178" s="40">
        <f>IF(AND(J178&lt;&gt;0,SUM(J$9:J177)=0),ROUND(I$1*I$3,0),0)</f>
        <v>0</v>
      </c>
      <c r="M178" s="13"/>
      <c r="N178" s="33">
        <f>IF(SUM(V$9:V177)&gt;0.9,MAX(N$9:N177)+1,0)</f>
        <v>0</v>
      </c>
      <c r="O178" s="39">
        <f t="shared" si="255"/>
        <v>0</v>
      </c>
      <c r="P178" s="35">
        <f t="shared" si="256"/>
        <v>48944</v>
      </c>
      <c r="Q178" s="38">
        <f t="shared" si="349"/>
        <v>0</v>
      </c>
      <c r="R178" s="38">
        <f t="shared" si="335"/>
        <v>0</v>
      </c>
      <c r="S178" s="40">
        <f>IF(AND(N178=U$6,W177-U$1/(U$7-U$6+1)&gt;=0),ROUND(U$1/(U$7-U$6+1),0),IF(AND(SUM(S$10:S177)&gt;0,W177-S177&gt;=0),S177,IF(AND(SUM(S$10:S177)&gt;0),U$1-SUM(S$10:S177),0)))</f>
        <v>0</v>
      </c>
      <c r="T178" s="40">
        <f t="shared" si="291"/>
        <v>0</v>
      </c>
      <c r="U178" s="40">
        <f t="shared" si="292"/>
        <v>0</v>
      </c>
      <c r="V178" s="40">
        <f t="shared" si="336"/>
        <v>0</v>
      </c>
      <c r="W178" s="40">
        <f t="shared" si="293"/>
        <v>0</v>
      </c>
      <c r="X178" s="40">
        <f>IF(AND(V178&lt;&gt;0,SUM(V$9:V177)=0),ROUND(U$1*U$3,0),0)</f>
        <v>0</v>
      </c>
      <c r="Y178" s="13"/>
      <c r="Z178" s="33">
        <f>IF(SUM(AH$9:AH177)&gt;0.9,MAX(Z$9:Z177)+1,0)</f>
        <v>0</v>
      </c>
      <c r="AA178" s="39">
        <f t="shared" si="257"/>
        <v>0</v>
      </c>
      <c r="AB178" s="35">
        <f t="shared" si="258"/>
        <v>48944</v>
      </c>
      <c r="AC178" s="38">
        <f t="shared" si="350"/>
        <v>0</v>
      </c>
      <c r="AD178" s="38">
        <f t="shared" si="337"/>
        <v>0</v>
      </c>
      <c r="AE178" s="40">
        <f>IF(AND(Z178=AG$6,AI177-AG$1/(AG$7-AG$6+1)&gt;=0),ROUND(AG$1/(AG$7-AG$6+1),0),IF(AND(SUM(AE$10:AE177)&gt;0,AI177-AE177&gt;=0),AE177,IF(AND(SUM(AE$10:AE177)&gt;0),AG$1-SUM(AE$10:AE177),0)))</f>
        <v>0</v>
      </c>
      <c r="AF178" s="40">
        <f t="shared" si="294"/>
        <v>0</v>
      </c>
      <c r="AG178" s="40">
        <f t="shared" si="295"/>
        <v>0</v>
      </c>
      <c r="AH178" s="40">
        <f t="shared" si="338"/>
        <v>0</v>
      </c>
      <c r="AI178" s="40">
        <f t="shared" si="296"/>
        <v>0</v>
      </c>
      <c r="AJ178" s="40">
        <f>IF(AND(AH178&lt;&gt;0,SUM(AH$9:AH177)=0),ROUND(AG$1*AG$3,0),0)</f>
        <v>0</v>
      </c>
      <c r="AK178" s="13"/>
      <c r="AL178" s="33">
        <f>IF(SUM(AT$9:AT177)&gt;0.9,MAX(AL$9:AL177)+1,0)</f>
        <v>0</v>
      </c>
      <c r="AM178" s="39">
        <f t="shared" si="259"/>
        <v>0</v>
      </c>
      <c r="AN178" s="35">
        <f t="shared" si="260"/>
        <v>48944</v>
      </c>
      <c r="AO178" s="38">
        <f t="shared" si="351"/>
        <v>0</v>
      </c>
      <c r="AP178" s="38">
        <f t="shared" si="339"/>
        <v>0</v>
      </c>
      <c r="AQ178" s="40">
        <f>IF(AND(AL178=AS$6,AU177-AS$1/(AS$7-AS$6+1)&gt;=0),ROUND(AS$1/(AS$7-AS$6+1),0),IF(AND(SUM(AQ$10:AQ177)&gt;0,AU177-AQ177&gt;=0),AQ177,IF(AND(SUM(AQ$10:AQ177)&gt;0),AS$1-SUM(AQ$10:AQ177),0)))</f>
        <v>0</v>
      </c>
      <c r="AR178" s="40">
        <f t="shared" si="297"/>
        <v>0</v>
      </c>
      <c r="AS178" s="40">
        <f t="shared" si="298"/>
        <v>0</v>
      </c>
      <c r="AT178" s="40">
        <f t="shared" si="340"/>
        <v>0</v>
      </c>
      <c r="AU178" s="40">
        <f t="shared" si="299"/>
        <v>0</v>
      </c>
      <c r="AV178" s="40">
        <f>IF(AND(AT178&lt;&gt;0,SUM(AT$9:AT177)=0),ROUND(AS$1*AS$3,0),0)</f>
        <v>0</v>
      </c>
      <c r="AW178" s="13"/>
      <c r="AX178" s="33">
        <f>IF(SUM(BF$9:BF177)&gt;0.9,MAX(AX$9:AX177)+1,0)</f>
        <v>0</v>
      </c>
      <c r="AY178" s="39">
        <f t="shared" si="261"/>
        <v>0</v>
      </c>
      <c r="AZ178" s="35">
        <f t="shared" si="262"/>
        <v>48944</v>
      </c>
      <c r="BA178" s="38">
        <f t="shared" si="352"/>
        <v>0</v>
      </c>
      <c r="BB178" s="38">
        <f t="shared" si="341"/>
        <v>0</v>
      </c>
      <c r="BC178" s="40">
        <f>IF(AND(AX178=BE$6,BG177-BE$1/(BE$7-BE$6+1)&gt;=0),ROUND(BE$1/(BE$7-BE$6+1),0),IF(AND(SUM(BC$10:BC177)&gt;0,BG177-BC177&gt;=0),BC177,IF(AND(SUM(BC$10:BC177)&gt;0),BE$1-SUM(BC$10:BC177),0)))</f>
        <v>0</v>
      </c>
      <c r="BD178" s="40">
        <f t="shared" si="300"/>
        <v>0</v>
      </c>
      <c r="BE178" s="40">
        <f t="shared" si="301"/>
        <v>0</v>
      </c>
      <c r="BF178" s="40">
        <f t="shared" si="342"/>
        <v>0</v>
      </c>
      <c r="BG178" s="40">
        <f t="shared" si="302"/>
        <v>0</v>
      </c>
      <c r="BH178" s="40">
        <f>IF(AND(BF178&lt;&gt;0,SUM(BF$9:BF177)=0),ROUND(BE$1*BE$3,0),0)</f>
        <v>0</v>
      </c>
      <c r="BI178" s="13"/>
      <c r="BJ178" s="33">
        <f>IF(SUM(BR$9:BR177)&gt;0.9,MAX(BJ$9:BJ177)+1,0)</f>
        <v>0</v>
      </c>
      <c r="BK178" s="39">
        <f t="shared" si="263"/>
        <v>0</v>
      </c>
      <c r="BL178" s="35">
        <f t="shared" si="264"/>
        <v>48944</v>
      </c>
      <c r="BM178" s="38">
        <f t="shared" si="353"/>
        <v>0</v>
      </c>
      <c r="BN178" s="38">
        <f t="shared" si="343"/>
        <v>0</v>
      </c>
      <c r="BO178" s="40">
        <f>IF(AND(BJ178=BQ$6,BS177-BQ$1/(BQ$7-BQ$6+1)&gt;=0),ROUND(BQ$1/(BQ$7-BQ$6+1),0),IF(AND(SUM(BO$10:BO177)&gt;0,BS177-BO177&gt;=0),BO177,IF(AND(SUM(BO$10:BO177)&gt;0),BQ$1-SUM(BO$10:BO177),0)))</f>
        <v>0</v>
      </c>
      <c r="BP178" s="40">
        <f t="shared" si="303"/>
        <v>0</v>
      </c>
      <c r="BQ178" s="40">
        <f t="shared" si="304"/>
        <v>0</v>
      </c>
      <c r="BR178" s="40">
        <f t="shared" si="344"/>
        <v>0</v>
      </c>
      <c r="BS178" s="40">
        <f t="shared" si="305"/>
        <v>0</v>
      </c>
      <c r="BT178" s="40">
        <f>IF(AND(BR178&lt;&gt;0,SUM(BR$9:BR177)=0),ROUND(BQ$1*BQ$3,0),0)</f>
        <v>0</v>
      </c>
      <c r="BU178" s="13"/>
      <c r="BV178" s="33">
        <f>IF(SUM(CD$9:CD177)&gt;0.9,MAX(BV$9:BV177)+1,0)</f>
        <v>0</v>
      </c>
      <c r="BW178" s="39">
        <f t="shared" si="265"/>
        <v>0</v>
      </c>
      <c r="BX178" s="35">
        <f t="shared" si="266"/>
        <v>48944</v>
      </c>
      <c r="BY178" s="38">
        <f t="shared" si="354"/>
        <v>0</v>
      </c>
      <c r="BZ178" s="38">
        <f t="shared" si="345"/>
        <v>0</v>
      </c>
      <c r="CA178" s="40">
        <f>IF(AND(BV178=CC$6,CE177-CC$1/(CC$7-CC$6+1)&gt;=0),ROUND(CC$1/(CC$7-CC$6+1),0),IF(AND(SUM(CA$10:CA177)&gt;0,CE177-CA177&gt;=0),CA177,IF(AND(SUM(CA$10:CA177)&gt;0),CC$1-SUM(CA$10:CA177),0)))</f>
        <v>0</v>
      </c>
      <c r="CB178" s="40">
        <f t="shared" si="306"/>
        <v>0</v>
      </c>
      <c r="CC178" s="40">
        <f t="shared" si="307"/>
        <v>0</v>
      </c>
      <c r="CD178" s="40">
        <f t="shared" si="346"/>
        <v>0</v>
      </c>
      <c r="CE178" s="40">
        <f t="shared" si="308"/>
        <v>0</v>
      </c>
      <c r="CF178" s="40">
        <f>IF(AND(CD178&lt;&gt;0,SUM(CD$9:CD177)=0),ROUND(CC$1*CC$3,0),0)</f>
        <v>0</v>
      </c>
      <c r="CG178" s="13"/>
      <c r="CH178" s="33">
        <f>IF(SUM(CP$9:CP177)&gt;0.9,MAX(CH$9:CH177)+1,0)</f>
        <v>0</v>
      </c>
      <c r="CI178" s="39">
        <f t="shared" si="267"/>
        <v>0</v>
      </c>
      <c r="CJ178" s="35">
        <f t="shared" si="268"/>
        <v>48944</v>
      </c>
      <c r="CK178" s="38">
        <f t="shared" si="355"/>
        <v>0</v>
      </c>
      <c r="CL178" s="38">
        <f t="shared" si="347"/>
        <v>0</v>
      </c>
      <c r="CM178" s="40">
        <f>IF(AND(CH178=CO$6,CQ177-CO$1/(CO$7-CO$6+1)&gt;=0),ROUND(CO$1/(CO$7-CO$6+1),0),IF(AND(SUM(CM$10:CM177)&gt;0,CQ177-CM177&gt;=0),CM177,IF(AND(SUM(CM$10:CM177)&gt;0),CO$1-SUM(CM$10:CM177),0)))</f>
        <v>0</v>
      </c>
      <c r="CN178" s="40">
        <f t="shared" si="309"/>
        <v>0</v>
      </c>
      <c r="CO178" s="40">
        <f t="shared" si="310"/>
        <v>0</v>
      </c>
      <c r="CP178" s="40">
        <f t="shared" si="348"/>
        <v>0</v>
      </c>
      <c r="CQ178" s="40">
        <f t="shared" si="311"/>
        <v>0</v>
      </c>
      <c r="CR178" s="40">
        <f>IF(AND(CP178&lt;&gt;0,SUM(CP$9:CP177)=0),ROUND(CO$1*CO$3,0),0)</f>
        <v>0</v>
      </c>
      <c r="CS178" s="13"/>
      <c r="CT178" s="16"/>
      <c r="CU178" s="41">
        <f t="shared" si="313"/>
        <v>156</v>
      </c>
      <c r="CV178" s="42">
        <f t="shared" si="312"/>
        <v>48944</v>
      </c>
      <c r="CW178" s="43">
        <f t="shared" si="327"/>
        <v>0</v>
      </c>
      <c r="CX178" s="43">
        <f t="shared" si="328"/>
        <v>0</v>
      </c>
      <c r="CY178" s="43">
        <f t="shared" si="329"/>
        <v>0</v>
      </c>
      <c r="CZ178" s="43">
        <f t="shared" si="330"/>
        <v>0</v>
      </c>
      <c r="DA178" s="43">
        <f t="shared" si="331"/>
        <v>0</v>
      </c>
      <c r="DB178" s="43">
        <f t="shared" si="332"/>
        <v>0</v>
      </c>
      <c r="DC178" s="43">
        <f t="shared" si="333"/>
        <v>0</v>
      </c>
      <c r="DD178" s="43">
        <f t="shared" si="334"/>
        <v>0</v>
      </c>
      <c r="DE178" s="43">
        <f t="shared" si="253"/>
        <v>0</v>
      </c>
      <c r="DF178" s="44">
        <f t="shared" si="269"/>
        <v>0</v>
      </c>
      <c r="DG178" s="44">
        <f t="shared" si="276"/>
        <v>0</v>
      </c>
      <c r="DH178" s="44">
        <f t="shared" si="277"/>
        <v>0</v>
      </c>
      <c r="DI178" s="44">
        <f t="shared" si="278"/>
        <v>0</v>
      </c>
      <c r="DJ178" s="44">
        <f t="shared" si="279"/>
        <v>0</v>
      </c>
      <c r="DK178" s="44">
        <f t="shared" si="280"/>
        <v>0</v>
      </c>
      <c r="DL178" s="44">
        <f t="shared" si="281"/>
        <v>0</v>
      </c>
      <c r="DM178" s="44">
        <f t="shared" si="282"/>
        <v>0</v>
      </c>
      <c r="DN178" s="44">
        <f t="shared" si="283"/>
        <v>0</v>
      </c>
      <c r="DO178" s="44">
        <f t="shared" si="284"/>
        <v>0</v>
      </c>
      <c r="DP178" s="44">
        <f>IF(SUM(DG178:DG$298)=0,DG$299*DP$8/12,0)</f>
        <v>0</v>
      </c>
      <c r="DQ178" s="44">
        <f>IF(SUM(DH178:DH$298)=0,DH$299*DQ$8/12,0)</f>
        <v>0</v>
      </c>
      <c r="DR178" s="44">
        <f>IF(SUM(DI178:DI$298)=0,DI$299*DR$8/12,0)</f>
        <v>0</v>
      </c>
      <c r="DS178" s="44">
        <f>IF(SUM(DJ178:DJ$298)=0,DJ$299*DS$8/12,0)</f>
        <v>0</v>
      </c>
      <c r="DT178" s="44">
        <f>IF(SUM(DK178:DK$298)=0,DK$299*DT$8/12,0)</f>
        <v>0</v>
      </c>
      <c r="DU178" s="44">
        <f>IF(SUM(DL178:DL$298)=0,DL$299*DU$8/12,0)</f>
        <v>0</v>
      </c>
      <c r="DV178" s="44">
        <f>IF(SUM(DM178:DM$298)=0,DM$299*DV$8/12,0)</f>
        <v>0</v>
      </c>
      <c r="DW178" s="44">
        <f>IF(SUM(DN178:DN$298)=0,DN$299*DW$8/12,0)</f>
        <v>0</v>
      </c>
      <c r="DX178" s="44">
        <f t="shared" si="285"/>
        <v>0</v>
      </c>
      <c r="DY178" s="44">
        <f t="shared" si="286"/>
        <v>0</v>
      </c>
      <c r="DZ178" s="44">
        <f t="shared" si="287"/>
        <v>0</v>
      </c>
      <c r="EA178" s="44">
        <f t="shared" si="288"/>
        <v>0</v>
      </c>
      <c r="EB178" s="44">
        <f t="shared" si="289"/>
        <v>0</v>
      </c>
      <c r="EC178" s="44">
        <f t="shared" si="290"/>
        <v>0</v>
      </c>
      <c r="ED178" s="16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9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</row>
    <row r="179" spans="1:240">
      <c r="A179" s="52"/>
      <c r="B179" s="33">
        <f>IF(SUM(J$9:J178)&gt;0.9,MAX(B$9:B178)+1,0)</f>
        <v>0</v>
      </c>
      <c r="C179" s="39">
        <f t="shared" si="326"/>
        <v>0</v>
      </c>
      <c r="D179" s="35">
        <v>48975</v>
      </c>
      <c r="E179" s="38">
        <f t="shared" si="270"/>
        <v>0</v>
      </c>
      <c r="F179" s="38">
        <f t="shared" si="271"/>
        <v>0</v>
      </c>
      <c r="G179" s="40">
        <f>IF(AND(B179=I$6,K178-I$1/(I$7-I$6+1)&gt;=0),ROUND(I$1/(I$7-I$6+1),0),IF(AND(SUM(G$10:G178)&gt;0,K178-G178&gt;=0),G178,IF(AND(SUM(G$10:G178)&gt;0),I$1-SUM(G$10:G178),0)))</f>
        <v>0</v>
      </c>
      <c r="H179" s="40">
        <f t="shared" si="272"/>
        <v>0</v>
      </c>
      <c r="I179" s="40">
        <f t="shared" si="273"/>
        <v>0</v>
      </c>
      <c r="J179" s="40">
        <f t="shared" si="274"/>
        <v>0</v>
      </c>
      <c r="K179" s="40">
        <f t="shared" si="275"/>
        <v>0</v>
      </c>
      <c r="L179" s="40">
        <f>IF(AND(J179&lt;&gt;0,SUM(J$9:J178)=0),ROUND(I$1*I$3,0),0)</f>
        <v>0</v>
      </c>
      <c r="M179" s="13"/>
      <c r="N179" s="33">
        <f>IF(SUM(V$9:V178)&gt;0.9,MAX(N$9:N178)+1,0)</f>
        <v>0</v>
      </c>
      <c r="O179" s="39">
        <f t="shared" si="255"/>
        <v>0</v>
      </c>
      <c r="P179" s="35">
        <f t="shared" si="256"/>
        <v>48975</v>
      </c>
      <c r="Q179" s="38">
        <f t="shared" si="349"/>
        <v>0</v>
      </c>
      <c r="R179" s="38">
        <f t="shared" si="335"/>
        <v>0</v>
      </c>
      <c r="S179" s="40">
        <f>IF(AND(N179=U$6,W178-U$1/(U$7-U$6+1)&gt;=0),ROUND(U$1/(U$7-U$6+1),0),IF(AND(SUM(S$10:S178)&gt;0,W178-S178&gt;=0),S178,IF(AND(SUM(S$10:S178)&gt;0),U$1-SUM(S$10:S178),0)))</f>
        <v>0</v>
      </c>
      <c r="T179" s="40">
        <f t="shared" si="291"/>
        <v>0</v>
      </c>
      <c r="U179" s="40">
        <f t="shared" si="292"/>
        <v>0</v>
      </c>
      <c r="V179" s="40">
        <f t="shared" si="336"/>
        <v>0</v>
      </c>
      <c r="W179" s="40">
        <f t="shared" si="293"/>
        <v>0</v>
      </c>
      <c r="X179" s="40">
        <f>IF(AND(V179&lt;&gt;0,SUM(V$9:V178)=0),ROUND(U$1*U$3,0),0)</f>
        <v>0</v>
      </c>
      <c r="Y179" s="13"/>
      <c r="Z179" s="33">
        <f>IF(SUM(AH$9:AH178)&gt;0.9,MAX(Z$9:Z178)+1,0)</f>
        <v>0</v>
      </c>
      <c r="AA179" s="39">
        <f t="shared" si="257"/>
        <v>0</v>
      </c>
      <c r="AB179" s="35">
        <f t="shared" si="258"/>
        <v>48975</v>
      </c>
      <c r="AC179" s="38">
        <f t="shared" si="350"/>
        <v>0</v>
      </c>
      <c r="AD179" s="38">
        <f t="shared" si="337"/>
        <v>0</v>
      </c>
      <c r="AE179" s="40">
        <f>IF(AND(Z179=AG$6,AI178-AG$1/(AG$7-AG$6+1)&gt;=0),ROUND(AG$1/(AG$7-AG$6+1),0),IF(AND(SUM(AE$10:AE178)&gt;0,AI178-AE178&gt;=0),AE178,IF(AND(SUM(AE$10:AE178)&gt;0),AG$1-SUM(AE$10:AE178),0)))</f>
        <v>0</v>
      </c>
      <c r="AF179" s="40">
        <f t="shared" si="294"/>
        <v>0</v>
      </c>
      <c r="AG179" s="40">
        <f t="shared" si="295"/>
        <v>0</v>
      </c>
      <c r="AH179" s="40">
        <f t="shared" si="338"/>
        <v>0</v>
      </c>
      <c r="AI179" s="40">
        <f t="shared" si="296"/>
        <v>0</v>
      </c>
      <c r="AJ179" s="40">
        <f>IF(AND(AH179&lt;&gt;0,SUM(AH$9:AH178)=0),ROUND(AG$1*AG$3,0),0)</f>
        <v>0</v>
      </c>
      <c r="AK179" s="13"/>
      <c r="AL179" s="33">
        <f>IF(SUM(AT$9:AT178)&gt;0.9,MAX(AL$9:AL178)+1,0)</f>
        <v>0</v>
      </c>
      <c r="AM179" s="39">
        <f t="shared" si="259"/>
        <v>0</v>
      </c>
      <c r="AN179" s="35">
        <f t="shared" si="260"/>
        <v>48975</v>
      </c>
      <c r="AO179" s="38">
        <f t="shared" si="351"/>
        <v>0</v>
      </c>
      <c r="AP179" s="38">
        <f t="shared" si="339"/>
        <v>0</v>
      </c>
      <c r="AQ179" s="40">
        <f>IF(AND(AL179=AS$6,AU178-AS$1/(AS$7-AS$6+1)&gt;=0),ROUND(AS$1/(AS$7-AS$6+1),0),IF(AND(SUM(AQ$10:AQ178)&gt;0,AU178-AQ178&gt;=0),AQ178,IF(AND(SUM(AQ$10:AQ178)&gt;0),AS$1-SUM(AQ$10:AQ178),0)))</f>
        <v>0</v>
      </c>
      <c r="AR179" s="40">
        <f t="shared" si="297"/>
        <v>0</v>
      </c>
      <c r="AS179" s="40">
        <f t="shared" si="298"/>
        <v>0</v>
      </c>
      <c r="AT179" s="40">
        <f t="shared" si="340"/>
        <v>0</v>
      </c>
      <c r="AU179" s="40">
        <f t="shared" si="299"/>
        <v>0</v>
      </c>
      <c r="AV179" s="40">
        <f>IF(AND(AT179&lt;&gt;0,SUM(AT$9:AT178)=0),ROUND(AS$1*AS$3,0),0)</f>
        <v>0</v>
      </c>
      <c r="AW179" s="13"/>
      <c r="AX179" s="33">
        <f>IF(SUM(BF$9:BF178)&gt;0.9,MAX(AX$9:AX178)+1,0)</f>
        <v>0</v>
      </c>
      <c r="AY179" s="39">
        <f t="shared" si="261"/>
        <v>0</v>
      </c>
      <c r="AZ179" s="35">
        <f t="shared" si="262"/>
        <v>48975</v>
      </c>
      <c r="BA179" s="38">
        <f t="shared" si="352"/>
        <v>0</v>
      </c>
      <c r="BB179" s="38">
        <f t="shared" si="341"/>
        <v>0</v>
      </c>
      <c r="BC179" s="40">
        <f>IF(AND(AX179=BE$6,BG178-BE$1/(BE$7-BE$6+1)&gt;=0),ROUND(BE$1/(BE$7-BE$6+1),0),IF(AND(SUM(BC$10:BC178)&gt;0,BG178-BC178&gt;=0),BC178,IF(AND(SUM(BC$10:BC178)&gt;0),BE$1-SUM(BC$10:BC178),0)))</f>
        <v>0</v>
      </c>
      <c r="BD179" s="40">
        <f t="shared" si="300"/>
        <v>0</v>
      </c>
      <c r="BE179" s="40">
        <f t="shared" si="301"/>
        <v>0</v>
      </c>
      <c r="BF179" s="40">
        <f t="shared" si="342"/>
        <v>0</v>
      </c>
      <c r="BG179" s="40">
        <f t="shared" si="302"/>
        <v>0</v>
      </c>
      <c r="BH179" s="40">
        <f>IF(AND(BF179&lt;&gt;0,SUM(BF$9:BF178)=0),ROUND(BE$1*BE$3,0),0)</f>
        <v>0</v>
      </c>
      <c r="BI179" s="13"/>
      <c r="BJ179" s="33">
        <f>IF(SUM(BR$9:BR178)&gt;0.9,MAX(BJ$9:BJ178)+1,0)</f>
        <v>0</v>
      </c>
      <c r="BK179" s="39">
        <f t="shared" si="263"/>
        <v>0</v>
      </c>
      <c r="BL179" s="35">
        <f t="shared" si="264"/>
        <v>48975</v>
      </c>
      <c r="BM179" s="38">
        <f t="shared" si="353"/>
        <v>0</v>
      </c>
      <c r="BN179" s="38">
        <f t="shared" si="343"/>
        <v>0</v>
      </c>
      <c r="BO179" s="40">
        <f>IF(AND(BJ179=BQ$6,BS178-BQ$1/(BQ$7-BQ$6+1)&gt;=0),ROUND(BQ$1/(BQ$7-BQ$6+1),0),IF(AND(SUM(BO$10:BO178)&gt;0,BS178-BO178&gt;=0),BO178,IF(AND(SUM(BO$10:BO178)&gt;0),BQ$1-SUM(BO$10:BO178),0)))</f>
        <v>0</v>
      </c>
      <c r="BP179" s="40">
        <f t="shared" si="303"/>
        <v>0</v>
      </c>
      <c r="BQ179" s="40">
        <f t="shared" si="304"/>
        <v>0</v>
      </c>
      <c r="BR179" s="40">
        <f t="shared" si="344"/>
        <v>0</v>
      </c>
      <c r="BS179" s="40">
        <f t="shared" si="305"/>
        <v>0</v>
      </c>
      <c r="BT179" s="40">
        <f>IF(AND(BR179&lt;&gt;0,SUM(BR$9:BR178)=0),ROUND(BQ$1*BQ$3,0),0)</f>
        <v>0</v>
      </c>
      <c r="BU179" s="13"/>
      <c r="BV179" s="33">
        <f>IF(SUM(CD$9:CD178)&gt;0.9,MAX(BV$9:BV178)+1,0)</f>
        <v>0</v>
      </c>
      <c r="BW179" s="39">
        <f t="shared" si="265"/>
        <v>0</v>
      </c>
      <c r="BX179" s="35">
        <f t="shared" si="266"/>
        <v>48975</v>
      </c>
      <c r="BY179" s="38">
        <f t="shared" si="354"/>
        <v>0</v>
      </c>
      <c r="BZ179" s="38">
        <f t="shared" si="345"/>
        <v>0</v>
      </c>
      <c r="CA179" s="40">
        <f>IF(AND(BV179=CC$6,CE178-CC$1/(CC$7-CC$6+1)&gt;=0),ROUND(CC$1/(CC$7-CC$6+1),0),IF(AND(SUM(CA$10:CA178)&gt;0,CE178-CA178&gt;=0),CA178,IF(AND(SUM(CA$10:CA178)&gt;0),CC$1-SUM(CA$10:CA178),0)))</f>
        <v>0</v>
      </c>
      <c r="CB179" s="40">
        <f t="shared" si="306"/>
        <v>0</v>
      </c>
      <c r="CC179" s="40">
        <f t="shared" si="307"/>
        <v>0</v>
      </c>
      <c r="CD179" s="40">
        <f t="shared" si="346"/>
        <v>0</v>
      </c>
      <c r="CE179" s="40">
        <f t="shared" si="308"/>
        <v>0</v>
      </c>
      <c r="CF179" s="40">
        <f>IF(AND(CD179&lt;&gt;0,SUM(CD$9:CD178)=0),ROUND(CC$1*CC$3,0),0)</f>
        <v>0</v>
      </c>
      <c r="CG179" s="13"/>
      <c r="CH179" s="33">
        <f>IF(SUM(CP$9:CP178)&gt;0.9,MAX(CH$9:CH178)+1,0)</f>
        <v>0</v>
      </c>
      <c r="CI179" s="39">
        <f t="shared" si="267"/>
        <v>0</v>
      </c>
      <c r="CJ179" s="35">
        <f t="shared" si="268"/>
        <v>48975</v>
      </c>
      <c r="CK179" s="38">
        <f t="shared" si="355"/>
        <v>0</v>
      </c>
      <c r="CL179" s="38">
        <f t="shared" si="347"/>
        <v>0</v>
      </c>
      <c r="CM179" s="40">
        <f>IF(AND(CH179=CO$6,CQ178-CO$1/(CO$7-CO$6+1)&gt;=0),ROUND(CO$1/(CO$7-CO$6+1),0),IF(AND(SUM(CM$10:CM178)&gt;0,CQ178-CM178&gt;=0),CM178,IF(AND(SUM(CM$10:CM178)&gt;0),CO$1-SUM(CM$10:CM178),0)))</f>
        <v>0</v>
      </c>
      <c r="CN179" s="40">
        <f t="shared" si="309"/>
        <v>0</v>
      </c>
      <c r="CO179" s="40">
        <f t="shared" si="310"/>
        <v>0</v>
      </c>
      <c r="CP179" s="40">
        <f t="shared" si="348"/>
        <v>0</v>
      </c>
      <c r="CQ179" s="40">
        <f t="shared" si="311"/>
        <v>0</v>
      </c>
      <c r="CR179" s="40">
        <f>IF(AND(CP179&lt;&gt;0,SUM(CP$9:CP178)=0),ROUND(CO$1*CO$3,0),0)</f>
        <v>0</v>
      </c>
      <c r="CS179" s="13"/>
      <c r="CT179" s="16"/>
      <c r="CU179" s="41">
        <f t="shared" si="313"/>
        <v>157</v>
      </c>
      <c r="CV179" s="42">
        <f t="shared" si="312"/>
        <v>48975</v>
      </c>
      <c r="CW179" s="43">
        <f t="shared" si="327"/>
        <v>0</v>
      </c>
      <c r="CX179" s="43">
        <f t="shared" si="328"/>
        <v>0</v>
      </c>
      <c r="CY179" s="43">
        <f t="shared" si="329"/>
        <v>0</v>
      </c>
      <c r="CZ179" s="43">
        <f t="shared" si="330"/>
        <v>0</v>
      </c>
      <c r="DA179" s="43">
        <f t="shared" si="331"/>
        <v>0</v>
      </c>
      <c r="DB179" s="43">
        <f t="shared" si="332"/>
        <v>0</v>
      </c>
      <c r="DC179" s="43">
        <f t="shared" si="333"/>
        <v>0</v>
      </c>
      <c r="DD179" s="43">
        <f t="shared" si="334"/>
        <v>0</v>
      </c>
      <c r="DE179" s="43">
        <f t="shared" si="253"/>
        <v>0</v>
      </c>
      <c r="DF179" s="44">
        <f t="shared" si="269"/>
        <v>0</v>
      </c>
      <c r="DG179" s="44">
        <f t="shared" si="276"/>
        <v>0</v>
      </c>
      <c r="DH179" s="44">
        <f t="shared" si="277"/>
        <v>0</v>
      </c>
      <c r="DI179" s="44">
        <f t="shared" si="278"/>
        <v>0</v>
      </c>
      <c r="DJ179" s="44">
        <f t="shared" si="279"/>
        <v>0</v>
      </c>
      <c r="DK179" s="44">
        <f t="shared" si="280"/>
        <v>0</v>
      </c>
      <c r="DL179" s="44">
        <f t="shared" si="281"/>
        <v>0</v>
      </c>
      <c r="DM179" s="44">
        <f t="shared" si="282"/>
        <v>0</v>
      </c>
      <c r="DN179" s="44">
        <f t="shared" si="283"/>
        <v>0</v>
      </c>
      <c r="DO179" s="44">
        <f t="shared" si="284"/>
        <v>0</v>
      </c>
      <c r="DP179" s="44">
        <f>IF(SUM(DG179:DG$298)=0,DG$299*DP$8/12,0)</f>
        <v>0</v>
      </c>
      <c r="DQ179" s="44">
        <f>IF(SUM(DH179:DH$298)=0,DH$299*DQ$8/12,0)</f>
        <v>0</v>
      </c>
      <c r="DR179" s="44">
        <f>IF(SUM(DI179:DI$298)=0,DI$299*DR$8/12,0)</f>
        <v>0</v>
      </c>
      <c r="DS179" s="44">
        <f>IF(SUM(DJ179:DJ$298)=0,DJ$299*DS$8/12,0)</f>
        <v>0</v>
      </c>
      <c r="DT179" s="44">
        <f>IF(SUM(DK179:DK$298)=0,DK$299*DT$8/12,0)</f>
        <v>0</v>
      </c>
      <c r="DU179" s="44">
        <f>IF(SUM(DL179:DL$298)=0,DL$299*DU$8/12,0)</f>
        <v>0</v>
      </c>
      <c r="DV179" s="44">
        <f>IF(SUM(DM179:DM$298)=0,DM$299*DV$8/12,0)</f>
        <v>0</v>
      </c>
      <c r="DW179" s="44">
        <f>IF(SUM(DN179:DN$298)=0,DN$299*DW$8/12,0)</f>
        <v>0</v>
      </c>
      <c r="DX179" s="44">
        <f t="shared" si="285"/>
        <v>0</v>
      </c>
      <c r="DY179" s="44">
        <f t="shared" si="286"/>
        <v>0</v>
      </c>
      <c r="DZ179" s="44">
        <f t="shared" si="287"/>
        <v>0</v>
      </c>
      <c r="EA179" s="44">
        <f t="shared" si="288"/>
        <v>0</v>
      </c>
      <c r="EB179" s="44">
        <f t="shared" si="289"/>
        <v>0</v>
      </c>
      <c r="EC179" s="44">
        <f t="shared" si="290"/>
        <v>0</v>
      </c>
      <c r="ED179" s="16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59"/>
      <c r="GZ179" s="59"/>
      <c r="HA179" s="59"/>
      <c r="HB179" s="59"/>
      <c r="HC179" s="59"/>
      <c r="HD179" s="59"/>
      <c r="HE179" s="59"/>
      <c r="HF179" s="59"/>
      <c r="HG179" s="59"/>
      <c r="HH179" s="59"/>
      <c r="HI179" s="59"/>
      <c r="HJ179" s="59"/>
      <c r="HK179" s="59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</row>
    <row r="180" spans="1:240">
      <c r="A180" s="52"/>
      <c r="B180" s="33">
        <f>IF(SUM(J$9:J179)&gt;0.9,MAX(B$9:B179)+1,0)</f>
        <v>0</v>
      </c>
      <c r="C180" s="39">
        <f t="shared" si="326"/>
        <v>0</v>
      </c>
      <c r="D180" s="35">
        <v>49003</v>
      </c>
      <c r="E180" s="38">
        <f t="shared" si="270"/>
        <v>0</v>
      </c>
      <c r="F180" s="38">
        <f t="shared" si="271"/>
        <v>0</v>
      </c>
      <c r="G180" s="40">
        <f>IF(AND(B180=I$6,K179-I$1/(I$7-I$6+1)&gt;=0),ROUND(I$1/(I$7-I$6+1),0),IF(AND(SUM(G$10:G179)&gt;0,K179-G179&gt;=0),G179,IF(AND(SUM(G$10:G179)&gt;0),I$1-SUM(G$10:G179),0)))</f>
        <v>0</v>
      </c>
      <c r="H180" s="40">
        <f t="shared" si="272"/>
        <v>0</v>
      </c>
      <c r="I180" s="40">
        <f t="shared" si="273"/>
        <v>0</v>
      </c>
      <c r="J180" s="40">
        <f t="shared" si="274"/>
        <v>0</v>
      </c>
      <c r="K180" s="40">
        <f t="shared" si="275"/>
        <v>0</v>
      </c>
      <c r="L180" s="40">
        <f>IF(AND(J180&lt;&gt;0,SUM(J$9:J179)=0),ROUND(I$1*I$3,0),0)</f>
        <v>0</v>
      </c>
      <c r="M180" s="13"/>
      <c r="N180" s="33">
        <f>IF(SUM(V$9:V179)&gt;0.9,MAX(N$9:N179)+1,0)</f>
        <v>0</v>
      </c>
      <c r="O180" s="39">
        <f t="shared" si="255"/>
        <v>0</v>
      </c>
      <c r="P180" s="35">
        <f t="shared" si="256"/>
        <v>49003</v>
      </c>
      <c r="Q180" s="38">
        <f t="shared" si="349"/>
        <v>0</v>
      </c>
      <c r="R180" s="38">
        <f t="shared" si="335"/>
        <v>0</v>
      </c>
      <c r="S180" s="40">
        <f>IF(AND(N180=U$6,W179-U$1/(U$7-U$6+1)&gt;=0),ROUND(U$1/(U$7-U$6+1),0),IF(AND(SUM(S$10:S179)&gt;0,W179-S179&gt;=0),S179,IF(AND(SUM(S$10:S179)&gt;0),U$1-SUM(S$10:S179),0)))</f>
        <v>0</v>
      </c>
      <c r="T180" s="40">
        <f t="shared" si="291"/>
        <v>0</v>
      </c>
      <c r="U180" s="40">
        <f t="shared" si="292"/>
        <v>0</v>
      </c>
      <c r="V180" s="40">
        <f t="shared" si="336"/>
        <v>0</v>
      </c>
      <c r="W180" s="40">
        <f t="shared" si="293"/>
        <v>0</v>
      </c>
      <c r="X180" s="40">
        <f>IF(AND(V180&lt;&gt;0,SUM(V$9:V179)=0),ROUND(U$1*U$3,0),0)</f>
        <v>0</v>
      </c>
      <c r="Y180" s="13"/>
      <c r="Z180" s="33">
        <f>IF(SUM(AH$9:AH179)&gt;0.9,MAX(Z$9:Z179)+1,0)</f>
        <v>0</v>
      </c>
      <c r="AA180" s="39">
        <f t="shared" si="257"/>
        <v>0</v>
      </c>
      <c r="AB180" s="35">
        <f t="shared" si="258"/>
        <v>49003</v>
      </c>
      <c r="AC180" s="38">
        <f t="shared" si="350"/>
        <v>0</v>
      </c>
      <c r="AD180" s="38">
        <f t="shared" si="337"/>
        <v>0</v>
      </c>
      <c r="AE180" s="40">
        <f>IF(AND(Z180=AG$6,AI179-AG$1/(AG$7-AG$6+1)&gt;=0),ROUND(AG$1/(AG$7-AG$6+1),0),IF(AND(SUM(AE$10:AE179)&gt;0,AI179-AE179&gt;=0),AE179,IF(AND(SUM(AE$10:AE179)&gt;0),AG$1-SUM(AE$10:AE179),0)))</f>
        <v>0</v>
      </c>
      <c r="AF180" s="40">
        <f t="shared" si="294"/>
        <v>0</v>
      </c>
      <c r="AG180" s="40">
        <f t="shared" si="295"/>
        <v>0</v>
      </c>
      <c r="AH180" s="40">
        <f t="shared" si="338"/>
        <v>0</v>
      </c>
      <c r="AI180" s="40">
        <f t="shared" si="296"/>
        <v>0</v>
      </c>
      <c r="AJ180" s="40">
        <f>IF(AND(AH180&lt;&gt;0,SUM(AH$9:AH179)=0),ROUND(AG$1*AG$3,0),0)</f>
        <v>0</v>
      </c>
      <c r="AK180" s="13"/>
      <c r="AL180" s="33">
        <f>IF(SUM(AT$9:AT179)&gt;0.9,MAX(AL$9:AL179)+1,0)</f>
        <v>0</v>
      </c>
      <c r="AM180" s="39">
        <f t="shared" si="259"/>
        <v>0</v>
      </c>
      <c r="AN180" s="35">
        <f t="shared" si="260"/>
        <v>49003</v>
      </c>
      <c r="AO180" s="38">
        <f t="shared" si="351"/>
        <v>0</v>
      </c>
      <c r="AP180" s="38">
        <f t="shared" si="339"/>
        <v>0</v>
      </c>
      <c r="AQ180" s="40">
        <f>IF(AND(AL180=AS$6,AU179-AS$1/(AS$7-AS$6+1)&gt;=0),ROUND(AS$1/(AS$7-AS$6+1),0),IF(AND(SUM(AQ$10:AQ179)&gt;0,AU179-AQ179&gt;=0),AQ179,IF(AND(SUM(AQ$10:AQ179)&gt;0),AS$1-SUM(AQ$10:AQ179),0)))</f>
        <v>0</v>
      </c>
      <c r="AR180" s="40">
        <f t="shared" si="297"/>
        <v>0</v>
      </c>
      <c r="AS180" s="40">
        <f t="shared" si="298"/>
        <v>0</v>
      </c>
      <c r="AT180" s="40">
        <f t="shared" si="340"/>
        <v>0</v>
      </c>
      <c r="AU180" s="40">
        <f t="shared" si="299"/>
        <v>0</v>
      </c>
      <c r="AV180" s="40">
        <f>IF(AND(AT180&lt;&gt;0,SUM(AT$9:AT179)=0),ROUND(AS$1*AS$3,0),0)</f>
        <v>0</v>
      </c>
      <c r="AW180" s="13"/>
      <c r="AX180" s="33">
        <f>IF(SUM(BF$9:BF179)&gt;0.9,MAX(AX$9:AX179)+1,0)</f>
        <v>0</v>
      </c>
      <c r="AY180" s="39">
        <f t="shared" si="261"/>
        <v>0</v>
      </c>
      <c r="AZ180" s="35">
        <f t="shared" si="262"/>
        <v>49003</v>
      </c>
      <c r="BA180" s="38">
        <f t="shared" si="352"/>
        <v>0</v>
      </c>
      <c r="BB180" s="38">
        <f t="shared" si="341"/>
        <v>0</v>
      </c>
      <c r="BC180" s="40">
        <f>IF(AND(AX180=BE$6,BG179-BE$1/(BE$7-BE$6+1)&gt;=0),ROUND(BE$1/(BE$7-BE$6+1),0),IF(AND(SUM(BC$10:BC179)&gt;0,BG179-BC179&gt;=0),BC179,IF(AND(SUM(BC$10:BC179)&gt;0),BE$1-SUM(BC$10:BC179),0)))</f>
        <v>0</v>
      </c>
      <c r="BD180" s="40">
        <f t="shared" si="300"/>
        <v>0</v>
      </c>
      <c r="BE180" s="40">
        <f t="shared" si="301"/>
        <v>0</v>
      </c>
      <c r="BF180" s="40">
        <f t="shared" si="342"/>
        <v>0</v>
      </c>
      <c r="BG180" s="40">
        <f t="shared" si="302"/>
        <v>0</v>
      </c>
      <c r="BH180" s="40">
        <f>IF(AND(BF180&lt;&gt;0,SUM(BF$9:BF179)=0),ROUND(BE$1*BE$3,0),0)</f>
        <v>0</v>
      </c>
      <c r="BI180" s="13"/>
      <c r="BJ180" s="33">
        <f>IF(SUM(BR$9:BR179)&gt;0.9,MAX(BJ$9:BJ179)+1,0)</f>
        <v>0</v>
      </c>
      <c r="BK180" s="39">
        <f t="shared" si="263"/>
        <v>0</v>
      </c>
      <c r="BL180" s="35">
        <f t="shared" si="264"/>
        <v>49003</v>
      </c>
      <c r="BM180" s="38">
        <f t="shared" si="353"/>
        <v>0</v>
      </c>
      <c r="BN180" s="38">
        <f t="shared" si="343"/>
        <v>0</v>
      </c>
      <c r="BO180" s="40">
        <f>IF(AND(BJ180=BQ$6,BS179-BQ$1/(BQ$7-BQ$6+1)&gt;=0),ROUND(BQ$1/(BQ$7-BQ$6+1),0),IF(AND(SUM(BO$10:BO179)&gt;0,BS179-BO179&gt;=0),BO179,IF(AND(SUM(BO$10:BO179)&gt;0),BQ$1-SUM(BO$10:BO179),0)))</f>
        <v>0</v>
      </c>
      <c r="BP180" s="40">
        <f t="shared" si="303"/>
        <v>0</v>
      </c>
      <c r="BQ180" s="40">
        <f t="shared" si="304"/>
        <v>0</v>
      </c>
      <c r="BR180" s="40">
        <f t="shared" si="344"/>
        <v>0</v>
      </c>
      <c r="BS180" s="40">
        <f t="shared" si="305"/>
        <v>0</v>
      </c>
      <c r="BT180" s="40">
        <f>IF(AND(BR180&lt;&gt;0,SUM(BR$9:BR179)=0),ROUND(BQ$1*BQ$3,0),0)</f>
        <v>0</v>
      </c>
      <c r="BU180" s="13"/>
      <c r="BV180" s="33">
        <f>IF(SUM(CD$9:CD179)&gt;0.9,MAX(BV$9:BV179)+1,0)</f>
        <v>0</v>
      </c>
      <c r="BW180" s="39">
        <f t="shared" si="265"/>
        <v>0</v>
      </c>
      <c r="BX180" s="35">
        <f t="shared" si="266"/>
        <v>49003</v>
      </c>
      <c r="BY180" s="38">
        <f t="shared" si="354"/>
        <v>0</v>
      </c>
      <c r="BZ180" s="38">
        <f t="shared" si="345"/>
        <v>0</v>
      </c>
      <c r="CA180" s="40">
        <f>IF(AND(BV180=CC$6,CE179-CC$1/(CC$7-CC$6+1)&gt;=0),ROUND(CC$1/(CC$7-CC$6+1),0),IF(AND(SUM(CA$10:CA179)&gt;0,CE179-CA179&gt;=0),CA179,IF(AND(SUM(CA$10:CA179)&gt;0),CC$1-SUM(CA$10:CA179),0)))</f>
        <v>0</v>
      </c>
      <c r="CB180" s="40">
        <f t="shared" si="306"/>
        <v>0</v>
      </c>
      <c r="CC180" s="40">
        <f t="shared" si="307"/>
        <v>0</v>
      </c>
      <c r="CD180" s="40">
        <f t="shared" si="346"/>
        <v>0</v>
      </c>
      <c r="CE180" s="40">
        <f t="shared" si="308"/>
        <v>0</v>
      </c>
      <c r="CF180" s="40">
        <f>IF(AND(CD180&lt;&gt;0,SUM(CD$9:CD179)=0),ROUND(CC$1*CC$3,0),0)</f>
        <v>0</v>
      </c>
      <c r="CG180" s="13"/>
      <c r="CH180" s="33">
        <f>IF(SUM(CP$9:CP179)&gt;0.9,MAX(CH$9:CH179)+1,0)</f>
        <v>0</v>
      </c>
      <c r="CI180" s="39">
        <f t="shared" si="267"/>
        <v>0</v>
      </c>
      <c r="CJ180" s="35">
        <f t="shared" si="268"/>
        <v>49003</v>
      </c>
      <c r="CK180" s="38">
        <f t="shared" si="355"/>
        <v>0</v>
      </c>
      <c r="CL180" s="38">
        <f t="shared" si="347"/>
        <v>0</v>
      </c>
      <c r="CM180" s="40">
        <f>IF(AND(CH180=CO$6,CQ179-CO$1/(CO$7-CO$6+1)&gt;=0),ROUND(CO$1/(CO$7-CO$6+1),0),IF(AND(SUM(CM$10:CM179)&gt;0,CQ179-CM179&gt;=0),CM179,IF(AND(SUM(CM$10:CM179)&gt;0),CO$1-SUM(CM$10:CM179),0)))</f>
        <v>0</v>
      </c>
      <c r="CN180" s="40">
        <f t="shared" si="309"/>
        <v>0</v>
      </c>
      <c r="CO180" s="40">
        <f t="shared" si="310"/>
        <v>0</v>
      </c>
      <c r="CP180" s="40">
        <f t="shared" si="348"/>
        <v>0</v>
      </c>
      <c r="CQ180" s="40">
        <f t="shared" si="311"/>
        <v>0</v>
      </c>
      <c r="CR180" s="40">
        <f>IF(AND(CP180&lt;&gt;0,SUM(CP$9:CP179)=0),ROUND(CO$1*CO$3,0),0)</f>
        <v>0</v>
      </c>
      <c r="CS180" s="13"/>
      <c r="CT180" s="16"/>
      <c r="CU180" s="41">
        <f t="shared" si="313"/>
        <v>158</v>
      </c>
      <c r="CV180" s="42">
        <f t="shared" si="312"/>
        <v>49003</v>
      </c>
      <c r="CW180" s="43">
        <f t="shared" si="327"/>
        <v>0</v>
      </c>
      <c r="CX180" s="43">
        <f t="shared" si="328"/>
        <v>0</v>
      </c>
      <c r="CY180" s="43">
        <f t="shared" si="329"/>
        <v>0</v>
      </c>
      <c r="CZ180" s="43">
        <f t="shared" si="330"/>
        <v>0</v>
      </c>
      <c r="DA180" s="43">
        <f t="shared" si="331"/>
        <v>0</v>
      </c>
      <c r="DB180" s="43">
        <f t="shared" si="332"/>
        <v>0</v>
      </c>
      <c r="DC180" s="43">
        <f t="shared" si="333"/>
        <v>0</v>
      </c>
      <c r="DD180" s="43">
        <f t="shared" si="334"/>
        <v>0</v>
      </c>
      <c r="DE180" s="43">
        <f t="shared" si="253"/>
        <v>0</v>
      </c>
      <c r="DF180" s="44">
        <f t="shared" si="269"/>
        <v>0</v>
      </c>
      <c r="DG180" s="44">
        <f t="shared" si="276"/>
        <v>0</v>
      </c>
      <c r="DH180" s="44">
        <f t="shared" si="277"/>
        <v>0</v>
      </c>
      <c r="DI180" s="44">
        <f t="shared" si="278"/>
        <v>0</v>
      </c>
      <c r="DJ180" s="44">
        <f t="shared" si="279"/>
        <v>0</v>
      </c>
      <c r="DK180" s="44">
        <f t="shared" si="280"/>
        <v>0</v>
      </c>
      <c r="DL180" s="44">
        <f t="shared" si="281"/>
        <v>0</v>
      </c>
      <c r="DM180" s="44">
        <f t="shared" si="282"/>
        <v>0</v>
      </c>
      <c r="DN180" s="44">
        <f t="shared" si="283"/>
        <v>0</v>
      </c>
      <c r="DO180" s="44">
        <f t="shared" si="284"/>
        <v>0</v>
      </c>
      <c r="DP180" s="44">
        <f>IF(SUM(DG180:DG$298)=0,DG$299*DP$8/12,0)</f>
        <v>0</v>
      </c>
      <c r="DQ180" s="44">
        <f>IF(SUM(DH180:DH$298)=0,DH$299*DQ$8/12,0)</f>
        <v>0</v>
      </c>
      <c r="DR180" s="44">
        <f>IF(SUM(DI180:DI$298)=0,DI$299*DR$8/12,0)</f>
        <v>0</v>
      </c>
      <c r="DS180" s="44">
        <f>IF(SUM(DJ180:DJ$298)=0,DJ$299*DS$8/12,0)</f>
        <v>0</v>
      </c>
      <c r="DT180" s="44">
        <f>IF(SUM(DK180:DK$298)=0,DK$299*DT$8/12,0)</f>
        <v>0</v>
      </c>
      <c r="DU180" s="44">
        <f>IF(SUM(DL180:DL$298)=0,DL$299*DU$8/12,0)</f>
        <v>0</v>
      </c>
      <c r="DV180" s="44">
        <f>IF(SUM(DM180:DM$298)=0,DM$299*DV$8/12,0)</f>
        <v>0</v>
      </c>
      <c r="DW180" s="44">
        <f>IF(SUM(DN180:DN$298)=0,DN$299*DW$8/12,0)</f>
        <v>0</v>
      </c>
      <c r="DX180" s="44">
        <f t="shared" si="285"/>
        <v>0</v>
      </c>
      <c r="DY180" s="44">
        <f t="shared" si="286"/>
        <v>0</v>
      </c>
      <c r="DZ180" s="44">
        <f t="shared" si="287"/>
        <v>0</v>
      </c>
      <c r="EA180" s="44">
        <f t="shared" si="288"/>
        <v>0</v>
      </c>
      <c r="EB180" s="44">
        <f t="shared" si="289"/>
        <v>0</v>
      </c>
      <c r="EC180" s="44">
        <f t="shared" si="290"/>
        <v>0</v>
      </c>
      <c r="ED180" s="16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9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</row>
    <row r="181" spans="1:240">
      <c r="A181" s="52"/>
      <c r="B181" s="33">
        <f>IF(SUM(J$9:J180)&gt;0.9,MAX(B$9:B180)+1,0)</f>
        <v>0</v>
      </c>
      <c r="C181" s="39">
        <f t="shared" si="326"/>
        <v>0</v>
      </c>
      <c r="D181" s="35">
        <v>49034</v>
      </c>
      <c r="E181" s="38">
        <f t="shared" si="270"/>
        <v>0</v>
      </c>
      <c r="F181" s="38">
        <f t="shared" si="271"/>
        <v>0</v>
      </c>
      <c r="G181" s="40">
        <f>IF(AND(B181=I$6,K180-I$1/(I$7-I$6+1)&gt;=0),ROUND(I$1/(I$7-I$6+1),0),IF(AND(SUM(G$10:G180)&gt;0,K180-G180&gt;=0),G180,IF(AND(SUM(G$10:G180)&gt;0),I$1-SUM(G$10:G180),0)))</f>
        <v>0</v>
      </c>
      <c r="H181" s="40">
        <f t="shared" si="272"/>
        <v>0</v>
      </c>
      <c r="I181" s="40">
        <f t="shared" si="273"/>
        <v>0</v>
      </c>
      <c r="J181" s="40">
        <f t="shared" si="274"/>
        <v>0</v>
      </c>
      <c r="K181" s="40">
        <f t="shared" si="275"/>
        <v>0</v>
      </c>
      <c r="L181" s="40">
        <f>IF(AND(J181&lt;&gt;0,SUM(J$9:J180)=0),ROUND(I$1*I$3,0),0)</f>
        <v>0</v>
      </c>
      <c r="M181" s="13"/>
      <c r="N181" s="33">
        <f>IF(SUM(V$9:V180)&gt;0.9,MAX(N$9:N180)+1,0)</f>
        <v>0</v>
      </c>
      <c r="O181" s="39">
        <f t="shared" si="255"/>
        <v>0</v>
      </c>
      <c r="P181" s="35">
        <f t="shared" si="256"/>
        <v>49034</v>
      </c>
      <c r="Q181" s="38">
        <f t="shared" si="349"/>
        <v>0</v>
      </c>
      <c r="R181" s="38">
        <f t="shared" si="335"/>
        <v>0</v>
      </c>
      <c r="S181" s="40">
        <f>IF(AND(N181=U$6,W180-U$1/(U$7-U$6+1)&gt;=0),ROUND(U$1/(U$7-U$6+1),0),IF(AND(SUM(S$10:S180)&gt;0,W180-S180&gt;=0),S180,IF(AND(SUM(S$10:S180)&gt;0),U$1-SUM(S$10:S180),0)))</f>
        <v>0</v>
      </c>
      <c r="T181" s="40">
        <f t="shared" si="291"/>
        <v>0</v>
      </c>
      <c r="U181" s="40">
        <f t="shared" si="292"/>
        <v>0</v>
      </c>
      <c r="V181" s="40">
        <f t="shared" si="336"/>
        <v>0</v>
      </c>
      <c r="W181" s="40">
        <f t="shared" si="293"/>
        <v>0</v>
      </c>
      <c r="X181" s="40">
        <f>IF(AND(V181&lt;&gt;0,SUM(V$9:V180)=0),ROUND(U$1*U$3,0),0)</f>
        <v>0</v>
      </c>
      <c r="Y181" s="13"/>
      <c r="Z181" s="33">
        <f>IF(SUM(AH$9:AH180)&gt;0.9,MAX(Z$9:Z180)+1,0)</f>
        <v>0</v>
      </c>
      <c r="AA181" s="39">
        <f t="shared" si="257"/>
        <v>0</v>
      </c>
      <c r="AB181" s="35">
        <f t="shared" si="258"/>
        <v>49034</v>
      </c>
      <c r="AC181" s="38">
        <f t="shared" si="350"/>
        <v>0</v>
      </c>
      <c r="AD181" s="38">
        <f t="shared" si="337"/>
        <v>0</v>
      </c>
      <c r="AE181" s="40">
        <f>IF(AND(Z181=AG$6,AI180-AG$1/(AG$7-AG$6+1)&gt;=0),ROUND(AG$1/(AG$7-AG$6+1),0),IF(AND(SUM(AE$10:AE180)&gt;0,AI180-AE180&gt;=0),AE180,IF(AND(SUM(AE$10:AE180)&gt;0),AG$1-SUM(AE$10:AE180),0)))</f>
        <v>0</v>
      </c>
      <c r="AF181" s="40">
        <f t="shared" si="294"/>
        <v>0</v>
      </c>
      <c r="AG181" s="40">
        <f t="shared" si="295"/>
        <v>0</v>
      </c>
      <c r="AH181" s="40">
        <f t="shared" si="338"/>
        <v>0</v>
      </c>
      <c r="AI181" s="40">
        <f t="shared" si="296"/>
        <v>0</v>
      </c>
      <c r="AJ181" s="40">
        <f>IF(AND(AH181&lt;&gt;0,SUM(AH$9:AH180)=0),ROUND(AG$1*AG$3,0),0)</f>
        <v>0</v>
      </c>
      <c r="AK181" s="13"/>
      <c r="AL181" s="33">
        <f>IF(SUM(AT$9:AT180)&gt;0.9,MAX(AL$9:AL180)+1,0)</f>
        <v>0</v>
      </c>
      <c r="AM181" s="39">
        <f t="shared" si="259"/>
        <v>0</v>
      </c>
      <c r="AN181" s="35">
        <f t="shared" si="260"/>
        <v>49034</v>
      </c>
      <c r="AO181" s="38">
        <f t="shared" si="351"/>
        <v>0</v>
      </c>
      <c r="AP181" s="38">
        <f t="shared" si="339"/>
        <v>0</v>
      </c>
      <c r="AQ181" s="40">
        <f>IF(AND(AL181=AS$6,AU180-AS$1/(AS$7-AS$6+1)&gt;=0),ROUND(AS$1/(AS$7-AS$6+1),0),IF(AND(SUM(AQ$10:AQ180)&gt;0,AU180-AQ180&gt;=0),AQ180,IF(AND(SUM(AQ$10:AQ180)&gt;0),AS$1-SUM(AQ$10:AQ180),0)))</f>
        <v>0</v>
      </c>
      <c r="AR181" s="40">
        <f t="shared" si="297"/>
        <v>0</v>
      </c>
      <c r="AS181" s="40">
        <f t="shared" si="298"/>
        <v>0</v>
      </c>
      <c r="AT181" s="40">
        <f t="shared" si="340"/>
        <v>0</v>
      </c>
      <c r="AU181" s="40">
        <f t="shared" si="299"/>
        <v>0</v>
      </c>
      <c r="AV181" s="40">
        <f>IF(AND(AT181&lt;&gt;0,SUM(AT$9:AT180)=0),ROUND(AS$1*AS$3,0),0)</f>
        <v>0</v>
      </c>
      <c r="AW181" s="13"/>
      <c r="AX181" s="33">
        <f>IF(SUM(BF$9:BF180)&gt;0.9,MAX(AX$9:AX180)+1,0)</f>
        <v>0</v>
      </c>
      <c r="AY181" s="39">
        <f t="shared" si="261"/>
        <v>0</v>
      </c>
      <c r="AZ181" s="35">
        <f t="shared" si="262"/>
        <v>49034</v>
      </c>
      <c r="BA181" s="38">
        <f t="shared" si="352"/>
        <v>0</v>
      </c>
      <c r="BB181" s="38">
        <f t="shared" si="341"/>
        <v>0</v>
      </c>
      <c r="BC181" s="40">
        <f>IF(AND(AX181=BE$6,BG180-BE$1/(BE$7-BE$6+1)&gt;=0),ROUND(BE$1/(BE$7-BE$6+1),0),IF(AND(SUM(BC$10:BC180)&gt;0,BG180-BC180&gt;=0),BC180,IF(AND(SUM(BC$10:BC180)&gt;0),BE$1-SUM(BC$10:BC180),0)))</f>
        <v>0</v>
      </c>
      <c r="BD181" s="40">
        <f t="shared" si="300"/>
        <v>0</v>
      </c>
      <c r="BE181" s="40">
        <f t="shared" si="301"/>
        <v>0</v>
      </c>
      <c r="BF181" s="40">
        <f t="shared" si="342"/>
        <v>0</v>
      </c>
      <c r="BG181" s="40">
        <f t="shared" si="302"/>
        <v>0</v>
      </c>
      <c r="BH181" s="40">
        <f>IF(AND(BF181&lt;&gt;0,SUM(BF$9:BF180)=0),ROUND(BE$1*BE$3,0),0)</f>
        <v>0</v>
      </c>
      <c r="BI181" s="13"/>
      <c r="BJ181" s="33">
        <f>IF(SUM(BR$9:BR180)&gt;0.9,MAX(BJ$9:BJ180)+1,0)</f>
        <v>0</v>
      </c>
      <c r="BK181" s="39">
        <f t="shared" si="263"/>
        <v>0</v>
      </c>
      <c r="BL181" s="35">
        <f t="shared" si="264"/>
        <v>49034</v>
      </c>
      <c r="BM181" s="38">
        <f t="shared" si="353"/>
        <v>0</v>
      </c>
      <c r="BN181" s="38">
        <f t="shared" si="343"/>
        <v>0</v>
      </c>
      <c r="BO181" s="40">
        <f>IF(AND(BJ181=BQ$6,BS180-BQ$1/(BQ$7-BQ$6+1)&gt;=0),ROUND(BQ$1/(BQ$7-BQ$6+1),0),IF(AND(SUM(BO$10:BO180)&gt;0,BS180-BO180&gt;=0),BO180,IF(AND(SUM(BO$10:BO180)&gt;0),BQ$1-SUM(BO$10:BO180),0)))</f>
        <v>0</v>
      </c>
      <c r="BP181" s="40">
        <f t="shared" si="303"/>
        <v>0</v>
      </c>
      <c r="BQ181" s="40">
        <f t="shared" si="304"/>
        <v>0</v>
      </c>
      <c r="BR181" s="40">
        <f t="shared" si="344"/>
        <v>0</v>
      </c>
      <c r="BS181" s="40">
        <f t="shared" si="305"/>
        <v>0</v>
      </c>
      <c r="BT181" s="40">
        <f>IF(AND(BR181&lt;&gt;0,SUM(BR$9:BR180)=0),ROUND(BQ$1*BQ$3,0),0)</f>
        <v>0</v>
      </c>
      <c r="BU181" s="13"/>
      <c r="BV181" s="33">
        <f>IF(SUM(CD$9:CD180)&gt;0.9,MAX(BV$9:BV180)+1,0)</f>
        <v>0</v>
      </c>
      <c r="BW181" s="39">
        <f t="shared" si="265"/>
        <v>0</v>
      </c>
      <c r="BX181" s="35">
        <f t="shared" si="266"/>
        <v>49034</v>
      </c>
      <c r="BY181" s="38">
        <f t="shared" si="354"/>
        <v>0</v>
      </c>
      <c r="BZ181" s="38">
        <f t="shared" si="345"/>
        <v>0</v>
      </c>
      <c r="CA181" s="40">
        <f>IF(AND(BV181=CC$6,CE180-CC$1/(CC$7-CC$6+1)&gt;=0),ROUND(CC$1/(CC$7-CC$6+1),0),IF(AND(SUM(CA$10:CA180)&gt;0,CE180-CA180&gt;=0),CA180,IF(AND(SUM(CA$10:CA180)&gt;0),CC$1-SUM(CA$10:CA180),0)))</f>
        <v>0</v>
      </c>
      <c r="CB181" s="40">
        <f t="shared" si="306"/>
        <v>0</v>
      </c>
      <c r="CC181" s="40">
        <f t="shared" si="307"/>
        <v>0</v>
      </c>
      <c r="CD181" s="40">
        <f t="shared" si="346"/>
        <v>0</v>
      </c>
      <c r="CE181" s="40">
        <f t="shared" si="308"/>
        <v>0</v>
      </c>
      <c r="CF181" s="40">
        <f>IF(AND(CD181&lt;&gt;0,SUM(CD$9:CD180)=0),ROUND(CC$1*CC$3,0),0)</f>
        <v>0</v>
      </c>
      <c r="CG181" s="13"/>
      <c r="CH181" s="33">
        <f>IF(SUM(CP$9:CP180)&gt;0.9,MAX(CH$9:CH180)+1,0)</f>
        <v>0</v>
      </c>
      <c r="CI181" s="39">
        <f t="shared" si="267"/>
        <v>0</v>
      </c>
      <c r="CJ181" s="35">
        <f t="shared" si="268"/>
        <v>49034</v>
      </c>
      <c r="CK181" s="38">
        <f t="shared" si="355"/>
        <v>0</v>
      </c>
      <c r="CL181" s="38">
        <f t="shared" si="347"/>
        <v>0</v>
      </c>
      <c r="CM181" s="40">
        <f>IF(AND(CH181=CO$6,CQ180-CO$1/(CO$7-CO$6+1)&gt;=0),ROUND(CO$1/(CO$7-CO$6+1),0),IF(AND(SUM(CM$10:CM180)&gt;0,CQ180-CM180&gt;=0),CM180,IF(AND(SUM(CM$10:CM180)&gt;0),CO$1-SUM(CM$10:CM180),0)))</f>
        <v>0</v>
      </c>
      <c r="CN181" s="40">
        <f t="shared" si="309"/>
        <v>0</v>
      </c>
      <c r="CO181" s="40">
        <f t="shared" si="310"/>
        <v>0</v>
      </c>
      <c r="CP181" s="40">
        <f t="shared" si="348"/>
        <v>0</v>
      </c>
      <c r="CQ181" s="40">
        <f t="shared" si="311"/>
        <v>0</v>
      </c>
      <c r="CR181" s="40">
        <f>IF(AND(CP181&lt;&gt;0,SUM(CP$9:CP180)=0),ROUND(CO$1*CO$3,0),0)</f>
        <v>0</v>
      </c>
      <c r="CS181" s="13"/>
      <c r="CT181" s="16"/>
      <c r="CU181" s="41">
        <f t="shared" si="313"/>
        <v>159</v>
      </c>
      <c r="CV181" s="42">
        <f t="shared" si="312"/>
        <v>49034</v>
      </c>
      <c r="CW181" s="43">
        <f t="shared" si="327"/>
        <v>0</v>
      </c>
      <c r="CX181" s="43">
        <f t="shared" si="328"/>
        <v>0</v>
      </c>
      <c r="CY181" s="43">
        <f t="shared" si="329"/>
        <v>0</v>
      </c>
      <c r="CZ181" s="43">
        <f t="shared" si="330"/>
        <v>0</v>
      </c>
      <c r="DA181" s="43">
        <f t="shared" si="331"/>
        <v>0</v>
      </c>
      <c r="DB181" s="43">
        <f t="shared" si="332"/>
        <v>0</v>
      </c>
      <c r="DC181" s="43">
        <f t="shared" si="333"/>
        <v>0</v>
      </c>
      <c r="DD181" s="43">
        <f t="shared" si="334"/>
        <v>0</v>
      </c>
      <c r="DE181" s="43">
        <f t="shared" si="253"/>
        <v>0</v>
      </c>
      <c r="DF181" s="44">
        <f t="shared" si="269"/>
        <v>0</v>
      </c>
      <c r="DG181" s="44">
        <f t="shared" si="276"/>
        <v>0</v>
      </c>
      <c r="DH181" s="44">
        <f t="shared" si="277"/>
        <v>0</v>
      </c>
      <c r="DI181" s="44">
        <f t="shared" si="278"/>
        <v>0</v>
      </c>
      <c r="DJ181" s="44">
        <f t="shared" si="279"/>
        <v>0</v>
      </c>
      <c r="DK181" s="44">
        <f t="shared" si="280"/>
        <v>0</v>
      </c>
      <c r="DL181" s="44">
        <f t="shared" si="281"/>
        <v>0</v>
      </c>
      <c r="DM181" s="44">
        <f t="shared" si="282"/>
        <v>0</v>
      </c>
      <c r="DN181" s="44">
        <f t="shared" si="283"/>
        <v>0</v>
      </c>
      <c r="DO181" s="44">
        <f t="shared" si="284"/>
        <v>0</v>
      </c>
      <c r="DP181" s="44">
        <f>IF(SUM(DG181:DG$298)=0,DG$299*DP$8/12,0)</f>
        <v>0</v>
      </c>
      <c r="DQ181" s="44">
        <f>IF(SUM(DH181:DH$298)=0,DH$299*DQ$8/12,0)</f>
        <v>0</v>
      </c>
      <c r="DR181" s="44">
        <f>IF(SUM(DI181:DI$298)=0,DI$299*DR$8/12,0)</f>
        <v>0</v>
      </c>
      <c r="DS181" s="44">
        <f>IF(SUM(DJ181:DJ$298)=0,DJ$299*DS$8/12,0)</f>
        <v>0</v>
      </c>
      <c r="DT181" s="44">
        <f>IF(SUM(DK181:DK$298)=0,DK$299*DT$8/12,0)</f>
        <v>0</v>
      </c>
      <c r="DU181" s="44">
        <f>IF(SUM(DL181:DL$298)=0,DL$299*DU$8/12,0)</f>
        <v>0</v>
      </c>
      <c r="DV181" s="44">
        <f>IF(SUM(DM181:DM$298)=0,DM$299*DV$8/12,0)</f>
        <v>0</v>
      </c>
      <c r="DW181" s="44">
        <f>IF(SUM(DN181:DN$298)=0,DN$299*DW$8/12,0)</f>
        <v>0</v>
      </c>
      <c r="DX181" s="44">
        <f t="shared" si="285"/>
        <v>0</v>
      </c>
      <c r="DY181" s="44">
        <f t="shared" si="286"/>
        <v>0</v>
      </c>
      <c r="DZ181" s="44">
        <f t="shared" si="287"/>
        <v>0</v>
      </c>
      <c r="EA181" s="44">
        <f t="shared" si="288"/>
        <v>0</v>
      </c>
      <c r="EB181" s="44">
        <f t="shared" si="289"/>
        <v>0</v>
      </c>
      <c r="EC181" s="44">
        <f t="shared" si="290"/>
        <v>0</v>
      </c>
      <c r="ED181" s="16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</row>
    <row r="182" spans="1:240">
      <c r="A182" s="52"/>
      <c r="B182" s="33">
        <f>IF(SUM(J$9:J181)&gt;0.9,MAX(B$9:B181)+1,0)</f>
        <v>0</v>
      </c>
      <c r="C182" s="39">
        <f t="shared" si="326"/>
        <v>0</v>
      </c>
      <c r="D182" s="35">
        <v>49064</v>
      </c>
      <c r="E182" s="38">
        <f t="shared" si="270"/>
        <v>0</v>
      </c>
      <c r="F182" s="38">
        <f t="shared" si="271"/>
        <v>0</v>
      </c>
      <c r="G182" s="40">
        <f>IF(AND(B182=I$6,K181-I$1/(I$7-I$6+1)&gt;=0),ROUND(I$1/(I$7-I$6+1),0),IF(AND(SUM(G$10:G181)&gt;0,K181-G181&gt;=0),G181,IF(AND(SUM(G$10:G181)&gt;0),I$1-SUM(G$10:G181),0)))</f>
        <v>0</v>
      </c>
      <c r="H182" s="40">
        <f t="shared" si="272"/>
        <v>0</v>
      </c>
      <c r="I182" s="40">
        <f t="shared" si="273"/>
        <v>0</v>
      </c>
      <c r="J182" s="40">
        <f t="shared" si="274"/>
        <v>0</v>
      </c>
      <c r="K182" s="40">
        <f t="shared" si="275"/>
        <v>0</v>
      </c>
      <c r="L182" s="40">
        <f>IF(AND(J182&lt;&gt;0,SUM(J$9:J181)=0),ROUND(I$1*I$3,0),0)</f>
        <v>0</v>
      </c>
      <c r="M182" s="13"/>
      <c r="N182" s="33">
        <f>IF(SUM(V$9:V181)&gt;0.9,MAX(N$9:N181)+1,0)</f>
        <v>0</v>
      </c>
      <c r="O182" s="39">
        <f t="shared" si="255"/>
        <v>0</v>
      </c>
      <c r="P182" s="35">
        <f t="shared" si="256"/>
        <v>49064</v>
      </c>
      <c r="Q182" s="38">
        <f t="shared" si="349"/>
        <v>0</v>
      </c>
      <c r="R182" s="38">
        <f t="shared" si="335"/>
        <v>0</v>
      </c>
      <c r="S182" s="40">
        <f>IF(AND(N182=U$6,W181-U$1/(U$7-U$6+1)&gt;=0),ROUND(U$1/(U$7-U$6+1),0),IF(AND(SUM(S$10:S181)&gt;0,W181-S181&gt;=0),S181,IF(AND(SUM(S$10:S181)&gt;0),U$1-SUM(S$10:S181),0)))</f>
        <v>0</v>
      </c>
      <c r="T182" s="40">
        <f t="shared" si="291"/>
        <v>0</v>
      </c>
      <c r="U182" s="40">
        <f t="shared" si="292"/>
        <v>0</v>
      </c>
      <c r="V182" s="40">
        <f t="shared" si="336"/>
        <v>0</v>
      </c>
      <c r="W182" s="40">
        <f t="shared" si="293"/>
        <v>0</v>
      </c>
      <c r="X182" s="40">
        <f>IF(AND(V182&lt;&gt;0,SUM(V$9:V181)=0),ROUND(U$1*U$3,0),0)</f>
        <v>0</v>
      </c>
      <c r="Y182" s="13"/>
      <c r="Z182" s="33">
        <f>IF(SUM(AH$9:AH181)&gt;0.9,MAX(Z$9:Z181)+1,0)</f>
        <v>0</v>
      </c>
      <c r="AA182" s="39">
        <f t="shared" si="257"/>
        <v>0</v>
      </c>
      <c r="AB182" s="35">
        <f t="shared" si="258"/>
        <v>49064</v>
      </c>
      <c r="AC182" s="38">
        <f t="shared" si="350"/>
        <v>0</v>
      </c>
      <c r="AD182" s="38">
        <f t="shared" si="337"/>
        <v>0</v>
      </c>
      <c r="AE182" s="40">
        <f>IF(AND(Z182=AG$6,AI181-AG$1/(AG$7-AG$6+1)&gt;=0),ROUND(AG$1/(AG$7-AG$6+1),0),IF(AND(SUM(AE$10:AE181)&gt;0,AI181-AE181&gt;=0),AE181,IF(AND(SUM(AE$10:AE181)&gt;0),AG$1-SUM(AE$10:AE181),0)))</f>
        <v>0</v>
      </c>
      <c r="AF182" s="40">
        <f t="shared" si="294"/>
        <v>0</v>
      </c>
      <c r="AG182" s="40">
        <f t="shared" si="295"/>
        <v>0</v>
      </c>
      <c r="AH182" s="40">
        <f t="shared" si="338"/>
        <v>0</v>
      </c>
      <c r="AI182" s="40">
        <f t="shared" si="296"/>
        <v>0</v>
      </c>
      <c r="AJ182" s="40">
        <f>IF(AND(AH182&lt;&gt;0,SUM(AH$9:AH181)=0),ROUND(AG$1*AG$3,0),0)</f>
        <v>0</v>
      </c>
      <c r="AK182" s="13"/>
      <c r="AL182" s="33">
        <f>IF(SUM(AT$9:AT181)&gt;0.9,MAX(AL$9:AL181)+1,0)</f>
        <v>0</v>
      </c>
      <c r="AM182" s="39">
        <f t="shared" si="259"/>
        <v>0</v>
      </c>
      <c r="AN182" s="35">
        <f t="shared" si="260"/>
        <v>49064</v>
      </c>
      <c r="AO182" s="38">
        <f t="shared" si="351"/>
        <v>0</v>
      </c>
      <c r="AP182" s="38">
        <f t="shared" si="339"/>
        <v>0</v>
      </c>
      <c r="AQ182" s="40">
        <f>IF(AND(AL182=AS$6,AU181-AS$1/(AS$7-AS$6+1)&gt;=0),ROUND(AS$1/(AS$7-AS$6+1),0),IF(AND(SUM(AQ$10:AQ181)&gt;0,AU181-AQ181&gt;=0),AQ181,IF(AND(SUM(AQ$10:AQ181)&gt;0),AS$1-SUM(AQ$10:AQ181),0)))</f>
        <v>0</v>
      </c>
      <c r="AR182" s="40">
        <f t="shared" si="297"/>
        <v>0</v>
      </c>
      <c r="AS182" s="40">
        <f t="shared" si="298"/>
        <v>0</v>
      </c>
      <c r="AT182" s="40">
        <f t="shared" si="340"/>
        <v>0</v>
      </c>
      <c r="AU182" s="40">
        <f t="shared" si="299"/>
        <v>0</v>
      </c>
      <c r="AV182" s="40">
        <f>IF(AND(AT182&lt;&gt;0,SUM(AT$9:AT181)=0),ROUND(AS$1*AS$3,0),0)</f>
        <v>0</v>
      </c>
      <c r="AW182" s="13"/>
      <c r="AX182" s="33">
        <f>IF(SUM(BF$9:BF181)&gt;0.9,MAX(AX$9:AX181)+1,0)</f>
        <v>0</v>
      </c>
      <c r="AY182" s="39">
        <f t="shared" si="261"/>
        <v>0</v>
      </c>
      <c r="AZ182" s="35">
        <f t="shared" si="262"/>
        <v>49064</v>
      </c>
      <c r="BA182" s="38">
        <f t="shared" si="352"/>
        <v>0</v>
      </c>
      <c r="BB182" s="38">
        <f t="shared" si="341"/>
        <v>0</v>
      </c>
      <c r="BC182" s="40">
        <f>IF(AND(AX182=BE$6,BG181-BE$1/(BE$7-BE$6+1)&gt;=0),ROUND(BE$1/(BE$7-BE$6+1),0),IF(AND(SUM(BC$10:BC181)&gt;0,BG181-BC181&gt;=0),BC181,IF(AND(SUM(BC$10:BC181)&gt;0),BE$1-SUM(BC$10:BC181),0)))</f>
        <v>0</v>
      </c>
      <c r="BD182" s="40">
        <f t="shared" si="300"/>
        <v>0</v>
      </c>
      <c r="BE182" s="40">
        <f t="shared" si="301"/>
        <v>0</v>
      </c>
      <c r="BF182" s="40">
        <f t="shared" si="342"/>
        <v>0</v>
      </c>
      <c r="BG182" s="40">
        <f t="shared" si="302"/>
        <v>0</v>
      </c>
      <c r="BH182" s="40">
        <f>IF(AND(BF182&lt;&gt;0,SUM(BF$9:BF181)=0),ROUND(BE$1*BE$3,0),0)</f>
        <v>0</v>
      </c>
      <c r="BI182" s="13"/>
      <c r="BJ182" s="33">
        <f>IF(SUM(BR$9:BR181)&gt;0.9,MAX(BJ$9:BJ181)+1,0)</f>
        <v>0</v>
      </c>
      <c r="BK182" s="39">
        <f t="shared" si="263"/>
        <v>0</v>
      </c>
      <c r="BL182" s="35">
        <f t="shared" si="264"/>
        <v>49064</v>
      </c>
      <c r="BM182" s="38">
        <f t="shared" si="353"/>
        <v>0</v>
      </c>
      <c r="BN182" s="38">
        <f t="shared" si="343"/>
        <v>0</v>
      </c>
      <c r="BO182" s="40">
        <f>IF(AND(BJ182=BQ$6,BS181-BQ$1/(BQ$7-BQ$6+1)&gt;=0),ROUND(BQ$1/(BQ$7-BQ$6+1),0),IF(AND(SUM(BO$10:BO181)&gt;0,BS181-BO181&gt;=0),BO181,IF(AND(SUM(BO$10:BO181)&gt;0),BQ$1-SUM(BO$10:BO181),0)))</f>
        <v>0</v>
      </c>
      <c r="BP182" s="40">
        <f t="shared" si="303"/>
        <v>0</v>
      </c>
      <c r="BQ182" s="40">
        <f t="shared" si="304"/>
        <v>0</v>
      </c>
      <c r="BR182" s="40">
        <f t="shared" si="344"/>
        <v>0</v>
      </c>
      <c r="BS182" s="40">
        <f t="shared" si="305"/>
        <v>0</v>
      </c>
      <c r="BT182" s="40">
        <f>IF(AND(BR182&lt;&gt;0,SUM(BR$9:BR181)=0),ROUND(BQ$1*BQ$3,0),0)</f>
        <v>0</v>
      </c>
      <c r="BU182" s="13"/>
      <c r="BV182" s="33">
        <f>IF(SUM(CD$9:CD181)&gt;0.9,MAX(BV$9:BV181)+1,0)</f>
        <v>0</v>
      </c>
      <c r="BW182" s="39">
        <f t="shared" si="265"/>
        <v>0</v>
      </c>
      <c r="BX182" s="35">
        <f t="shared" si="266"/>
        <v>49064</v>
      </c>
      <c r="BY182" s="38">
        <f t="shared" si="354"/>
        <v>0</v>
      </c>
      <c r="BZ182" s="38">
        <f t="shared" si="345"/>
        <v>0</v>
      </c>
      <c r="CA182" s="40">
        <f>IF(AND(BV182=CC$6,CE181-CC$1/(CC$7-CC$6+1)&gt;=0),ROUND(CC$1/(CC$7-CC$6+1),0),IF(AND(SUM(CA$10:CA181)&gt;0,CE181-CA181&gt;=0),CA181,IF(AND(SUM(CA$10:CA181)&gt;0),CC$1-SUM(CA$10:CA181),0)))</f>
        <v>0</v>
      </c>
      <c r="CB182" s="40">
        <f t="shared" si="306"/>
        <v>0</v>
      </c>
      <c r="CC182" s="40">
        <f t="shared" si="307"/>
        <v>0</v>
      </c>
      <c r="CD182" s="40">
        <f t="shared" si="346"/>
        <v>0</v>
      </c>
      <c r="CE182" s="40">
        <f t="shared" si="308"/>
        <v>0</v>
      </c>
      <c r="CF182" s="40">
        <f>IF(AND(CD182&lt;&gt;0,SUM(CD$9:CD181)=0),ROUND(CC$1*CC$3,0),0)</f>
        <v>0</v>
      </c>
      <c r="CG182" s="13"/>
      <c r="CH182" s="33">
        <f>IF(SUM(CP$9:CP181)&gt;0.9,MAX(CH$9:CH181)+1,0)</f>
        <v>0</v>
      </c>
      <c r="CI182" s="39">
        <f t="shared" si="267"/>
        <v>0</v>
      </c>
      <c r="CJ182" s="35">
        <f t="shared" si="268"/>
        <v>49064</v>
      </c>
      <c r="CK182" s="38">
        <f t="shared" si="355"/>
        <v>0</v>
      </c>
      <c r="CL182" s="38">
        <f t="shared" si="347"/>
        <v>0</v>
      </c>
      <c r="CM182" s="40">
        <f>IF(AND(CH182=CO$6,CQ181-CO$1/(CO$7-CO$6+1)&gt;=0),ROUND(CO$1/(CO$7-CO$6+1),0),IF(AND(SUM(CM$10:CM181)&gt;0,CQ181-CM181&gt;=0),CM181,IF(AND(SUM(CM$10:CM181)&gt;0),CO$1-SUM(CM$10:CM181),0)))</f>
        <v>0</v>
      </c>
      <c r="CN182" s="40">
        <f t="shared" si="309"/>
        <v>0</v>
      </c>
      <c r="CO182" s="40">
        <f t="shared" si="310"/>
        <v>0</v>
      </c>
      <c r="CP182" s="40">
        <f t="shared" si="348"/>
        <v>0</v>
      </c>
      <c r="CQ182" s="40">
        <f t="shared" si="311"/>
        <v>0</v>
      </c>
      <c r="CR182" s="40">
        <f>IF(AND(CP182&lt;&gt;0,SUM(CP$9:CP181)=0),ROUND(CO$1*CO$3,0),0)</f>
        <v>0</v>
      </c>
      <c r="CS182" s="13"/>
      <c r="CT182" s="16"/>
      <c r="CU182" s="41">
        <f t="shared" si="313"/>
        <v>160</v>
      </c>
      <c r="CV182" s="42">
        <f t="shared" si="312"/>
        <v>49064</v>
      </c>
      <c r="CW182" s="43">
        <f t="shared" si="327"/>
        <v>0</v>
      </c>
      <c r="CX182" s="43">
        <f t="shared" si="328"/>
        <v>0</v>
      </c>
      <c r="CY182" s="43">
        <f t="shared" si="329"/>
        <v>0</v>
      </c>
      <c r="CZ182" s="43">
        <f t="shared" si="330"/>
        <v>0</v>
      </c>
      <c r="DA182" s="43">
        <f t="shared" si="331"/>
        <v>0</v>
      </c>
      <c r="DB182" s="43">
        <f t="shared" si="332"/>
        <v>0</v>
      </c>
      <c r="DC182" s="43">
        <f t="shared" si="333"/>
        <v>0</v>
      </c>
      <c r="DD182" s="43">
        <f t="shared" si="334"/>
        <v>0</v>
      </c>
      <c r="DE182" s="43">
        <f t="shared" si="253"/>
        <v>0</v>
      </c>
      <c r="DF182" s="44">
        <f t="shared" si="269"/>
        <v>0</v>
      </c>
      <c r="DG182" s="44">
        <f t="shared" si="276"/>
        <v>0</v>
      </c>
      <c r="DH182" s="44">
        <f t="shared" si="277"/>
        <v>0</v>
      </c>
      <c r="DI182" s="44">
        <f t="shared" si="278"/>
        <v>0</v>
      </c>
      <c r="DJ182" s="44">
        <f t="shared" si="279"/>
        <v>0</v>
      </c>
      <c r="DK182" s="44">
        <f t="shared" si="280"/>
        <v>0</v>
      </c>
      <c r="DL182" s="44">
        <f t="shared" si="281"/>
        <v>0</v>
      </c>
      <c r="DM182" s="44">
        <f t="shared" si="282"/>
        <v>0</v>
      </c>
      <c r="DN182" s="44">
        <f t="shared" si="283"/>
        <v>0</v>
      </c>
      <c r="DO182" s="44">
        <f t="shared" si="284"/>
        <v>0</v>
      </c>
      <c r="DP182" s="44">
        <f>IF(SUM(DG182:DG$298)=0,DG$299*DP$8/12,0)</f>
        <v>0</v>
      </c>
      <c r="DQ182" s="44">
        <f>IF(SUM(DH182:DH$298)=0,DH$299*DQ$8/12,0)</f>
        <v>0</v>
      </c>
      <c r="DR182" s="44">
        <f>IF(SUM(DI182:DI$298)=0,DI$299*DR$8/12,0)</f>
        <v>0</v>
      </c>
      <c r="DS182" s="44">
        <f>IF(SUM(DJ182:DJ$298)=0,DJ$299*DS$8/12,0)</f>
        <v>0</v>
      </c>
      <c r="DT182" s="44">
        <f>IF(SUM(DK182:DK$298)=0,DK$299*DT$8/12,0)</f>
        <v>0</v>
      </c>
      <c r="DU182" s="44">
        <f>IF(SUM(DL182:DL$298)=0,DL$299*DU$8/12,0)</f>
        <v>0</v>
      </c>
      <c r="DV182" s="44">
        <f>IF(SUM(DM182:DM$298)=0,DM$299*DV$8/12,0)</f>
        <v>0</v>
      </c>
      <c r="DW182" s="44">
        <f>IF(SUM(DN182:DN$298)=0,DN$299*DW$8/12,0)</f>
        <v>0</v>
      </c>
      <c r="DX182" s="44">
        <f t="shared" si="285"/>
        <v>0</v>
      </c>
      <c r="DY182" s="44">
        <f t="shared" si="286"/>
        <v>0</v>
      </c>
      <c r="DZ182" s="44">
        <f t="shared" si="287"/>
        <v>0</v>
      </c>
      <c r="EA182" s="44">
        <f t="shared" si="288"/>
        <v>0</v>
      </c>
      <c r="EB182" s="44">
        <f t="shared" si="289"/>
        <v>0</v>
      </c>
      <c r="EC182" s="44">
        <f t="shared" si="290"/>
        <v>0</v>
      </c>
      <c r="ED182" s="16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</row>
    <row r="183" spans="1:240">
      <c r="A183" s="52"/>
      <c r="B183" s="33">
        <f>IF(SUM(J$9:J182)&gt;0.9,MAX(B$9:B182)+1,0)</f>
        <v>0</v>
      </c>
      <c r="C183" s="39">
        <f t="shared" si="326"/>
        <v>0</v>
      </c>
      <c r="D183" s="35">
        <v>49095</v>
      </c>
      <c r="E183" s="38">
        <f t="shared" si="270"/>
        <v>0</v>
      </c>
      <c r="F183" s="38">
        <f t="shared" si="271"/>
        <v>0</v>
      </c>
      <c r="G183" s="40">
        <f>IF(AND(B183=I$6,K182-I$1/(I$7-I$6+1)&gt;=0),ROUND(I$1/(I$7-I$6+1),0),IF(AND(SUM(G$10:G182)&gt;0,K182-G182&gt;=0),G182,IF(AND(SUM(G$10:G182)&gt;0),I$1-SUM(G$10:G182),0)))</f>
        <v>0</v>
      </c>
      <c r="H183" s="40">
        <f t="shared" si="272"/>
        <v>0</v>
      </c>
      <c r="I183" s="40">
        <f t="shared" si="273"/>
        <v>0</v>
      </c>
      <c r="J183" s="40">
        <f t="shared" si="274"/>
        <v>0</v>
      </c>
      <c r="K183" s="40">
        <f t="shared" si="275"/>
        <v>0</v>
      </c>
      <c r="L183" s="40">
        <f>IF(AND(J183&lt;&gt;0,SUM(J$9:J182)=0),ROUND(I$1*I$3,0),0)</f>
        <v>0</v>
      </c>
      <c r="M183" s="13"/>
      <c r="N183" s="33">
        <f>IF(SUM(V$9:V182)&gt;0.9,MAX(N$9:N182)+1,0)</f>
        <v>0</v>
      </c>
      <c r="O183" s="39">
        <f t="shared" si="255"/>
        <v>0</v>
      </c>
      <c r="P183" s="35">
        <f t="shared" si="256"/>
        <v>49095</v>
      </c>
      <c r="Q183" s="38">
        <f t="shared" si="349"/>
        <v>0</v>
      </c>
      <c r="R183" s="38">
        <f t="shared" si="335"/>
        <v>0</v>
      </c>
      <c r="S183" s="40">
        <f>IF(AND(N183=U$6,W182-U$1/(U$7-U$6+1)&gt;=0),ROUND(U$1/(U$7-U$6+1),0),IF(AND(SUM(S$10:S182)&gt;0,W182-S182&gt;=0),S182,IF(AND(SUM(S$10:S182)&gt;0),U$1-SUM(S$10:S182),0)))</f>
        <v>0</v>
      </c>
      <c r="T183" s="40">
        <f t="shared" si="291"/>
        <v>0</v>
      </c>
      <c r="U183" s="40">
        <f t="shared" si="292"/>
        <v>0</v>
      </c>
      <c r="V183" s="40">
        <f t="shared" si="336"/>
        <v>0</v>
      </c>
      <c r="W183" s="40">
        <f t="shared" si="293"/>
        <v>0</v>
      </c>
      <c r="X183" s="40">
        <f>IF(AND(V183&lt;&gt;0,SUM(V$9:V182)=0),ROUND(U$1*U$3,0),0)</f>
        <v>0</v>
      </c>
      <c r="Y183" s="13"/>
      <c r="Z183" s="33">
        <f>IF(SUM(AH$9:AH182)&gt;0.9,MAX(Z$9:Z182)+1,0)</f>
        <v>0</v>
      </c>
      <c r="AA183" s="39">
        <f t="shared" si="257"/>
        <v>0</v>
      </c>
      <c r="AB183" s="35">
        <f t="shared" si="258"/>
        <v>49095</v>
      </c>
      <c r="AC183" s="38">
        <f t="shared" si="350"/>
        <v>0</v>
      </c>
      <c r="AD183" s="38">
        <f t="shared" si="337"/>
        <v>0</v>
      </c>
      <c r="AE183" s="40">
        <f>IF(AND(Z183=AG$6,AI182-AG$1/(AG$7-AG$6+1)&gt;=0),ROUND(AG$1/(AG$7-AG$6+1),0),IF(AND(SUM(AE$10:AE182)&gt;0,AI182-AE182&gt;=0),AE182,IF(AND(SUM(AE$10:AE182)&gt;0),AG$1-SUM(AE$10:AE182),0)))</f>
        <v>0</v>
      </c>
      <c r="AF183" s="40">
        <f t="shared" si="294"/>
        <v>0</v>
      </c>
      <c r="AG183" s="40">
        <f t="shared" si="295"/>
        <v>0</v>
      </c>
      <c r="AH183" s="40">
        <f t="shared" si="338"/>
        <v>0</v>
      </c>
      <c r="AI183" s="40">
        <f t="shared" si="296"/>
        <v>0</v>
      </c>
      <c r="AJ183" s="40">
        <f>IF(AND(AH183&lt;&gt;0,SUM(AH$9:AH182)=0),ROUND(AG$1*AG$3,0),0)</f>
        <v>0</v>
      </c>
      <c r="AK183" s="13"/>
      <c r="AL183" s="33">
        <f>IF(SUM(AT$9:AT182)&gt;0.9,MAX(AL$9:AL182)+1,0)</f>
        <v>0</v>
      </c>
      <c r="AM183" s="39">
        <f t="shared" si="259"/>
        <v>0</v>
      </c>
      <c r="AN183" s="35">
        <f t="shared" si="260"/>
        <v>49095</v>
      </c>
      <c r="AO183" s="38">
        <f t="shared" si="351"/>
        <v>0</v>
      </c>
      <c r="AP183" s="38">
        <f t="shared" si="339"/>
        <v>0</v>
      </c>
      <c r="AQ183" s="40">
        <f>IF(AND(AL183=AS$6,AU182-AS$1/(AS$7-AS$6+1)&gt;=0),ROUND(AS$1/(AS$7-AS$6+1),0),IF(AND(SUM(AQ$10:AQ182)&gt;0,AU182-AQ182&gt;=0),AQ182,IF(AND(SUM(AQ$10:AQ182)&gt;0),AS$1-SUM(AQ$10:AQ182),0)))</f>
        <v>0</v>
      </c>
      <c r="AR183" s="40">
        <f t="shared" si="297"/>
        <v>0</v>
      </c>
      <c r="AS183" s="40">
        <f t="shared" si="298"/>
        <v>0</v>
      </c>
      <c r="AT183" s="40">
        <f t="shared" si="340"/>
        <v>0</v>
      </c>
      <c r="AU183" s="40">
        <f t="shared" si="299"/>
        <v>0</v>
      </c>
      <c r="AV183" s="40">
        <f>IF(AND(AT183&lt;&gt;0,SUM(AT$9:AT182)=0),ROUND(AS$1*AS$3,0),0)</f>
        <v>0</v>
      </c>
      <c r="AW183" s="13"/>
      <c r="AX183" s="33">
        <f>IF(SUM(BF$9:BF182)&gt;0.9,MAX(AX$9:AX182)+1,0)</f>
        <v>0</v>
      </c>
      <c r="AY183" s="39">
        <f t="shared" si="261"/>
        <v>0</v>
      </c>
      <c r="AZ183" s="35">
        <f t="shared" si="262"/>
        <v>49095</v>
      </c>
      <c r="BA183" s="38">
        <f t="shared" si="352"/>
        <v>0</v>
      </c>
      <c r="BB183" s="38">
        <f t="shared" si="341"/>
        <v>0</v>
      </c>
      <c r="BC183" s="40">
        <f>IF(AND(AX183=BE$6,BG182-BE$1/(BE$7-BE$6+1)&gt;=0),ROUND(BE$1/(BE$7-BE$6+1),0),IF(AND(SUM(BC$10:BC182)&gt;0,BG182-BC182&gt;=0),BC182,IF(AND(SUM(BC$10:BC182)&gt;0),BE$1-SUM(BC$10:BC182),0)))</f>
        <v>0</v>
      </c>
      <c r="BD183" s="40">
        <f t="shared" si="300"/>
        <v>0</v>
      </c>
      <c r="BE183" s="40">
        <f t="shared" si="301"/>
        <v>0</v>
      </c>
      <c r="BF183" s="40">
        <f t="shared" si="342"/>
        <v>0</v>
      </c>
      <c r="BG183" s="40">
        <f t="shared" si="302"/>
        <v>0</v>
      </c>
      <c r="BH183" s="40">
        <f>IF(AND(BF183&lt;&gt;0,SUM(BF$9:BF182)=0),ROUND(BE$1*BE$3,0),0)</f>
        <v>0</v>
      </c>
      <c r="BI183" s="13"/>
      <c r="BJ183" s="33">
        <f>IF(SUM(BR$9:BR182)&gt;0.9,MAX(BJ$9:BJ182)+1,0)</f>
        <v>0</v>
      </c>
      <c r="BK183" s="39">
        <f t="shared" si="263"/>
        <v>0</v>
      </c>
      <c r="BL183" s="35">
        <f t="shared" si="264"/>
        <v>49095</v>
      </c>
      <c r="BM183" s="38">
        <f t="shared" si="353"/>
        <v>0</v>
      </c>
      <c r="BN183" s="38">
        <f t="shared" si="343"/>
        <v>0</v>
      </c>
      <c r="BO183" s="40">
        <f>IF(AND(BJ183=BQ$6,BS182-BQ$1/(BQ$7-BQ$6+1)&gt;=0),ROUND(BQ$1/(BQ$7-BQ$6+1),0),IF(AND(SUM(BO$10:BO182)&gt;0,BS182-BO182&gt;=0),BO182,IF(AND(SUM(BO$10:BO182)&gt;0),BQ$1-SUM(BO$10:BO182),0)))</f>
        <v>0</v>
      </c>
      <c r="BP183" s="40">
        <f t="shared" si="303"/>
        <v>0</v>
      </c>
      <c r="BQ183" s="40">
        <f t="shared" si="304"/>
        <v>0</v>
      </c>
      <c r="BR183" s="40">
        <f t="shared" si="344"/>
        <v>0</v>
      </c>
      <c r="BS183" s="40">
        <f t="shared" si="305"/>
        <v>0</v>
      </c>
      <c r="BT183" s="40">
        <f>IF(AND(BR183&lt;&gt;0,SUM(BR$9:BR182)=0),ROUND(BQ$1*BQ$3,0),0)</f>
        <v>0</v>
      </c>
      <c r="BU183" s="13"/>
      <c r="BV183" s="33">
        <f>IF(SUM(CD$9:CD182)&gt;0.9,MAX(BV$9:BV182)+1,0)</f>
        <v>0</v>
      </c>
      <c r="BW183" s="39">
        <f t="shared" si="265"/>
        <v>0</v>
      </c>
      <c r="BX183" s="35">
        <f t="shared" si="266"/>
        <v>49095</v>
      </c>
      <c r="BY183" s="38">
        <f t="shared" si="354"/>
        <v>0</v>
      </c>
      <c r="BZ183" s="38">
        <f t="shared" si="345"/>
        <v>0</v>
      </c>
      <c r="CA183" s="40">
        <f>IF(AND(BV183=CC$6,CE182-CC$1/(CC$7-CC$6+1)&gt;=0),ROUND(CC$1/(CC$7-CC$6+1),0),IF(AND(SUM(CA$10:CA182)&gt;0,CE182-CA182&gt;=0),CA182,IF(AND(SUM(CA$10:CA182)&gt;0),CC$1-SUM(CA$10:CA182),0)))</f>
        <v>0</v>
      </c>
      <c r="CB183" s="40">
        <f t="shared" si="306"/>
        <v>0</v>
      </c>
      <c r="CC183" s="40">
        <f t="shared" si="307"/>
        <v>0</v>
      </c>
      <c r="CD183" s="40">
        <f t="shared" si="346"/>
        <v>0</v>
      </c>
      <c r="CE183" s="40">
        <f t="shared" si="308"/>
        <v>0</v>
      </c>
      <c r="CF183" s="40">
        <f>IF(AND(CD183&lt;&gt;0,SUM(CD$9:CD182)=0),ROUND(CC$1*CC$3,0),0)</f>
        <v>0</v>
      </c>
      <c r="CG183" s="13"/>
      <c r="CH183" s="33">
        <f>IF(SUM(CP$9:CP182)&gt;0.9,MAX(CH$9:CH182)+1,0)</f>
        <v>0</v>
      </c>
      <c r="CI183" s="39">
        <f t="shared" si="267"/>
        <v>0</v>
      </c>
      <c r="CJ183" s="35">
        <f t="shared" si="268"/>
        <v>49095</v>
      </c>
      <c r="CK183" s="38">
        <f t="shared" si="355"/>
        <v>0</v>
      </c>
      <c r="CL183" s="38">
        <f t="shared" si="347"/>
        <v>0</v>
      </c>
      <c r="CM183" s="40">
        <f>IF(AND(CH183=CO$6,CQ182-CO$1/(CO$7-CO$6+1)&gt;=0),ROUND(CO$1/(CO$7-CO$6+1),0),IF(AND(SUM(CM$10:CM182)&gt;0,CQ182-CM182&gt;=0),CM182,IF(AND(SUM(CM$10:CM182)&gt;0),CO$1-SUM(CM$10:CM182),0)))</f>
        <v>0</v>
      </c>
      <c r="CN183" s="40">
        <f t="shared" si="309"/>
        <v>0</v>
      </c>
      <c r="CO183" s="40">
        <f t="shared" si="310"/>
        <v>0</v>
      </c>
      <c r="CP183" s="40">
        <f t="shared" si="348"/>
        <v>0</v>
      </c>
      <c r="CQ183" s="40">
        <f t="shared" si="311"/>
        <v>0</v>
      </c>
      <c r="CR183" s="40">
        <f>IF(AND(CP183&lt;&gt;0,SUM(CP$9:CP182)=0),ROUND(CO$1*CO$3,0),0)</f>
        <v>0</v>
      </c>
      <c r="CS183" s="13"/>
      <c r="CT183" s="16"/>
      <c r="CU183" s="41">
        <f t="shared" si="313"/>
        <v>161</v>
      </c>
      <c r="CV183" s="42">
        <f t="shared" si="312"/>
        <v>49095</v>
      </c>
      <c r="CW183" s="43">
        <f t="shared" si="327"/>
        <v>0</v>
      </c>
      <c r="CX183" s="43">
        <f t="shared" si="328"/>
        <v>0</v>
      </c>
      <c r="CY183" s="43">
        <f t="shared" si="329"/>
        <v>0</v>
      </c>
      <c r="CZ183" s="43">
        <f t="shared" si="330"/>
        <v>0</v>
      </c>
      <c r="DA183" s="43">
        <f t="shared" si="331"/>
        <v>0</v>
      </c>
      <c r="DB183" s="43">
        <f t="shared" si="332"/>
        <v>0</v>
      </c>
      <c r="DC183" s="43">
        <f t="shared" si="333"/>
        <v>0</v>
      </c>
      <c r="DD183" s="43">
        <f t="shared" si="334"/>
        <v>0</v>
      </c>
      <c r="DE183" s="43">
        <f t="shared" si="253"/>
        <v>0</v>
      </c>
      <c r="DF183" s="44">
        <f t="shared" si="269"/>
        <v>0</v>
      </c>
      <c r="DG183" s="44">
        <f t="shared" si="276"/>
        <v>0</v>
      </c>
      <c r="DH183" s="44">
        <f t="shared" si="277"/>
        <v>0</v>
      </c>
      <c r="DI183" s="44">
        <f t="shared" si="278"/>
        <v>0</v>
      </c>
      <c r="DJ183" s="44">
        <f t="shared" si="279"/>
        <v>0</v>
      </c>
      <c r="DK183" s="44">
        <f t="shared" si="280"/>
        <v>0</v>
      </c>
      <c r="DL183" s="44">
        <f t="shared" si="281"/>
        <v>0</v>
      </c>
      <c r="DM183" s="44">
        <f t="shared" si="282"/>
        <v>0</v>
      </c>
      <c r="DN183" s="44">
        <f t="shared" si="283"/>
        <v>0</v>
      </c>
      <c r="DO183" s="44">
        <f t="shared" si="284"/>
        <v>0</v>
      </c>
      <c r="DP183" s="44">
        <f>IF(SUM(DG183:DG$298)=0,DG$299*DP$8/12,0)</f>
        <v>0</v>
      </c>
      <c r="DQ183" s="44">
        <f>IF(SUM(DH183:DH$298)=0,DH$299*DQ$8/12,0)</f>
        <v>0</v>
      </c>
      <c r="DR183" s="44">
        <f>IF(SUM(DI183:DI$298)=0,DI$299*DR$8/12,0)</f>
        <v>0</v>
      </c>
      <c r="DS183" s="44">
        <f>IF(SUM(DJ183:DJ$298)=0,DJ$299*DS$8/12,0)</f>
        <v>0</v>
      </c>
      <c r="DT183" s="44">
        <f>IF(SUM(DK183:DK$298)=0,DK$299*DT$8/12,0)</f>
        <v>0</v>
      </c>
      <c r="DU183" s="44">
        <f>IF(SUM(DL183:DL$298)=0,DL$299*DU$8/12,0)</f>
        <v>0</v>
      </c>
      <c r="DV183" s="44">
        <f>IF(SUM(DM183:DM$298)=0,DM$299*DV$8/12,0)</f>
        <v>0</v>
      </c>
      <c r="DW183" s="44">
        <f>IF(SUM(DN183:DN$298)=0,DN$299*DW$8/12,0)</f>
        <v>0</v>
      </c>
      <c r="DX183" s="44">
        <f t="shared" si="285"/>
        <v>0</v>
      </c>
      <c r="DY183" s="44">
        <f t="shared" si="286"/>
        <v>0</v>
      </c>
      <c r="DZ183" s="44">
        <f t="shared" si="287"/>
        <v>0</v>
      </c>
      <c r="EA183" s="44">
        <f t="shared" si="288"/>
        <v>0</v>
      </c>
      <c r="EB183" s="44">
        <f t="shared" si="289"/>
        <v>0</v>
      </c>
      <c r="EC183" s="44">
        <f t="shared" si="290"/>
        <v>0</v>
      </c>
      <c r="ED183" s="16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</row>
    <row r="184" spans="1:240">
      <c r="A184" s="52"/>
      <c r="B184" s="33">
        <f>IF(SUM(J$9:J183)&gt;0.9,MAX(B$9:B183)+1,0)</f>
        <v>0</v>
      </c>
      <c r="C184" s="39">
        <f t="shared" si="326"/>
        <v>0</v>
      </c>
      <c r="D184" s="35">
        <v>49125</v>
      </c>
      <c r="E184" s="38">
        <f t="shared" si="270"/>
        <v>0</v>
      </c>
      <c r="F184" s="38">
        <f t="shared" si="271"/>
        <v>0</v>
      </c>
      <c r="G184" s="40">
        <f>IF(AND(B184=I$6,K183-I$1/(I$7-I$6+1)&gt;=0),ROUND(I$1/(I$7-I$6+1),0),IF(AND(SUM(G$10:G183)&gt;0,K183-G183&gt;=0),G183,IF(AND(SUM(G$10:G183)&gt;0),I$1-SUM(G$10:G183),0)))</f>
        <v>0</v>
      </c>
      <c r="H184" s="40">
        <f t="shared" si="272"/>
        <v>0</v>
      </c>
      <c r="I184" s="40">
        <f t="shared" si="273"/>
        <v>0</v>
      </c>
      <c r="J184" s="40">
        <f t="shared" si="274"/>
        <v>0</v>
      </c>
      <c r="K184" s="40">
        <f t="shared" si="275"/>
        <v>0</v>
      </c>
      <c r="L184" s="40">
        <f>IF(AND(J184&lt;&gt;0,SUM(J$9:J183)=0),ROUND(I$1*I$3,0),0)</f>
        <v>0</v>
      </c>
      <c r="M184" s="13"/>
      <c r="N184" s="33">
        <f>IF(SUM(V$9:V183)&gt;0.9,MAX(N$9:N183)+1,0)</f>
        <v>0</v>
      </c>
      <c r="O184" s="39">
        <f t="shared" si="255"/>
        <v>0</v>
      </c>
      <c r="P184" s="35">
        <f t="shared" si="256"/>
        <v>49125</v>
      </c>
      <c r="Q184" s="38">
        <f t="shared" si="349"/>
        <v>0</v>
      </c>
      <c r="R184" s="38">
        <f t="shared" si="335"/>
        <v>0</v>
      </c>
      <c r="S184" s="40">
        <f>IF(AND(N184=U$6,W183-U$1/(U$7-U$6+1)&gt;=0),ROUND(U$1/(U$7-U$6+1),0),IF(AND(SUM(S$10:S183)&gt;0,W183-S183&gt;=0),S183,IF(AND(SUM(S$10:S183)&gt;0),U$1-SUM(S$10:S183),0)))</f>
        <v>0</v>
      </c>
      <c r="T184" s="40">
        <f t="shared" si="291"/>
        <v>0</v>
      </c>
      <c r="U184" s="40">
        <f t="shared" si="292"/>
        <v>0</v>
      </c>
      <c r="V184" s="40">
        <f t="shared" si="336"/>
        <v>0</v>
      </c>
      <c r="W184" s="40">
        <f t="shared" si="293"/>
        <v>0</v>
      </c>
      <c r="X184" s="40">
        <f>IF(AND(V184&lt;&gt;0,SUM(V$9:V183)=0),ROUND(U$1*U$3,0),0)</f>
        <v>0</v>
      </c>
      <c r="Y184" s="13"/>
      <c r="Z184" s="33">
        <f>IF(SUM(AH$9:AH183)&gt;0.9,MAX(Z$9:Z183)+1,0)</f>
        <v>0</v>
      </c>
      <c r="AA184" s="39">
        <f t="shared" si="257"/>
        <v>0</v>
      </c>
      <c r="AB184" s="35">
        <f t="shared" si="258"/>
        <v>49125</v>
      </c>
      <c r="AC184" s="38">
        <f t="shared" si="350"/>
        <v>0</v>
      </c>
      <c r="AD184" s="38">
        <f t="shared" si="337"/>
        <v>0</v>
      </c>
      <c r="AE184" s="40">
        <f>IF(AND(Z184=AG$6,AI183-AG$1/(AG$7-AG$6+1)&gt;=0),ROUND(AG$1/(AG$7-AG$6+1),0),IF(AND(SUM(AE$10:AE183)&gt;0,AI183-AE183&gt;=0),AE183,IF(AND(SUM(AE$10:AE183)&gt;0),AG$1-SUM(AE$10:AE183),0)))</f>
        <v>0</v>
      </c>
      <c r="AF184" s="40">
        <f t="shared" si="294"/>
        <v>0</v>
      </c>
      <c r="AG184" s="40">
        <f t="shared" si="295"/>
        <v>0</v>
      </c>
      <c r="AH184" s="40">
        <f t="shared" si="338"/>
        <v>0</v>
      </c>
      <c r="AI184" s="40">
        <f t="shared" si="296"/>
        <v>0</v>
      </c>
      <c r="AJ184" s="40">
        <f>IF(AND(AH184&lt;&gt;0,SUM(AH$9:AH183)=0),ROUND(AG$1*AG$3,0),0)</f>
        <v>0</v>
      </c>
      <c r="AK184" s="13"/>
      <c r="AL184" s="33">
        <f>IF(SUM(AT$9:AT183)&gt;0.9,MAX(AL$9:AL183)+1,0)</f>
        <v>0</v>
      </c>
      <c r="AM184" s="39">
        <f t="shared" si="259"/>
        <v>0</v>
      </c>
      <c r="AN184" s="35">
        <f t="shared" si="260"/>
        <v>49125</v>
      </c>
      <c r="AO184" s="38">
        <f t="shared" si="351"/>
        <v>0</v>
      </c>
      <c r="AP184" s="38">
        <f t="shared" si="339"/>
        <v>0</v>
      </c>
      <c r="AQ184" s="40">
        <f>IF(AND(AL184=AS$6,AU183-AS$1/(AS$7-AS$6+1)&gt;=0),ROUND(AS$1/(AS$7-AS$6+1),0),IF(AND(SUM(AQ$10:AQ183)&gt;0,AU183-AQ183&gt;=0),AQ183,IF(AND(SUM(AQ$10:AQ183)&gt;0),AS$1-SUM(AQ$10:AQ183),0)))</f>
        <v>0</v>
      </c>
      <c r="AR184" s="40">
        <f t="shared" si="297"/>
        <v>0</v>
      </c>
      <c r="AS184" s="40">
        <f t="shared" si="298"/>
        <v>0</v>
      </c>
      <c r="AT184" s="40">
        <f t="shared" si="340"/>
        <v>0</v>
      </c>
      <c r="AU184" s="40">
        <f t="shared" si="299"/>
        <v>0</v>
      </c>
      <c r="AV184" s="40">
        <f>IF(AND(AT184&lt;&gt;0,SUM(AT$9:AT183)=0),ROUND(AS$1*AS$3,0),0)</f>
        <v>0</v>
      </c>
      <c r="AW184" s="13"/>
      <c r="AX184" s="33">
        <f>IF(SUM(BF$9:BF183)&gt;0.9,MAX(AX$9:AX183)+1,0)</f>
        <v>0</v>
      </c>
      <c r="AY184" s="39">
        <f t="shared" si="261"/>
        <v>0</v>
      </c>
      <c r="AZ184" s="35">
        <f t="shared" si="262"/>
        <v>49125</v>
      </c>
      <c r="BA184" s="38">
        <f t="shared" si="352"/>
        <v>0</v>
      </c>
      <c r="BB184" s="38">
        <f t="shared" si="341"/>
        <v>0</v>
      </c>
      <c r="BC184" s="40">
        <f>IF(AND(AX184=BE$6,BG183-BE$1/(BE$7-BE$6+1)&gt;=0),ROUND(BE$1/(BE$7-BE$6+1),0),IF(AND(SUM(BC$10:BC183)&gt;0,BG183-BC183&gt;=0),BC183,IF(AND(SUM(BC$10:BC183)&gt;0),BE$1-SUM(BC$10:BC183),0)))</f>
        <v>0</v>
      </c>
      <c r="BD184" s="40">
        <f t="shared" si="300"/>
        <v>0</v>
      </c>
      <c r="BE184" s="40">
        <f t="shared" si="301"/>
        <v>0</v>
      </c>
      <c r="BF184" s="40">
        <f t="shared" si="342"/>
        <v>0</v>
      </c>
      <c r="BG184" s="40">
        <f t="shared" si="302"/>
        <v>0</v>
      </c>
      <c r="BH184" s="40">
        <f>IF(AND(BF184&lt;&gt;0,SUM(BF$9:BF183)=0),ROUND(BE$1*BE$3,0),0)</f>
        <v>0</v>
      </c>
      <c r="BI184" s="13"/>
      <c r="BJ184" s="33">
        <f>IF(SUM(BR$9:BR183)&gt;0.9,MAX(BJ$9:BJ183)+1,0)</f>
        <v>0</v>
      </c>
      <c r="BK184" s="39">
        <f t="shared" si="263"/>
        <v>0</v>
      </c>
      <c r="BL184" s="35">
        <f t="shared" si="264"/>
        <v>49125</v>
      </c>
      <c r="BM184" s="38">
        <f t="shared" si="353"/>
        <v>0</v>
      </c>
      <c r="BN184" s="38">
        <f t="shared" si="343"/>
        <v>0</v>
      </c>
      <c r="BO184" s="40">
        <f>IF(AND(BJ184=BQ$6,BS183-BQ$1/(BQ$7-BQ$6+1)&gt;=0),ROUND(BQ$1/(BQ$7-BQ$6+1),0),IF(AND(SUM(BO$10:BO183)&gt;0,BS183-BO183&gt;=0),BO183,IF(AND(SUM(BO$10:BO183)&gt;0),BQ$1-SUM(BO$10:BO183),0)))</f>
        <v>0</v>
      </c>
      <c r="BP184" s="40">
        <f t="shared" si="303"/>
        <v>0</v>
      </c>
      <c r="BQ184" s="40">
        <f t="shared" si="304"/>
        <v>0</v>
      </c>
      <c r="BR184" s="40">
        <f t="shared" si="344"/>
        <v>0</v>
      </c>
      <c r="BS184" s="40">
        <f t="shared" si="305"/>
        <v>0</v>
      </c>
      <c r="BT184" s="40">
        <f>IF(AND(BR184&lt;&gt;0,SUM(BR$9:BR183)=0),ROUND(BQ$1*BQ$3,0),0)</f>
        <v>0</v>
      </c>
      <c r="BU184" s="13"/>
      <c r="BV184" s="33">
        <f>IF(SUM(CD$9:CD183)&gt;0.9,MAX(BV$9:BV183)+1,0)</f>
        <v>0</v>
      </c>
      <c r="BW184" s="39">
        <f t="shared" si="265"/>
        <v>0</v>
      </c>
      <c r="BX184" s="35">
        <f t="shared" si="266"/>
        <v>49125</v>
      </c>
      <c r="BY184" s="38">
        <f t="shared" si="354"/>
        <v>0</v>
      </c>
      <c r="BZ184" s="38">
        <f t="shared" si="345"/>
        <v>0</v>
      </c>
      <c r="CA184" s="40">
        <f>IF(AND(BV184=CC$6,CE183-CC$1/(CC$7-CC$6+1)&gt;=0),ROUND(CC$1/(CC$7-CC$6+1),0),IF(AND(SUM(CA$10:CA183)&gt;0,CE183-CA183&gt;=0),CA183,IF(AND(SUM(CA$10:CA183)&gt;0),CC$1-SUM(CA$10:CA183),0)))</f>
        <v>0</v>
      </c>
      <c r="CB184" s="40">
        <f t="shared" si="306"/>
        <v>0</v>
      </c>
      <c r="CC184" s="40">
        <f t="shared" si="307"/>
        <v>0</v>
      </c>
      <c r="CD184" s="40">
        <f t="shared" si="346"/>
        <v>0</v>
      </c>
      <c r="CE184" s="40">
        <f t="shared" si="308"/>
        <v>0</v>
      </c>
      <c r="CF184" s="40">
        <f>IF(AND(CD184&lt;&gt;0,SUM(CD$9:CD183)=0),ROUND(CC$1*CC$3,0),0)</f>
        <v>0</v>
      </c>
      <c r="CG184" s="13"/>
      <c r="CH184" s="33">
        <f>IF(SUM(CP$9:CP183)&gt;0.9,MAX(CH$9:CH183)+1,0)</f>
        <v>0</v>
      </c>
      <c r="CI184" s="39">
        <f t="shared" si="267"/>
        <v>0</v>
      </c>
      <c r="CJ184" s="35">
        <f t="shared" si="268"/>
        <v>49125</v>
      </c>
      <c r="CK184" s="38">
        <f t="shared" si="355"/>
        <v>0</v>
      </c>
      <c r="CL184" s="38">
        <f t="shared" si="347"/>
        <v>0</v>
      </c>
      <c r="CM184" s="40">
        <f>IF(AND(CH184=CO$6,CQ183-CO$1/(CO$7-CO$6+1)&gt;=0),ROUND(CO$1/(CO$7-CO$6+1),0),IF(AND(SUM(CM$10:CM183)&gt;0,CQ183-CM183&gt;=0),CM183,IF(AND(SUM(CM$10:CM183)&gt;0),CO$1-SUM(CM$10:CM183),0)))</f>
        <v>0</v>
      </c>
      <c r="CN184" s="40">
        <f t="shared" si="309"/>
        <v>0</v>
      </c>
      <c r="CO184" s="40">
        <f t="shared" si="310"/>
        <v>0</v>
      </c>
      <c r="CP184" s="40">
        <f t="shared" si="348"/>
        <v>0</v>
      </c>
      <c r="CQ184" s="40">
        <f t="shared" si="311"/>
        <v>0</v>
      </c>
      <c r="CR184" s="40">
        <f>IF(AND(CP184&lt;&gt;0,SUM(CP$9:CP183)=0),ROUND(CO$1*CO$3,0),0)</f>
        <v>0</v>
      </c>
      <c r="CS184" s="13"/>
      <c r="CT184" s="16"/>
      <c r="CU184" s="41">
        <f t="shared" si="313"/>
        <v>162</v>
      </c>
      <c r="CV184" s="42">
        <f t="shared" si="312"/>
        <v>49125</v>
      </c>
      <c r="CW184" s="43">
        <f t="shared" si="327"/>
        <v>0</v>
      </c>
      <c r="CX184" s="43">
        <f t="shared" si="328"/>
        <v>0</v>
      </c>
      <c r="CY184" s="43">
        <f t="shared" si="329"/>
        <v>0</v>
      </c>
      <c r="CZ184" s="43">
        <f t="shared" si="330"/>
        <v>0</v>
      </c>
      <c r="DA184" s="43">
        <f t="shared" si="331"/>
        <v>0</v>
      </c>
      <c r="DB184" s="43">
        <f t="shared" si="332"/>
        <v>0</v>
      </c>
      <c r="DC184" s="43">
        <f t="shared" si="333"/>
        <v>0</v>
      </c>
      <c r="DD184" s="43">
        <f t="shared" si="334"/>
        <v>0</v>
      </c>
      <c r="DE184" s="43">
        <f t="shared" si="253"/>
        <v>0</v>
      </c>
      <c r="DF184" s="44">
        <f t="shared" si="269"/>
        <v>0</v>
      </c>
      <c r="DG184" s="44">
        <f t="shared" si="276"/>
        <v>0</v>
      </c>
      <c r="DH184" s="44">
        <f t="shared" si="277"/>
        <v>0</v>
      </c>
      <c r="DI184" s="44">
        <f t="shared" si="278"/>
        <v>0</v>
      </c>
      <c r="DJ184" s="44">
        <f t="shared" si="279"/>
        <v>0</v>
      </c>
      <c r="DK184" s="44">
        <f t="shared" si="280"/>
        <v>0</v>
      </c>
      <c r="DL184" s="44">
        <f t="shared" si="281"/>
        <v>0</v>
      </c>
      <c r="DM184" s="44">
        <f t="shared" si="282"/>
        <v>0</v>
      </c>
      <c r="DN184" s="44">
        <f t="shared" si="283"/>
        <v>0</v>
      </c>
      <c r="DO184" s="44">
        <f t="shared" si="284"/>
        <v>0</v>
      </c>
      <c r="DP184" s="44">
        <f>IF(SUM(DG184:DG$298)=0,DG$299*DP$8/12,0)</f>
        <v>0</v>
      </c>
      <c r="DQ184" s="44">
        <f>IF(SUM(DH184:DH$298)=0,DH$299*DQ$8/12,0)</f>
        <v>0</v>
      </c>
      <c r="DR184" s="44">
        <f>IF(SUM(DI184:DI$298)=0,DI$299*DR$8/12,0)</f>
        <v>0</v>
      </c>
      <c r="DS184" s="44">
        <f>IF(SUM(DJ184:DJ$298)=0,DJ$299*DS$8/12,0)</f>
        <v>0</v>
      </c>
      <c r="DT184" s="44">
        <f>IF(SUM(DK184:DK$298)=0,DK$299*DT$8/12,0)</f>
        <v>0</v>
      </c>
      <c r="DU184" s="44">
        <f>IF(SUM(DL184:DL$298)=0,DL$299*DU$8/12,0)</f>
        <v>0</v>
      </c>
      <c r="DV184" s="44">
        <f>IF(SUM(DM184:DM$298)=0,DM$299*DV$8/12,0)</f>
        <v>0</v>
      </c>
      <c r="DW184" s="44">
        <f>IF(SUM(DN184:DN$298)=0,DN$299*DW$8/12,0)</f>
        <v>0</v>
      </c>
      <c r="DX184" s="44">
        <f t="shared" si="285"/>
        <v>0</v>
      </c>
      <c r="DY184" s="44">
        <f t="shared" si="286"/>
        <v>0</v>
      </c>
      <c r="DZ184" s="44">
        <f t="shared" si="287"/>
        <v>0</v>
      </c>
      <c r="EA184" s="44">
        <f t="shared" si="288"/>
        <v>0</v>
      </c>
      <c r="EB184" s="44">
        <f t="shared" si="289"/>
        <v>0</v>
      </c>
      <c r="EC184" s="44">
        <f t="shared" si="290"/>
        <v>0</v>
      </c>
      <c r="ED184" s="16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</row>
    <row r="185" spans="1:240">
      <c r="A185" s="52"/>
      <c r="B185" s="33">
        <f>IF(SUM(J$9:J184)&gt;0.9,MAX(B$9:B184)+1,0)</f>
        <v>0</v>
      </c>
      <c r="C185" s="39">
        <f t="shared" si="326"/>
        <v>0</v>
      </c>
      <c r="D185" s="35">
        <v>49156</v>
      </c>
      <c r="E185" s="38">
        <f t="shared" si="270"/>
        <v>0</v>
      </c>
      <c r="F185" s="38">
        <f t="shared" si="271"/>
        <v>0</v>
      </c>
      <c r="G185" s="40">
        <f>IF(AND(B185=I$6,K184-I$1/(I$7-I$6+1)&gt;=0),ROUND(I$1/(I$7-I$6+1),0),IF(AND(SUM(G$10:G184)&gt;0,K184-G184&gt;=0),G184,IF(AND(SUM(G$10:G184)&gt;0),I$1-SUM(G$10:G184),0)))</f>
        <v>0</v>
      </c>
      <c r="H185" s="40">
        <f t="shared" si="272"/>
        <v>0</v>
      </c>
      <c r="I185" s="40">
        <f t="shared" si="273"/>
        <v>0</v>
      </c>
      <c r="J185" s="40">
        <f t="shared" si="274"/>
        <v>0</v>
      </c>
      <c r="K185" s="40">
        <f t="shared" si="275"/>
        <v>0</v>
      </c>
      <c r="L185" s="40">
        <f>IF(AND(J185&lt;&gt;0,SUM(J$9:J184)=0),ROUND(I$1*I$3,0),0)</f>
        <v>0</v>
      </c>
      <c r="M185" s="13"/>
      <c r="N185" s="33">
        <f>IF(SUM(V$9:V184)&gt;0.9,MAX(N$9:N184)+1,0)</f>
        <v>0</v>
      </c>
      <c r="O185" s="39">
        <f t="shared" si="255"/>
        <v>0</v>
      </c>
      <c r="P185" s="35">
        <f t="shared" si="256"/>
        <v>49156</v>
      </c>
      <c r="Q185" s="38">
        <f t="shared" si="349"/>
        <v>0</v>
      </c>
      <c r="R185" s="38">
        <f t="shared" si="335"/>
        <v>0</v>
      </c>
      <c r="S185" s="40">
        <f>IF(AND(N185=U$6,W184-U$1/(U$7-U$6+1)&gt;=0),ROUND(U$1/(U$7-U$6+1),0),IF(AND(SUM(S$10:S184)&gt;0,W184-S184&gt;=0),S184,IF(AND(SUM(S$10:S184)&gt;0),U$1-SUM(S$10:S184),0)))</f>
        <v>0</v>
      </c>
      <c r="T185" s="40">
        <f t="shared" si="291"/>
        <v>0</v>
      </c>
      <c r="U185" s="40">
        <f t="shared" si="292"/>
        <v>0</v>
      </c>
      <c r="V185" s="40">
        <f t="shared" si="336"/>
        <v>0</v>
      </c>
      <c r="W185" s="40">
        <f t="shared" si="293"/>
        <v>0</v>
      </c>
      <c r="X185" s="40">
        <f>IF(AND(V185&lt;&gt;0,SUM(V$9:V184)=0),ROUND(U$1*U$3,0),0)</f>
        <v>0</v>
      </c>
      <c r="Y185" s="13"/>
      <c r="Z185" s="33">
        <f>IF(SUM(AH$9:AH184)&gt;0.9,MAX(Z$9:Z184)+1,0)</f>
        <v>0</v>
      </c>
      <c r="AA185" s="39">
        <f t="shared" si="257"/>
        <v>0</v>
      </c>
      <c r="AB185" s="35">
        <f t="shared" si="258"/>
        <v>49156</v>
      </c>
      <c r="AC185" s="38">
        <f t="shared" si="350"/>
        <v>0</v>
      </c>
      <c r="AD185" s="38">
        <f t="shared" si="337"/>
        <v>0</v>
      </c>
      <c r="AE185" s="40">
        <f>IF(AND(Z185=AG$6,AI184-AG$1/(AG$7-AG$6+1)&gt;=0),ROUND(AG$1/(AG$7-AG$6+1),0),IF(AND(SUM(AE$10:AE184)&gt;0,AI184-AE184&gt;=0),AE184,IF(AND(SUM(AE$10:AE184)&gt;0),AG$1-SUM(AE$10:AE184),0)))</f>
        <v>0</v>
      </c>
      <c r="AF185" s="40">
        <f t="shared" si="294"/>
        <v>0</v>
      </c>
      <c r="AG185" s="40">
        <f t="shared" si="295"/>
        <v>0</v>
      </c>
      <c r="AH185" s="40">
        <f t="shared" si="338"/>
        <v>0</v>
      </c>
      <c r="AI185" s="40">
        <f t="shared" si="296"/>
        <v>0</v>
      </c>
      <c r="AJ185" s="40">
        <f>IF(AND(AH185&lt;&gt;0,SUM(AH$9:AH184)=0),ROUND(AG$1*AG$3,0),0)</f>
        <v>0</v>
      </c>
      <c r="AK185" s="13"/>
      <c r="AL185" s="33">
        <f>IF(SUM(AT$9:AT184)&gt;0.9,MAX(AL$9:AL184)+1,0)</f>
        <v>0</v>
      </c>
      <c r="AM185" s="39">
        <f t="shared" si="259"/>
        <v>0</v>
      </c>
      <c r="AN185" s="35">
        <f t="shared" si="260"/>
        <v>49156</v>
      </c>
      <c r="AO185" s="38">
        <f t="shared" si="351"/>
        <v>0</v>
      </c>
      <c r="AP185" s="38">
        <f t="shared" si="339"/>
        <v>0</v>
      </c>
      <c r="AQ185" s="40">
        <f>IF(AND(AL185=AS$6,AU184-AS$1/(AS$7-AS$6+1)&gt;=0),ROUND(AS$1/(AS$7-AS$6+1),0),IF(AND(SUM(AQ$10:AQ184)&gt;0,AU184-AQ184&gt;=0),AQ184,IF(AND(SUM(AQ$10:AQ184)&gt;0),AS$1-SUM(AQ$10:AQ184),0)))</f>
        <v>0</v>
      </c>
      <c r="AR185" s="40">
        <f t="shared" si="297"/>
        <v>0</v>
      </c>
      <c r="AS185" s="40">
        <f t="shared" si="298"/>
        <v>0</v>
      </c>
      <c r="AT185" s="40">
        <f t="shared" si="340"/>
        <v>0</v>
      </c>
      <c r="AU185" s="40">
        <f t="shared" si="299"/>
        <v>0</v>
      </c>
      <c r="AV185" s="40">
        <f>IF(AND(AT185&lt;&gt;0,SUM(AT$9:AT184)=0),ROUND(AS$1*AS$3,0),0)</f>
        <v>0</v>
      </c>
      <c r="AW185" s="13"/>
      <c r="AX185" s="33">
        <f>IF(SUM(BF$9:BF184)&gt;0.9,MAX(AX$9:AX184)+1,0)</f>
        <v>0</v>
      </c>
      <c r="AY185" s="39">
        <f t="shared" si="261"/>
        <v>0</v>
      </c>
      <c r="AZ185" s="35">
        <f t="shared" si="262"/>
        <v>49156</v>
      </c>
      <c r="BA185" s="38">
        <f t="shared" si="352"/>
        <v>0</v>
      </c>
      <c r="BB185" s="38">
        <f t="shared" si="341"/>
        <v>0</v>
      </c>
      <c r="BC185" s="40">
        <f>IF(AND(AX185=BE$6,BG184-BE$1/(BE$7-BE$6+1)&gt;=0),ROUND(BE$1/(BE$7-BE$6+1),0),IF(AND(SUM(BC$10:BC184)&gt;0,BG184-BC184&gt;=0),BC184,IF(AND(SUM(BC$10:BC184)&gt;0),BE$1-SUM(BC$10:BC184),0)))</f>
        <v>0</v>
      </c>
      <c r="BD185" s="40">
        <f t="shared" si="300"/>
        <v>0</v>
      </c>
      <c r="BE185" s="40">
        <f t="shared" si="301"/>
        <v>0</v>
      </c>
      <c r="BF185" s="40">
        <f t="shared" si="342"/>
        <v>0</v>
      </c>
      <c r="BG185" s="40">
        <f t="shared" si="302"/>
        <v>0</v>
      </c>
      <c r="BH185" s="40">
        <f>IF(AND(BF185&lt;&gt;0,SUM(BF$9:BF184)=0),ROUND(BE$1*BE$3,0),0)</f>
        <v>0</v>
      </c>
      <c r="BI185" s="13"/>
      <c r="BJ185" s="33">
        <f>IF(SUM(BR$9:BR184)&gt;0.9,MAX(BJ$9:BJ184)+1,0)</f>
        <v>0</v>
      </c>
      <c r="BK185" s="39">
        <f t="shared" si="263"/>
        <v>0</v>
      </c>
      <c r="BL185" s="35">
        <f t="shared" si="264"/>
        <v>49156</v>
      </c>
      <c r="BM185" s="38">
        <f t="shared" si="353"/>
        <v>0</v>
      </c>
      <c r="BN185" s="38">
        <f t="shared" si="343"/>
        <v>0</v>
      </c>
      <c r="BO185" s="40">
        <f>IF(AND(BJ185=BQ$6,BS184-BQ$1/(BQ$7-BQ$6+1)&gt;=0),ROUND(BQ$1/(BQ$7-BQ$6+1),0),IF(AND(SUM(BO$10:BO184)&gt;0,BS184-BO184&gt;=0),BO184,IF(AND(SUM(BO$10:BO184)&gt;0),BQ$1-SUM(BO$10:BO184),0)))</f>
        <v>0</v>
      </c>
      <c r="BP185" s="40">
        <f t="shared" si="303"/>
        <v>0</v>
      </c>
      <c r="BQ185" s="40">
        <f t="shared" si="304"/>
        <v>0</v>
      </c>
      <c r="BR185" s="40">
        <f t="shared" si="344"/>
        <v>0</v>
      </c>
      <c r="BS185" s="40">
        <f t="shared" si="305"/>
        <v>0</v>
      </c>
      <c r="BT185" s="40">
        <f>IF(AND(BR185&lt;&gt;0,SUM(BR$9:BR184)=0),ROUND(BQ$1*BQ$3,0),0)</f>
        <v>0</v>
      </c>
      <c r="BU185" s="13"/>
      <c r="BV185" s="33">
        <f>IF(SUM(CD$9:CD184)&gt;0.9,MAX(BV$9:BV184)+1,0)</f>
        <v>0</v>
      </c>
      <c r="BW185" s="39">
        <f t="shared" si="265"/>
        <v>0</v>
      </c>
      <c r="BX185" s="35">
        <f t="shared" si="266"/>
        <v>49156</v>
      </c>
      <c r="BY185" s="38">
        <f t="shared" si="354"/>
        <v>0</v>
      </c>
      <c r="BZ185" s="38">
        <f t="shared" si="345"/>
        <v>0</v>
      </c>
      <c r="CA185" s="40">
        <f>IF(AND(BV185=CC$6,CE184-CC$1/(CC$7-CC$6+1)&gt;=0),ROUND(CC$1/(CC$7-CC$6+1),0),IF(AND(SUM(CA$10:CA184)&gt;0,CE184-CA184&gt;=0),CA184,IF(AND(SUM(CA$10:CA184)&gt;0),CC$1-SUM(CA$10:CA184),0)))</f>
        <v>0</v>
      </c>
      <c r="CB185" s="40">
        <f t="shared" si="306"/>
        <v>0</v>
      </c>
      <c r="CC185" s="40">
        <f t="shared" si="307"/>
        <v>0</v>
      </c>
      <c r="CD185" s="40">
        <f t="shared" si="346"/>
        <v>0</v>
      </c>
      <c r="CE185" s="40">
        <f t="shared" si="308"/>
        <v>0</v>
      </c>
      <c r="CF185" s="40">
        <f>IF(AND(CD185&lt;&gt;0,SUM(CD$9:CD184)=0),ROUND(CC$1*CC$3,0),0)</f>
        <v>0</v>
      </c>
      <c r="CG185" s="13"/>
      <c r="CH185" s="33">
        <f>IF(SUM(CP$9:CP184)&gt;0.9,MAX(CH$9:CH184)+1,0)</f>
        <v>0</v>
      </c>
      <c r="CI185" s="39">
        <f t="shared" si="267"/>
        <v>0</v>
      </c>
      <c r="CJ185" s="35">
        <f t="shared" si="268"/>
        <v>49156</v>
      </c>
      <c r="CK185" s="38">
        <f t="shared" si="355"/>
        <v>0</v>
      </c>
      <c r="CL185" s="38">
        <f t="shared" si="347"/>
        <v>0</v>
      </c>
      <c r="CM185" s="40">
        <f>IF(AND(CH185=CO$6,CQ184-CO$1/(CO$7-CO$6+1)&gt;=0),ROUND(CO$1/(CO$7-CO$6+1),0),IF(AND(SUM(CM$10:CM184)&gt;0,CQ184-CM184&gt;=0),CM184,IF(AND(SUM(CM$10:CM184)&gt;0),CO$1-SUM(CM$10:CM184),0)))</f>
        <v>0</v>
      </c>
      <c r="CN185" s="40">
        <f t="shared" si="309"/>
        <v>0</v>
      </c>
      <c r="CO185" s="40">
        <f t="shared" si="310"/>
        <v>0</v>
      </c>
      <c r="CP185" s="40">
        <f t="shared" si="348"/>
        <v>0</v>
      </c>
      <c r="CQ185" s="40">
        <f t="shared" si="311"/>
        <v>0</v>
      </c>
      <c r="CR185" s="40">
        <f>IF(AND(CP185&lt;&gt;0,SUM(CP$9:CP184)=0),ROUND(CO$1*CO$3,0),0)</f>
        <v>0</v>
      </c>
      <c r="CS185" s="13"/>
      <c r="CT185" s="16"/>
      <c r="CU185" s="41">
        <f t="shared" si="313"/>
        <v>163</v>
      </c>
      <c r="CV185" s="42">
        <f t="shared" si="312"/>
        <v>49156</v>
      </c>
      <c r="CW185" s="43">
        <f t="shared" si="327"/>
        <v>0</v>
      </c>
      <c r="CX185" s="43">
        <f t="shared" si="328"/>
        <v>0</v>
      </c>
      <c r="CY185" s="43">
        <f t="shared" si="329"/>
        <v>0</v>
      </c>
      <c r="CZ185" s="43">
        <f t="shared" si="330"/>
        <v>0</v>
      </c>
      <c r="DA185" s="43">
        <f t="shared" si="331"/>
        <v>0</v>
      </c>
      <c r="DB185" s="43">
        <f t="shared" si="332"/>
        <v>0</v>
      </c>
      <c r="DC185" s="43">
        <f t="shared" si="333"/>
        <v>0</v>
      </c>
      <c r="DD185" s="43">
        <f t="shared" si="334"/>
        <v>0</v>
      </c>
      <c r="DE185" s="43">
        <f t="shared" si="253"/>
        <v>0</v>
      </c>
      <c r="DF185" s="44">
        <f t="shared" si="269"/>
        <v>0</v>
      </c>
      <c r="DG185" s="44">
        <f t="shared" si="276"/>
        <v>0</v>
      </c>
      <c r="DH185" s="44">
        <f t="shared" si="277"/>
        <v>0</v>
      </c>
      <c r="DI185" s="44">
        <f t="shared" si="278"/>
        <v>0</v>
      </c>
      <c r="DJ185" s="44">
        <f t="shared" si="279"/>
        <v>0</v>
      </c>
      <c r="DK185" s="44">
        <f t="shared" si="280"/>
        <v>0</v>
      </c>
      <c r="DL185" s="44">
        <f t="shared" si="281"/>
        <v>0</v>
      </c>
      <c r="DM185" s="44">
        <f t="shared" si="282"/>
        <v>0</v>
      </c>
      <c r="DN185" s="44">
        <f t="shared" si="283"/>
        <v>0</v>
      </c>
      <c r="DO185" s="44">
        <f t="shared" si="284"/>
        <v>0</v>
      </c>
      <c r="DP185" s="44">
        <f>IF(SUM(DG185:DG$298)=0,DG$299*DP$8/12,0)</f>
        <v>0</v>
      </c>
      <c r="DQ185" s="44">
        <f>IF(SUM(DH185:DH$298)=0,DH$299*DQ$8/12,0)</f>
        <v>0</v>
      </c>
      <c r="DR185" s="44">
        <f>IF(SUM(DI185:DI$298)=0,DI$299*DR$8/12,0)</f>
        <v>0</v>
      </c>
      <c r="DS185" s="44">
        <f>IF(SUM(DJ185:DJ$298)=0,DJ$299*DS$8/12,0)</f>
        <v>0</v>
      </c>
      <c r="DT185" s="44">
        <f>IF(SUM(DK185:DK$298)=0,DK$299*DT$8/12,0)</f>
        <v>0</v>
      </c>
      <c r="DU185" s="44">
        <f>IF(SUM(DL185:DL$298)=0,DL$299*DU$8/12,0)</f>
        <v>0</v>
      </c>
      <c r="DV185" s="44">
        <f>IF(SUM(DM185:DM$298)=0,DM$299*DV$8/12,0)</f>
        <v>0</v>
      </c>
      <c r="DW185" s="44">
        <f>IF(SUM(DN185:DN$298)=0,DN$299*DW$8/12,0)</f>
        <v>0</v>
      </c>
      <c r="DX185" s="44">
        <f t="shared" si="285"/>
        <v>0</v>
      </c>
      <c r="DY185" s="44">
        <f t="shared" si="286"/>
        <v>0</v>
      </c>
      <c r="DZ185" s="44">
        <f t="shared" si="287"/>
        <v>0</v>
      </c>
      <c r="EA185" s="44">
        <f t="shared" si="288"/>
        <v>0</v>
      </c>
      <c r="EB185" s="44">
        <f t="shared" si="289"/>
        <v>0</v>
      </c>
      <c r="EC185" s="44">
        <f t="shared" si="290"/>
        <v>0</v>
      </c>
      <c r="ED185" s="16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</row>
    <row r="186" spans="1:240">
      <c r="A186" s="52"/>
      <c r="B186" s="33">
        <f>IF(SUM(J$9:J185)&gt;0.9,MAX(B$9:B185)+1,0)</f>
        <v>0</v>
      </c>
      <c r="C186" s="39">
        <f t="shared" si="326"/>
        <v>0</v>
      </c>
      <c r="D186" s="35">
        <v>49187</v>
      </c>
      <c r="E186" s="38">
        <f t="shared" si="270"/>
        <v>0</v>
      </c>
      <c r="F186" s="38">
        <f t="shared" si="271"/>
        <v>0</v>
      </c>
      <c r="G186" s="40">
        <f>IF(AND(B186=I$6,K185-I$1/(I$7-I$6+1)&gt;=0),ROUND(I$1/(I$7-I$6+1),0),IF(AND(SUM(G$10:G185)&gt;0,K185-G185&gt;=0),G185,IF(AND(SUM(G$10:G185)&gt;0),I$1-SUM(G$10:G185),0)))</f>
        <v>0</v>
      </c>
      <c r="H186" s="40">
        <f t="shared" si="272"/>
        <v>0</v>
      </c>
      <c r="I186" s="40">
        <f t="shared" si="273"/>
        <v>0</v>
      </c>
      <c r="J186" s="40">
        <f t="shared" si="274"/>
        <v>0</v>
      </c>
      <c r="K186" s="40">
        <f t="shared" si="275"/>
        <v>0</v>
      </c>
      <c r="L186" s="40">
        <f>IF(AND(J186&lt;&gt;0,SUM(J$9:J185)=0),ROUND(I$1*I$3,0),0)</f>
        <v>0</v>
      </c>
      <c r="M186" s="13"/>
      <c r="N186" s="33">
        <f>IF(SUM(V$9:V185)&gt;0.9,MAX(N$9:N185)+1,0)</f>
        <v>0</v>
      </c>
      <c r="O186" s="39">
        <f t="shared" si="255"/>
        <v>0</v>
      </c>
      <c r="P186" s="35">
        <f t="shared" si="256"/>
        <v>49187</v>
      </c>
      <c r="Q186" s="38">
        <f t="shared" si="349"/>
        <v>0</v>
      </c>
      <c r="R186" s="38">
        <f t="shared" si="335"/>
        <v>0</v>
      </c>
      <c r="S186" s="40">
        <f>IF(AND(N186=U$6,W185-U$1/(U$7-U$6+1)&gt;=0),ROUND(U$1/(U$7-U$6+1),0),IF(AND(SUM(S$10:S185)&gt;0,W185-S185&gt;=0),S185,IF(AND(SUM(S$10:S185)&gt;0),U$1-SUM(S$10:S185),0)))</f>
        <v>0</v>
      </c>
      <c r="T186" s="40">
        <f t="shared" si="291"/>
        <v>0</v>
      </c>
      <c r="U186" s="40">
        <f t="shared" si="292"/>
        <v>0</v>
      </c>
      <c r="V186" s="40">
        <f t="shared" si="336"/>
        <v>0</v>
      </c>
      <c r="W186" s="40">
        <f t="shared" si="293"/>
        <v>0</v>
      </c>
      <c r="X186" s="40">
        <f>IF(AND(V186&lt;&gt;0,SUM(V$9:V185)=0),ROUND(U$1*U$3,0),0)</f>
        <v>0</v>
      </c>
      <c r="Y186" s="13"/>
      <c r="Z186" s="33">
        <f>IF(SUM(AH$9:AH185)&gt;0.9,MAX(Z$9:Z185)+1,0)</f>
        <v>0</v>
      </c>
      <c r="AA186" s="39">
        <f t="shared" si="257"/>
        <v>0</v>
      </c>
      <c r="AB186" s="35">
        <f t="shared" si="258"/>
        <v>49187</v>
      </c>
      <c r="AC186" s="38">
        <f t="shared" si="350"/>
        <v>0</v>
      </c>
      <c r="AD186" s="38">
        <f t="shared" si="337"/>
        <v>0</v>
      </c>
      <c r="AE186" s="40">
        <f>IF(AND(Z186=AG$6,AI185-AG$1/(AG$7-AG$6+1)&gt;=0),ROUND(AG$1/(AG$7-AG$6+1),0),IF(AND(SUM(AE$10:AE185)&gt;0,AI185-AE185&gt;=0),AE185,IF(AND(SUM(AE$10:AE185)&gt;0),AG$1-SUM(AE$10:AE185),0)))</f>
        <v>0</v>
      </c>
      <c r="AF186" s="40">
        <f t="shared" si="294"/>
        <v>0</v>
      </c>
      <c r="AG186" s="40">
        <f t="shared" si="295"/>
        <v>0</v>
      </c>
      <c r="AH186" s="40">
        <f t="shared" si="338"/>
        <v>0</v>
      </c>
      <c r="AI186" s="40">
        <f t="shared" si="296"/>
        <v>0</v>
      </c>
      <c r="AJ186" s="40">
        <f>IF(AND(AH186&lt;&gt;0,SUM(AH$9:AH185)=0),ROUND(AG$1*AG$3,0),0)</f>
        <v>0</v>
      </c>
      <c r="AK186" s="13"/>
      <c r="AL186" s="33">
        <f>IF(SUM(AT$9:AT185)&gt;0.9,MAX(AL$9:AL185)+1,0)</f>
        <v>0</v>
      </c>
      <c r="AM186" s="39">
        <f t="shared" si="259"/>
        <v>0</v>
      </c>
      <c r="AN186" s="35">
        <f t="shared" si="260"/>
        <v>49187</v>
      </c>
      <c r="AO186" s="38">
        <f t="shared" si="351"/>
        <v>0</v>
      </c>
      <c r="AP186" s="38">
        <f t="shared" si="339"/>
        <v>0</v>
      </c>
      <c r="AQ186" s="40">
        <f>IF(AND(AL186=AS$6,AU185-AS$1/(AS$7-AS$6+1)&gt;=0),ROUND(AS$1/(AS$7-AS$6+1),0),IF(AND(SUM(AQ$10:AQ185)&gt;0,AU185-AQ185&gt;=0),AQ185,IF(AND(SUM(AQ$10:AQ185)&gt;0),AS$1-SUM(AQ$10:AQ185),0)))</f>
        <v>0</v>
      </c>
      <c r="AR186" s="40">
        <f t="shared" si="297"/>
        <v>0</v>
      </c>
      <c r="AS186" s="40">
        <f t="shared" si="298"/>
        <v>0</v>
      </c>
      <c r="AT186" s="40">
        <f t="shared" si="340"/>
        <v>0</v>
      </c>
      <c r="AU186" s="40">
        <f t="shared" si="299"/>
        <v>0</v>
      </c>
      <c r="AV186" s="40">
        <f>IF(AND(AT186&lt;&gt;0,SUM(AT$9:AT185)=0),ROUND(AS$1*AS$3,0),0)</f>
        <v>0</v>
      </c>
      <c r="AW186" s="13"/>
      <c r="AX186" s="33">
        <f>IF(SUM(BF$9:BF185)&gt;0.9,MAX(AX$9:AX185)+1,0)</f>
        <v>0</v>
      </c>
      <c r="AY186" s="39">
        <f t="shared" si="261"/>
        <v>0</v>
      </c>
      <c r="AZ186" s="35">
        <f t="shared" si="262"/>
        <v>49187</v>
      </c>
      <c r="BA186" s="38">
        <f t="shared" si="352"/>
        <v>0</v>
      </c>
      <c r="BB186" s="38">
        <f t="shared" si="341"/>
        <v>0</v>
      </c>
      <c r="BC186" s="40">
        <f>IF(AND(AX186=BE$6,BG185-BE$1/(BE$7-BE$6+1)&gt;=0),ROUND(BE$1/(BE$7-BE$6+1),0),IF(AND(SUM(BC$10:BC185)&gt;0,BG185-BC185&gt;=0),BC185,IF(AND(SUM(BC$10:BC185)&gt;0),BE$1-SUM(BC$10:BC185),0)))</f>
        <v>0</v>
      </c>
      <c r="BD186" s="40">
        <f t="shared" si="300"/>
        <v>0</v>
      </c>
      <c r="BE186" s="40">
        <f t="shared" si="301"/>
        <v>0</v>
      </c>
      <c r="BF186" s="40">
        <f t="shared" si="342"/>
        <v>0</v>
      </c>
      <c r="BG186" s="40">
        <f t="shared" si="302"/>
        <v>0</v>
      </c>
      <c r="BH186" s="40">
        <f>IF(AND(BF186&lt;&gt;0,SUM(BF$9:BF185)=0),ROUND(BE$1*BE$3,0),0)</f>
        <v>0</v>
      </c>
      <c r="BI186" s="13"/>
      <c r="BJ186" s="33">
        <f>IF(SUM(BR$9:BR185)&gt;0.9,MAX(BJ$9:BJ185)+1,0)</f>
        <v>0</v>
      </c>
      <c r="BK186" s="39">
        <f t="shared" si="263"/>
        <v>0</v>
      </c>
      <c r="BL186" s="35">
        <f t="shared" si="264"/>
        <v>49187</v>
      </c>
      <c r="BM186" s="38">
        <f t="shared" si="353"/>
        <v>0</v>
      </c>
      <c r="BN186" s="38">
        <f t="shared" si="343"/>
        <v>0</v>
      </c>
      <c r="BO186" s="40">
        <f>IF(AND(BJ186=BQ$6,BS185-BQ$1/(BQ$7-BQ$6+1)&gt;=0),ROUND(BQ$1/(BQ$7-BQ$6+1),0),IF(AND(SUM(BO$10:BO185)&gt;0,BS185-BO185&gt;=0),BO185,IF(AND(SUM(BO$10:BO185)&gt;0),BQ$1-SUM(BO$10:BO185),0)))</f>
        <v>0</v>
      </c>
      <c r="BP186" s="40">
        <f t="shared" si="303"/>
        <v>0</v>
      </c>
      <c r="BQ186" s="40">
        <f t="shared" si="304"/>
        <v>0</v>
      </c>
      <c r="BR186" s="40">
        <f t="shared" si="344"/>
        <v>0</v>
      </c>
      <c r="BS186" s="40">
        <f t="shared" si="305"/>
        <v>0</v>
      </c>
      <c r="BT186" s="40">
        <f>IF(AND(BR186&lt;&gt;0,SUM(BR$9:BR185)=0),ROUND(BQ$1*BQ$3,0),0)</f>
        <v>0</v>
      </c>
      <c r="BU186" s="13"/>
      <c r="BV186" s="33">
        <f>IF(SUM(CD$9:CD185)&gt;0.9,MAX(BV$9:BV185)+1,0)</f>
        <v>0</v>
      </c>
      <c r="BW186" s="39">
        <f t="shared" si="265"/>
        <v>0</v>
      </c>
      <c r="BX186" s="35">
        <f t="shared" si="266"/>
        <v>49187</v>
      </c>
      <c r="BY186" s="38">
        <f t="shared" si="354"/>
        <v>0</v>
      </c>
      <c r="BZ186" s="38">
        <f t="shared" si="345"/>
        <v>0</v>
      </c>
      <c r="CA186" s="40">
        <f>IF(AND(BV186=CC$6,CE185-CC$1/(CC$7-CC$6+1)&gt;=0),ROUND(CC$1/(CC$7-CC$6+1),0),IF(AND(SUM(CA$10:CA185)&gt;0,CE185-CA185&gt;=0),CA185,IF(AND(SUM(CA$10:CA185)&gt;0),CC$1-SUM(CA$10:CA185),0)))</f>
        <v>0</v>
      </c>
      <c r="CB186" s="40">
        <f t="shared" si="306"/>
        <v>0</v>
      </c>
      <c r="CC186" s="40">
        <f t="shared" si="307"/>
        <v>0</v>
      </c>
      <c r="CD186" s="40">
        <f t="shared" si="346"/>
        <v>0</v>
      </c>
      <c r="CE186" s="40">
        <f t="shared" si="308"/>
        <v>0</v>
      </c>
      <c r="CF186" s="40">
        <f>IF(AND(CD186&lt;&gt;0,SUM(CD$9:CD185)=0),ROUND(CC$1*CC$3,0),0)</f>
        <v>0</v>
      </c>
      <c r="CG186" s="13"/>
      <c r="CH186" s="33">
        <f>IF(SUM(CP$9:CP185)&gt;0.9,MAX(CH$9:CH185)+1,0)</f>
        <v>0</v>
      </c>
      <c r="CI186" s="39">
        <f t="shared" si="267"/>
        <v>0</v>
      </c>
      <c r="CJ186" s="35">
        <f t="shared" si="268"/>
        <v>49187</v>
      </c>
      <c r="CK186" s="38">
        <f t="shared" si="355"/>
        <v>0</v>
      </c>
      <c r="CL186" s="38">
        <f t="shared" si="347"/>
        <v>0</v>
      </c>
      <c r="CM186" s="40">
        <f>IF(AND(CH186=CO$6,CQ185-CO$1/(CO$7-CO$6+1)&gt;=0),ROUND(CO$1/(CO$7-CO$6+1),0),IF(AND(SUM(CM$10:CM185)&gt;0,CQ185-CM185&gt;=0),CM185,IF(AND(SUM(CM$10:CM185)&gt;0),CO$1-SUM(CM$10:CM185),0)))</f>
        <v>0</v>
      </c>
      <c r="CN186" s="40">
        <f t="shared" si="309"/>
        <v>0</v>
      </c>
      <c r="CO186" s="40">
        <f t="shared" si="310"/>
        <v>0</v>
      </c>
      <c r="CP186" s="40">
        <f t="shared" si="348"/>
        <v>0</v>
      </c>
      <c r="CQ186" s="40">
        <f t="shared" si="311"/>
        <v>0</v>
      </c>
      <c r="CR186" s="40">
        <f>IF(AND(CP186&lt;&gt;0,SUM(CP$9:CP185)=0),ROUND(CO$1*CO$3,0),0)</f>
        <v>0</v>
      </c>
      <c r="CS186" s="13"/>
      <c r="CT186" s="16"/>
      <c r="CU186" s="41">
        <f t="shared" si="313"/>
        <v>164</v>
      </c>
      <c r="CV186" s="42">
        <f t="shared" si="312"/>
        <v>49187</v>
      </c>
      <c r="CW186" s="43">
        <f t="shared" si="327"/>
        <v>0</v>
      </c>
      <c r="CX186" s="43">
        <f t="shared" si="328"/>
        <v>0</v>
      </c>
      <c r="CY186" s="43">
        <f t="shared" si="329"/>
        <v>0</v>
      </c>
      <c r="CZ186" s="43">
        <f t="shared" si="330"/>
        <v>0</v>
      </c>
      <c r="DA186" s="43">
        <f t="shared" si="331"/>
        <v>0</v>
      </c>
      <c r="DB186" s="43">
        <f t="shared" si="332"/>
        <v>0</v>
      </c>
      <c r="DC186" s="43">
        <f t="shared" si="333"/>
        <v>0</v>
      </c>
      <c r="DD186" s="43">
        <f t="shared" si="334"/>
        <v>0</v>
      </c>
      <c r="DE186" s="43">
        <f t="shared" si="253"/>
        <v>0</v>
      </c>
      <c r="DF186" s="44">
        <f t="shared" si="269"/>
        <v>0</v>
      </c>
      <c r="DG186" s="44">
        <f t="shared" si="276"/>
        <v>0</v>
      </c>
      <c r="DH186" s="44">
        <f t="shared" si="277"/>
        <v>0</v>
      </c>
      <c r="DI186" s="44">
        <f t="shared" si="278"/>
        <v>0</v>
      </c>
      <c r="DJ186" s="44">
        <f t="shared" si="279"/>
        <v>0</v>
      </c>
      <c r="DK186" s="44">
        <f t="shared" si="280"/>
        <v>0</v>
      </c>
      <c r="DL186" s="44">
        <f t="shared" si="281"/>
        <v>0</v>
      </c>
      <c r="DM186" s="44">
        <f t="shared" si="282"/>
        <v>0</v>
      </c>
      <c r="DN186" s="44">
        <f t="shared" si="283"/>
        <v>0</v>
      </c>
      <c r="DO186" s="44">
        <f t="shared" si="284"/>
        <v>0</v>
      </c>
      <c r="DP186" s="44">
        <f>IF(SUM(DG186:DG$298)=0,DG$299*DP$8/12,0)</f>
        <v>0</v>
      </c>
      <c r="DQ186" s="44">
        <f>IF(SUM(DH186:DH$298)=0,DH$299*DQ$8/12,0)</f>
        <v>0</v>
      </c>
      <c r="DR186" s="44">
        <f>IF(SUM(DI186:DI$298)=0,DI$299*DR$8/12,0)</f>
        <v>0</v>
      </c>
      <c r="DS186" s="44">
        <f>IF(SUM(DJ186:DJ$298)=0,DJ$299*DS$8/12,0)</f>
        <v>0</v>
      </c>
      <c r="DT186" s="44">
        <f>IF(SUM(DK186:DK$298)=0,DK$299*DT$8/12,0)</f>
        <v>0</v>
      </c>
      <c r="DU186" s="44">
        <f>IF(SUM(DL186:DL$298)=0,DL$299*DU$8/12,0)</f>
        <v>0</v>
      </c>
      <c r="DV186" s="44">
        <f>IF(SUM(DM186:DM$298)=0,DM$299*DV$8/12,0)</f>
        <v>0</v>
      </c>
      <c r="DW186" s="44">
        <f>IF(SUM(DN186:DN$298)=0,DN$299*DW$8/12,0)</f>
        <v>0</v>
      </c>
      <c r="DX186" s="44">
        <f t="shared" si="285"/>
        <v>0</v>
      </c>
      <c r="DY186" s="44">
        <f t="shared" si="286"/>
        <v>0</v>
      </c>
      <c r="DZ186" s="44">
        <f t="shared" si="287"/>
        <v>0</v>
      </c>
      <c r="EA186" s="44">
        <f t="shared" si="288"/>
        <v>0</v>
      </c>
      <c r="EB186" s="44">
        <f t="shared" si="289"/>
        <v>0</v>
      </c>
      <c r="EC186" s="44">
        <f t="shared" si="290"/>
        <v>0</v>
      </c>
      <c r="ED186" s="16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</row>
    <row r="187" spans="1:240">
      <c r="A187" s="52"/>
      <c r="B187" s="33">
        <f>IF(SUM(J$9:J186)&gt;0.9,MAX(B$9:B186)+1,0)</f>
        <v>0</v>
      </c>
      <c r="C187" s="39">
        <f t="shared" si="326"/>
        <v>0</v>
      </c>
      <c r="D187" s="35">
        <v>49217</v>
      </c>
      <c r="E187" s="38">
        <f t="shared" si="270"/>
        <v>0</v>
      </c>
      <c r="F187" s="38">
        <f t="shared" si="271"/>
        <v>0</v>
      </c>
      <c r="G187" s="40">
        <f>IF(AND(B187=I$6,K186-I$1/(I$7-I$6+1)&gt;=0),ROUND(I$1/(I$7-I$6+1),0),IF(AND(SUM(G$10:G186)&gt;0,K186-G186&gt;=0),G186,IF(AND(SUM(G$10:G186)&gt;0),I$1-SUM(G$10:G186),0)))</f>
        <v>0</v>
      </c>
      <c r="H187" s="40">
        <f t="shared" si="272"/>
        <v>0</v>
      </c>
      <c r="I187" s="40">
        <f t="shared" si="273"/>
        <v>0</v>
      </c>
      <c r="J187" s="40">
        <f t="shared" si="274"/>
        <v>0</v>
      </c>
      <c r="K187" s="40">
        <f t="shared" si="275"/>
        <v>0</v>
      </c>
      <c r="L187" s="40">
        <f>IF(AND(J187&lt;&gt;0,SUM(J$9:J186)=0),ROUND(I$1*I$3,0),0)</f>
        <v>0</v>
      </c>
      <c r="M187" s="13"/>
      <c r="N187" s="33">
        <f>IF(SUM(V$9:V186)&gt;0.9,MAX(N$9:N186)+1,0)</f>
        <v>0</v>
      </c>
      <c r="O187" s="39">
        <f t="shared" si="255"/>
        <v>0</v>
      </c>
      <c r="P187" s="35">
        <f t="shared" si="256"/>
        <v>49217</v>
      </c>
      <c r="Q187" s="38">
        <f t="shared" si="349"/>
        <v>0</v>
      </c>
      <c r="R187" s="38">
        <f t="shared" si="335"/>
        <v>0</v>
      </c>
      <c r="S187" s="40">
        <f>IF(AND(N187=U$6,W186-U$1/(U$7-U$6+1)&gt;=0),ROUND(U$1/(U$7-U$6+1),0),IF(AND(SUM(S$10:S186)&gt;0,W186-S186&gt;=0),S186,IF(AND(SUM(S$10:S186)&gt;0),U$1-SUM(S$10:S186),0)))</f>
        <v>0</v>
      </c>
      <c r="T187" s="40">
        <f t="shared" si="291"/>
        <v>0</v>
      </c>
      <c r="U187" s="40">
        <f t="shared" si="292"/>
        <v>0</v>
      </c>
      <c r="V187" s="40">
        <f t="shared" si="336"/>
        <v>0</v>
      </c>
      <c r="W187" s="40">
        <f t="shared" si="293"/>
        <v>0</v>
      </c>
      <c r="X187" s="40">
        <f>IF(AND(V187&lt;&gt;0,SUM(V$9:V186)=0),ROUND(U$1*U$3,0),0)</f>
        <v>0</v>
      </c>
      <c r="Y187" s="13"/>
      <c r="Z187" s="33">
        <f>IF(SUM(AH$9:AH186)&gt;0.9,MAX(Z$9:Z186)+1,0)</f>
        <v>0</v>
      </c>
      <c r="AA187" s="39">
        <f t="shared" si="257"/>
        <v>0</v>
      </c>
      <c r="AB187" s="35">
        <f t="shared" si="258"/>
        <v>49217</v>
      </c>
      <c r="AC187" s="38">
        <f t="shared" si="350"/>
        <v>0</v>
      </c>
      <c r="AD187" s="38">
        <f t="shared" si="337"/>
        <v>0</v>
      </c>
      <c r="AE187" s="40">
        <f>IF(AND(Z187=AG$6,AI186-AG$1/(AG$7-AG$6+1)&gt;=0),ROUND(AG$1/(AG$7-AG$6+1),0),IF(AND(SUM(AE$10:AE186)&gt;0,AI186-AE186&gt;=0),AE186,IF(AND(SUM(AE$10:AE186)&gt;0),AG$1-SUM(AE$10:AE186),0)))</f>
        <v>0</v>
      </c>
      <c r="AF187" s="40">
        <f t="shared" si="294"/>
        <v>0</v>
      </c>
      <c r="AG187" s="40">
        <f t="shared" si="295"/>
        <v>0</v>
      </c>
      <c r="AH187" s="40">
        <f t="shared" si="338"/>
        <v>0</v>
      </c>
      <c r="AI187" s="40">
        <f t="shared" si="296"/>
        <v>0</v>
      </c>
      <c r="AJ187" s="40">
        <f>IF(AND(AH187&lt;&gt;0,SUM(AH$9:AH186)=0),ROUND(AG$1*AG$3,0),0)</f>
        <v>0</v>
      </c>
      <c r="AK187" s="13"/>
      <c r="AL187" s="33">
        <f>IF(SUM(AT$9:AT186)&gt;0.9,MAX(AL$9:AL186)+1,0)</f>
        <v>0</v>
      </c>
      <c r="AM187" s="39">
        <f t="shared" si="259"/>
        <v>0</v>
      </c>
      <c r="AN187" s="35">
        <f t="shared" si="260"/>
        <v>49217</v>
      </c>
      <c r="AO187" s="38">
        <f t="shared" si="351"/>
        <v>0</v>
      </c>
      <c r="AP187" s="38">
        <f t="shared" si="339"/>
        <v>0</v>
      </c>
      <c r="AQ187" s="40">
        <f>IF(AND(AL187=AS$6,AU186-AS$1/(AS$7-AS$6+1)&gt;=0),ROUND(AS$1/(AS$7-AS$6+1),0),IF(AND(SUM(AQ$10:AQ186)&gt;0,AU186-AQ186&gt;=0),AQ186,IF(AND(SUM(AQ$10:AQ186)&gt;0),AS$1-SUM(AQ$10:AQ186),0)))</f>
        <v>0</v>
      </c>
      <c r="AR187" s="40">
        <f t="shared" si="297"/>
        <v>0</v>
      </c>
      <c r="AS187" s="40">
        <f t="shared" si="298"/>
        <v>0</v>
      </c>
      <c r="AT187" s="40">
        <f t="shared" si="340"/>
        <v>0</v>
      </c>
      <c r="AU187" s="40">
        <f t="shared" si="299"/>
        <v>0</v>
      </c>
      <c r="AV187" s="40">
        <f>IF(AND(AT187&lt;&gt;0,SUM(AT$9:AT186)=0),ROUND(AS$1*AS$3,0),0)</f>
        <v>0</v>
      </c>
      <c r="AW187" s="13"/>
      <c r="AX187" s="33">
        <f>IF(SUM(BF$9:BF186)&gt;0.9,MAX(AX$9:AX186)+1,0)</f>
        <v>0</v>
      </c>
      <c r="AY187" s="39">
        <f t="shared" si="261"/>
        <v>0</v>
      </c>
      <c r="AZ187" s="35">
        <f t="shared" si="262"/>
        <v>49217</v>
      </c>
      <c r="BA187" s="38">
        <f t="shared" si="352"/>
        <v>0</v>
      </c>
      <c r="BB187" s="38">
        <f t="shared" si="341"/>
        <v>0</v>
      </c>
      <c r="BC187" s="40">
        <f>IF(AND(AX187=BE$6,BG186-BE$1/(BE$7-BE$6+1)&gt;=0),ROUND(BE$1/(BE$7-BE$6+1),0),IF(AND(SUM(BC$10:BC186)&gt;0,BG186-BC186&gt;=0),BC186,IF(AND(SUM(BC$10:BC186)&gt;0),BE$1-SUM(BC$10:BC186),0)))</f>
        <v>0</v>
      </c>
      <c r="BD187" s="40">
        <f t="shared" si="300"/>
        <v>0</v>
      </c>
      <c r="BE187" s="40">
        <f t="shared" si="301"/>
        <v>0</v>
      </c>
      <c r="BF187" s="40">
        <f t="shared" si="342"/>
        <v>0</v>
      </c>
      <c r="BG187" s="40">
        <f t="shared" si="302"/>
        <v>0</v>
      </c>
      <c r="BH187" s="40">
        <f>IF(AND(BF187&lt;&gt;0,SUM(BF$9:BF186)=0),ROUND(BE$1*BE$3,0),0)</f>
        <v>0</v>
      </c>
      <c r="BI187" s="13"/>
      <c r="BJ187" s="33">
        <f>IF(SUM(BR$9:BR186)&gt;0.9,MAX(BJ$9:BJ186)+1,0)</f>
        <v>0</v>
      </c>
      <c r="BK187" s="39">
        <f t="shared" si="263"/>
        <v>0</v>
      </c>
      <c r="BL187" s="35">
        <f t="shared" si="264"/>
        <v>49217</v>
      </c>
      <c r="BM187" s="38">
        <f t="shared" si="353"/>
        <v>0</v>
      </c>
      <c r="BN187" s="38">
        <f t="shared" si="343"/>
        <v>0</v>
      </c>
      <c r="BO187" s="40">
        <f>IF(AND(BJ187=BQ$6,BS186-BQ$1/(BQ$7-BQ$6+1)&gt;=0),ROUND(BQ$1/(BQ$7-BQ$6+1),0),IF(AND(SUM(BO$10:BO186)&gt;0,BS186-BO186&gt;=0),BO186,IF(AND(SUM(BO$10:BO186)&gt;0),BQ$1-SUM(BO$10:BO186),0)))</f>
        <v>0</v>
      </c>
      <c r="BP187" s="40">
        <f t="shared" si="303"/>
        <v>0</v>
      </c>
      <c r="BQ187" s="40">
        <f t="shared" si="304"/>
        <v>0</v>
      </c>
      <c r="BR187" s="40">
        <f t="shared" si="344"/>
        <v>0</v>
      </c>
      <c r="BS187" s="40">
        <f t="shared" si="305"/>
        <v>0</v>
      </c>
      <c r="BT187" s="40">
        <f>IF(AND(BR187&lt;&gt;0,SUM(BR$9:BR186)=0),ROUND(BQ$1*BQ$3,0),0)</f>
        <v>0</v>
      </c>
      <c r="BU187" s="13"/>
      <c r="BV187" s="33">
        <f>IF(SUM(CD$9:CD186)&gt;0.9,MAX(BV$9:BV186)+1,0)</f>
        <v>0</v>
      </c>
      <c r="BW187" s="39">
        <f t="shared" si="265"/>
        <v>0</v>
      </c>
      <c r="BX187" s="35">
        <f t="shared" si="266"/>
        <v>49217</v>
      </c>
      <c r="BY187" s="38">
        <f t="shared" si="354"/>
        <v>0</v>
      </c>
      <c r="BZ187" s="38">
        <f t="shared" si="345"/>
        <v>0</v>
      </c>
      <c r="CA187" s="40">
        <f>IF(AND(BV187=CC$6,CE186-CC$1/(CC$7-CC$6+1)&gt;=0),ROUND(CC$1/(CC$7-CC$6+1),0),IF(AND(SUM(CA$10:CA186)&gt;0,CE186-CA186&gt;=0),CA186,IF(AND(SUM(CA$10:CA186)&gt;0),CC$1-SUM(CA$10:CA186),0)))</f>
        <v>0</v>
      </c>
      <c r="CB187" s="40">
        <f t="shared" si="306"/>
        <v>0</v>
      </c>
      <c r="CC187" s="40">
        <f t="shared" si="307"/>
        <v>0</v>
      </c>
      <c r="CD187" s="40">
        <f t="shared" si="346"/>
        <v>0</v>
      </c>
      <c r="CE187" s="40">
        <f t="shared" si="308"/>
        <v>0</v>
      </c>
      <c r="CF187" s="40">
        <f>IF(AND(CD187&lt;&gt;0,SUM(CD$9:CD186)=0),ROUND(CC$1*CC$3,0),0)</f>
        <v>0</v>
      </c>
      <c r="CG187" s="13"/>
      <c r="CH187" s="33">
        <f>IF(SUM(CP$9:CP186)&gt;0.9,MAX(CH$9:CH186)+1,0)</f>
        <v>0</v>
      </c>
      <c r="CI187" s="39">
        <f t="shared" si="267"/>
        <v>0</v>
      </c>
      <c r="CJ187" s="35">
        <f t="shared" si="268"/>
        <v>49217</v>
      </c>
      <c r="CK187" s="38">
        <f t="shared" si="355"/>
        <v>0</v>
      </c>
      <c r="CL187" s="38">
        <f t="shared" si="347"/>
        <v>0</v>
      </c>
      <c r="CM187" s="40">
        <f>IF(AND(CH187=CO$6,CQ186-CO$1/(CO$7-CO$6+1)&gt;=0),ROUND(CO$1/(CO$7-CO$6+1),0),IF(AND(SUM(CM$10:CM186)&gt;0,CQ186-CM186&gt;=0),CM186,IF(AND(SUM(CM$10:CM186)&gt;0),CO$1-SUM(CM$10:CM186),0)))</f>
        <v>0</v>
      </c>
      <c r="CN187" s="40">
        <f t="shared" si="309"/>
        <v>0</v>
      </c>
      <c r="CO187" s="40">
        <f t="shared" si="310"/>
        <v>0</v>
      </c>
      <c r="CP187" s="40">
        <f t="shared" si="348"/>
        <v>0</v>
      </c>
      <c r="CQ187" s="40">
        <f t="shared" si="311"/>
        <v>0</v>
      </c>
      <c r="CR187" s="40">
        <f>IF(AND(CP187&lt;&gt;0,SUM(CP$9:CP186)=0),ROUND(CO$1*CO$3,0),0)</f>
        <v>0</v>
      </c>
      <c r="CS187" s="13"/>
      <c r="CT187" s="16"/>
      <c r="CU187" s="41">
        <f t="shared" si="313"/>
        <v>165</v>
      </c>
      <c r="CV187" s="42">
        <f t="shared" si="312"/>
        <v>49217</v>
      </c>
      <c r="CW187" s="43">
        <f t="shared" si="327"/>
        <v>0</v>
      </c>
      <c r="CX187" s="43">
        <f t="shared" si="328"/>
        <v>0</v>
      </c>
      <c r="CY187" s="43">
        <f t="shared" si="329"/>
        <v>0</v>
      </c>
      <c r="CZ187" s="43">
        <f t="shared" si="330"/>
        <v>0</v>
      </c>
      <c r="DA187" s="43">
        <f t="shared" si="331"/>
        <v>0</v>
      </c>
      <c r="DB187" s="43">
        <f t="shared" si="332"/>
        <v>0</v>
      </c>
      <c r="DC187" s="43">
        <f t="shared" si="333"/>
        <v>0</v>
      </c>
      <c r="DD187" s="43">
        <f t="shared" si="334"/>
        <v>0</v>
      </c>
      <c r="DE187" s="43">
        <f t="shared" si="253"/>
        <v>0</v>
      </c>
      <c r="DF187" s="44">
        <f t="shared" si="269"/>
        <v>0</v>
      </c>
      <c r="DG187" s="44">
        <f t="shared" si="276"/>
        <v>0</v>
      </c>
      <c r="DH187" s="44">
        <f t="shared" si="277"/>
        <v>0</v>
      </c>
      <c r="DI187" s="44">
        <f t="shared" si="278"/>
        <v>0</v>
      </c>
      <c r="DJ187" s="44">
        <f t="shared" si="279"/>
        <v>0</v>
      </c>
      <c r="DK187" s="44">
        <f t="shared" si="280"/>
        <v>0</v>
      </c>
      <c r="DL187" s="44">
        <f t="shared" si="281"/>
        <v>0</v>
      </c>
      <c r="DM187" s="44">
        <f t="shared" si="282"/>
        <v>0</v>
      </c>
      <c r="DN187" s="44">
        <f t="shared" si="283"/>
        <v>0</v>
      </c>
      <c r="DO187" s="44">
        <f t="shared" si="284"/>
        <v>0</v>
      </c>
      <c r="DP187" s="44">
        <f>IF(SUM(DG187:DG$298)=0,DG$299*DP$8/12,0)</f>
        <v>0</v>
      </c>
      <c r="DQ187" s="44">
        <f>IF(SUM(DH187:DH$298)=0,DH$299*DQ$8/12,0)</f>
        <v>0</v>
      </c>
      <c r="DR187" s="44">
        <f>IF(SUM(DI187:DI$298)=0,DI$299*DR$8/12,0)</f>
        <v>0</v>
      </c>
      <c r="DS187" s="44">
        <f>IF(SUM(DJ187:DJ$298)=0,DJ$299*DS$8/12,0)</f>
        <v>0</v>
      </c>
      <c r="DT187" s="44">
        <f>IF(SUM(DK187:DK$298)=0,DK$299*DT$8/12,0)</f>
        <v>0</v>
      </c>
      <c r="DU187" s="44">
        <f>IF(SUM(DL187:DL$298)=0,DL$299*DU$8/12,0)</f>
        <v>0</v>
      </c>
      <c r="DV187" s="44">
        <f>IF(SUM(DM187:DM$298)=0,DM$299*DV$8/12,0)</f>
        <v>0</v>
      </c>
      <c r="DW187" s="44">
        <f>IF(SUM(DN187:DN$298)=0,DN$299*DW$8/12,0)</f>
        <v>0</v>
      </c>
      <c r="DX187" s="44">
        <f t="shared" si="285"/>
        <v>0</v>
      </c>
      <c r="DY187" s="44">
        <f t="shared" si="286"/>
        <v>0</v>
      </c>
      <c r="DZ187" s="44">
        <f t="shared" si="287"/>
        <v>0</v>
      </c>
      <c r="EA187" s="44">
        <f t="shared" si="288"/>
        <v>0</v>
      </c>
      <c r="EB187" s="44">
        <f t="shared" si="289"/>
        <v>0</v>
      </c>
      <c r="EC187" s="44">
        <f t="shared" si="290"/>
        <v>0</v>
      </c>
      <c r="ED187" s="16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</row>
    <row r="188" spans="1:240">
      <c r="A188" s="52"/>
      <c r="B188" s="33">
        <f>IF(SUM(J$9:J187)&gt;0.9,MAX(B$9:B187)+1,0)</f>
        <v>0</v>
      </c>
      <c r="C188" s="39">
        <f t="shared" si="326"/>
        <v>0</v>
      </c>
      <c r="D188" s="35">
        <v>49248</v>
      </c>
      <c r="E188" s="38">
        <f t="shared" si="270"/>
        <v>0</v>
      </c>
      <c r="F188" s="38">
        <f t="shared" si="271"/>
        <v>0</v>
      </c>
      <c r="G188" s="40">
        <f>IF(AND(B188=I$6,K187-I$1/(I$7-I$6+1)&gt;=0),ROUND(I$1/(I$7-I$6+1),0),IF(AND(SUM(G$10:G187)&gt;0,K187-G187&gt;=0),G187,IF(AND(SUM(G$10:G187)&gt;0),I$1-SUM(G$10:G187),0)))</f>
        <v>0</v>
      </c>
      <c r="H188" s="40">
        <f t="shared" si="272"/>
        <v>0</v>
      </c>
      <c r="I188" s="40">
        <f t="shared" si="273"/>
        <v>0</v>
      </c>
      <c r="J188" s="40">
        <f t="shared" si="274"/>
        <v>0</v>
      </c>
      <c r="K188" s="40">
        <f t="shared" si="275"/>
        <v>0</v>
      </c>
      <c r="L188" s="40">
        <f>IF(AND(J188&lt;&gt;0,SUM(J$9:J187)=0),ROUND(I$1*I$3,0),0)</f>
        <v>0</v>
      </c>
      <c r="M188" s="13"/>
      <c r="N188" s="33">
        <f>IF(SUM(V$9:V187)&gt;0.9,MAX(N$9:N187)+1,0)</f>
        <v>0</v>
      </c>
      <c r="O188" s="39">
        <f t="shared" si="255"/>
        <v>0</v>
      </c>
      <c r="P188" s="35">
        <f t="shared" si="256"/>
        <v>49248</v>
      </c>
      <c r="Q188" s="38">
        <f t="shared" si="349"/>
        <v>0</v>
      </c>
      <c r="R188" s="38">
        <f t="shared" si="335"/>
        <v>0</v>
      </c>
      <c r="S188" s="40">
        <f>IF(AND(N188=U$6,W187-U$1/(U$7-U$6+1)&gt;=0),ROUND(U$1/(U$7-U$6+1),0),IF(AND(SUM(S$10:S187)&gt;0,W187-S187&gt;=0),S187,IF(AND(SUM(S$10:S187)&gt;0),U$1-SUM(S$10:S187),0)))</f>
        <v>0</v>
      </c>
      <c r="T188" s="40">
        <f t="shared" si="291"/>
        <v>0</v>
      </c>
      <c r="U188" s="40">
        <f t="shared" si="292"/>
        <v>0</v>
      </c>
      <c r="V188" s="40">
        <f t="shared" si="336"/>
        <v>0</v>
      </c>
      <c r="W188" s="40">
        <f t="shared" si="293"/>
        <v>0</v>
      </c>
      <c r="X188" s="40">
        <f>IF(AND(V188&lt;&gt;0,SUM(V$9:V187)=0),ROUND(U$1*U$3,0),0)</f>
        <v>0</v>
      </c>
      <c r="Y188" s="13"/>
      <c r="Z188" s="33">
        <f>IF(SUM(AH$9:AH187)&gt;0.9,MAX(Z$9:Z187)+1,0)</f>
        <v>0</v>
      </c>
      <c r="AA188" s="39">
        <f t="shared" si="257"/>
        <v>0</v>
      </c>
      <c r="AB188" s="35">
        <f t="shared" si="258"/>
        <v>49248</v>
      </c>
      <c r="AC188" s="38">
        <f t="shared" si="350"/>
        <v>0</v>
      </c>
      <c r="AD188" s="38">
        <f t="shared" si="337"/>
        <v>0</v>
      </c>
      <c r="AE188" s="40">
        <f>IF(AND(Z188=AG$6,AI187-AG$1/(AG$7-AG$6+1)&gt;=0),ROUND(AG$1/(AG$7-AG$6+1),0),IF(AND(SUM(AE$10:AE187)&gt;0,AI187-AE187&gt;=0),AE187,IF(AND(SUM(AE$10:AE187)&gt;0),AG$1-SUM(AE$10:AE187),0)))</f>
        <v>0</v>
      </c>
      <c r="AF188" s="40">
        <f t="shared" si="294"/>
        <v>0</v>
      </c>
      <c r="AG188" s="40">
        <f t="shared" si="295"/>
        <v>0</v>
      </c>
      <c r="AH188" s="40">
        <f t="shared" si="338"/>
        <v>0</v>
      </c>
      <c r="AI188" s="40">
        <f t="shared" si="296"/>
        <v>0</v>
      </c>
      <c r="AJ188" s="40">
        <f>IF(AND(AH188&lt;&gt;0,SUM(AH$9:AH187)=0),ROUND(AG$1*AG$3,0),0)</f>
        <v>0</v>
      </c>
      <c r="AK188" s="13"/>
      <c r="AL188" s="33">
        <f>IF(SUM(AT$9:AT187)&gt;0.9,MAX(AL$9:AL187)+1,0)</f>
        <v>0</v>
      </c>
      <c r="AM188" s="39">
        <f t="shared" si="259"/>
        <v>0</v>
      </c>
      <c r="AN188" s="35">
        <f t="shared" si="260"/>
        <v>49248</v>
      </c>
      <c r="AO188" s="38">
        <f t="shared" si="351"/>
        <v>0</v>
      </c>
      <c r="AP188" s="38">
        <f t="shared" si="339"/>
        <v>0</v>
      </c>
      <c r="AQ188" s="40">
        <f>IF(AND(AL188=AS$6,AU187-AS$1/(AS$7-AS$6+1)&gt;=0),ROUND(AS$1/(AS$7-AS$6+1),0),IF(AND(SUM(AQ$10:AQ187)&gt;0,AU187-AQ187&gt;=0),AQ187,IF(AND(SUM(AQ$10:AQ187)&gt;0),AS$1-SUM(AQ$10:AQ187),0)))</f>
        <v>0</v>
      </c>
      <c r="AR188" s="40">
        <f t="shared" si="297"/>
        <v>0</v>
      </c>
      <c r="AS188" s="40">
        <f t="shared" si="298"/>
        <v>0</v>
      </c>
      <c r="AT188" s="40">
        <f t="shared" si="340"/>
        <v>0</v>
      </c>
      <c r="AU188" s="40">
        <f t="shared" si="299"/>
        <v>0</v>
      </c>
      <c r="AV188" s="40">
        <f>IF(AND(AT188&lt;&gt;0,SUM(AT$9:AT187)=0),ROUND(AS$1*AS$3,0),0)</f>
        <v>0</v>
      </c>
      <c r="AW188" s="13"/>
      <c r="AX188" s="33">
        <f>IF(SUM(BF$9:BF187)&gt;0.9,MAX(AX$9:AX187)+1,0)</f>
        <v>0</v>
      </c>
      <c r="AY188" s="39">
        <f t="shared" si="261"/>
        <v>0</v>
      </c>
      <c r="AZ188" s="35">
        <f t="shared" si="262"/>
        <v>49248</v>
      </c>
      <c r="BA188" s="38">
        <f t="shared" si="352"/>
        <v>0</v>
      </c>
      <c r="BB188" s="38">
        <f t="shared" si="341"/>
        <v>0</v>
      </c>
      <c r="BC188" s="40">
        <f>IF(AND(AX188=BE$6,BG187-BE$1/(BE$7-BE$6+1)&gt;=0),ROUND(BE$1/(BE$7-BE$6+1),0),IF(AND(SUM(BC$10:BC187)&gt;0,BG187-BC187&gt;=0),BC187,IF(AND(SUM(BC$10:BC187)&gt;0),BE$1-SUM(BC$10:BC187),0)))</f>
        <v>0</v>
      </c>
      <c r="BD188" s="40">
        <f t="shared" si="300"/>
        <v>0</v>
      </c>
      <c r="BE188" s="40">
        <f t="shared" si="301"/>
        <v>0</v>
      </c>
      <c r="BF188" s="40">
        <f t="shared" si="342"/>
        <v>0</v>
      </c>
      <c r="BG188" s="40">
        <f t="shared" si="302"/>
        <v>0</v>
      </c>
      <c r="BH188" s="40">
        <f>IF(AND(BF188&lt;&gt;0,SUM(BF$9:BF187)=0),ROUND(BE$1*BE$3,0),0)</f>
        <v>0</v>
      </c>
      <c r="BI188" s="13"/>
      <c r="BJ188" s="33">
        <f>IF(SUM(BR$9:BR187)&gt;0.9,MAX(BJ$9:BJ187)+1,0)</f>
        <v>0</v>
      </c>
      <c r="BK188" s="39">
        <f t="shared" si="263"/>
        <v>0</v>
      </c>
      <c r="BL188" s="35">
        <f t="shared" si="264"/>
        <v>49248</v>
      </c>
      <c r="BM188" s="38">
        <f t="shared" si="353"/>
        <v>0</v>
      </c>
      <c r="BN188" s="38">
        <f t="shared" si="343"/>
        <v>0</v>
      </c>
      <c r="BO188" s="40">
        <f>IF(AND(BJ188=BQ$6,BS187-BQ$1/(BQ$7-BQ$6+1)&gt;=0),ROUND(BQ$1/(BQ$7-BQ$6+1),0),IF(AND(SUM(BO$10:BO187)&gt;0,BS187-BO187&gt;=0),BO187,IF(AND(SUM(BO$10:BO187)&gt;0),BQ$1-SUM(BO$10:BO187),0)))</f>
        <v>0</v>
      </c>
      <c r="BP188" s="40">
        <f t="shared" si="303"/>
        <v>0</v>
      </c>
      <c r="BQ188" s="40">
        <f t="shared" si="304"/>
        <v>0</v>
      </c>
      <c r="BR188" s="40">
        <f t="shared" si="344"/>
        <v>0</v>
      </c>
      <c r="BS188" s="40">
        <f t="shared" si="305"/>
        <v>0</v>
      </c>
      <c r="BT188" s="40">
        <f>IF(AND(BR188&lt;&gt;0,SUM(BR$9:BR187)=0),ROUND(BQ$1*BQ$3,0),0)</f>
        <v>0</v>
      </c>
      <c r="BU188" s="13"/>
      <c r="BV188" s="33">
        <f>IF(SUM(CD$9:CD187)&gt;0.9,MAX(BV$9:BV187)+1,0)</f>
        <v>0</v>
      </c>
      <c r="BW188" s="39">
        <f t="shared" si="265"/>
        <v>0</v>
      </c>
      <c r="BX188" s="35">
        <f t="shared" si="266"/>
        <v>49248</v>
      </c>
      <c r="BY188" s="38">
        <f t="shared" si="354"/>
        <v>0</v>
      </c>
      <c r="BZ188" s="38">
        <f t="shared" si="345"/>
        <v>0</v>
      </c>
      <c r="CA188" s="40">
        <f>IF(AND(BV188=CC$6,CE187-CC$1/(CC$7-CC$6+1)&gt;=0),ROUND(CC$1/(CC$7-CC$6+1),0),IF(AND(SUM(CA$10:CA187)&gt;0,CE187-CA187&gt;=0),CA187,IF(AND(SUM(CA$10:CA187)&gt;0),CC$1-SUM(CA$10:CA187),0)))</f>
        <v>0</v>
      </c>
      <c r="CB188" s="40">
        <f t="shared" si="306"/>
        <v>0</v>
      </c>
      <c r="CC188" s="40">
        <f t="shared" si="307"/>
        <v>0</v>
      </c>
      <c r="CD188" s="40">
        <f t="shared" si="346"/>
        <v>0</v>
      </c>
      <c r="CE188" s="40">
        <f t="shared" si="308"/>
        <v>0</v>
      </c>
      <c r="CF188" s="40">
        <f>IF(AND(CD188&lt;&gt;0,SUM(CD$9:CD187)=0),ROUND(CC$1*CC$3,0),0)</f>
        <v>0</v>
      </c>
      <c r="CG188" s="13"/>
      <c r="CH188" s="33">
        <f>IF(SUM(CP$9:CP187)&gt;0.9,MAX(CH$9:CH187)+1,0)</f>
        <v>0</v>
      </c>
      <c r="CI188" s="39">
        <f t="shared" si="267"/>
        <v>0</v>
      </c>
      <c r="CJ188" s="35">
        <f t="shared" si="268"/>
        <v>49248</v>
      </c>
      <c r="CK188" s="38">
        <f t="shared" si="355"/>
        <v>0</v>
      </c>
      <c r="CL188" s="38">
        <f t="shared" si="347"/>
        <v>0</v>
      </c>
      <c r="CM188" s="40">
        <f>IF(AND(CH188=CO$6,CQ187-CO$1/(CO$7-CO$6+1)&gt;=0),ROUND(CO$1/(CO$7-CO$6+1),0),IF(AND(SUM(CM$10:CM187)&gt;0,CQ187-CM187&gt;=0),CM187,IF(AND(SUM(CM$10:CM187)&gt;0),CO$1-SUM(CM$10:CM187),0)))</f>
        <v>0</v>
      </c>
      <c r="CN188" s="40">
        <f t="shared" si="309"/>
        <v>0</v>
      </c>
      <c r="CO188" s="40">
        <f t="shared" si="310"/>
        <v>0</v>
      </c>
      <c r="CP188" s="40">
        <f t="shared" si="348"/>
        <v>0</v>
      </c>
      <c r="CQ188" s="40">
        <f t="shared" si="311"/>
        <v>0</v>
      </c>
      <c r="CR188" s="40">
        <f>IF(AND(CP188&lt;&gt;0,SUM(CP$9:CP187)=0),ROUND(CO$1*CO$3,0),0)</f>
        <v>0</v>
      </c>
      <c r="CS188" s="13"/>
      <c r="CT188" s="16"/>
      <c r="CU188" s="41">
        <f t="shared" si="313"/>
        <v>166</v>
      </c>
      <c r="CV188" s="42">
        <f t="shared" si="312"/>
        <v>49248</v>
      </c>
      <c r="CW188" s="43">
        <f t="shared" si="327"/>
        <v>0</v>
      </c>
      <c r="CX188" s="43">
        <f t="shared" si="328"/>
        <v>0</v>
      </c>
      <c r="CY188" s="43">
        <f t="shared" si="329"/>
        <v>0</v>
      </c>
      <c r="CZ188" s="43">
        <f t="shared" si="330"/>
        <v>0</v>
      </c>
      <c r="DA188" s="43">
        <f t="shared" si="331"/>
        <v>0</v>
      </c>
      <c r="DB188" s="43">
        <f t="shared" si="332"/>
        <v>0</v>
      </c>
      <c r="DC188" s="43">
        <f t="shared" si="333"/>
        <v>0</v>
      </c>
      <c r="DD188" s="43">
        <f t="shared" si="334"/>
        <v>0</v>
      </c>
      <c r="DE188" s="43">
        <f t="shared" si="253"/>
        <v>0</v>
      </c>
      <c r="DF188" s="44">
        <f t="shared" si="269"/>
        <v>0</v>
      </c>
      <c r="DG188" s="44">
        <f t="shared" si="276"/>
        <v>0</v>
      </c>
      <c r="DH188" s="44">
        <f t="shared" si="277"/>
        <v>0</v>
      </c>
      <c r="DI188" s="44">
        <f t="shared" si="278"/>
        <v>0</v>
      </c>
      <c r="DJ188" s="44">
        <f t="shared" si="279"/>
        <v>0</v>
      </c>
      <c r="DK188" s="44">
        <f t="shared" si="280"/>
        <v>0</v>
      </c>
      <c r="DL188" s="44">
        <f t="shared" si="281"/>
        <v>0</v>
      </c>
      <c r="DM188" s="44">
        <f t="shared" si="282"/>
        <v>0</v>
      </c>
      <c r="DN188" s="44">
        <f t="shared" si="283"/>
        <v>0</v>
      </c>
      <c r="DO188" s="44">
        <f t="shared" si="284"/>
        <v>0</v>
      </c>
      <c r="DP188" s="44">
        <f>IF(SUM(DG188:DG$298)=0,DG$299*DP$8/12,0)</f>
        <v>0</v>
      </c>
      <c r="DQ188" s="44">
        <f>IF(SUM(DH188:DH$298)=0,DH$299*DQ$8/12,0)</f>
        <v>0</v>
      </c>
      <c r="DR188" s="44">
        <f>IF(SUM(DI188:DI$298)=0,DI$299*DR$8/12,0)</f>
        <v>0</v>
      </c>
      <c r="DS188" s="44">
        <f>IF(SUM(DJ188:DJ$298)=0,DJ$299*DS$8/12,0)</f>
        <v>0</v>
      </c>
      <c r="DT188" s="44">
        <f>IF(SUM(DK188:DK$298)=0,DK$299*DT$8/12,0)</f>
        <v>0</v>
      </c>
      <c r="DU188" s="44">
        <f>IF(SUM(DL188:DL$298)=0,DL$299*DU$8/12,0)</f>
        <v>0</v>
      </c>
      <c r="DV188" s="44">
        <f>IF(SUM(DM188:DM$298)=0,DM$299*DV$8/12,0)</f>
        <v>0</v>
      </c>
      <c r="DW188" s="44">
        <f>IF(SUM(DN188:DN$298)=0,DN$299*DW$8/12,0)</f>
        <v>0</v>
      </c>
      <c r="DX188" s="44">
        <f t="shared" si="285"/>
        <v>0</v>
      </c>
      <c r="DY188" s="44">
        <f t="shared" si="286"/>
        <v>0</v>
      </c>
      <c r="DZ188" s="44">
        <f t="shared" si="287"/>
        <v>0</v>
      </c>
      <c r="EA188" s="44">
        <f t="shared" si="288"/>
        <v>0</v>
      </c>
      <c r="EB188" s="44">
        <f t="shared" si="289"/>
        <v>0</v>
      </c>
      <c r="EC188" s="44">
        <f t="shared" si="290"/>
        <v>0</v>
      </c>
      <c r="ED188" s="16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59"/>
      <c r="HJ188" s="59"/>
      <c r="HK188" s="59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</row>
    <row r="189" spans="1:240">
      <c r="A189" s="52"/>
      <c r="B189" s="33">
        <f>IF(SUM(J$9:J188)&gt;0.9,MAX(B$9:B188)+1,0)</f>
        <v>0</v>
      </c>
      <c r="C189" s="39">
        <f t="shared" si="326"/>
        <v>0</v>
      </c>
      <c r="D189" s="35">
        <v>49278</v>
      </c>
      <c r="E189" s="38">
        <f t="shared" si="270"/>
        <v>0</v>
      </c>
      <c r="F189" s="38">
        <f t="shared" si="271"/>
        <v>0</v>
      </c>
      <c r="G189" s="40">
        <f>IF(AND(B189=I$6,K188-I$1/(I$7-I$6+1)&gt;=0),ROUND(I$1/(I$7-I$6+1),0),IF(AND(SUM(G$10:G188)&gt;0,K188-G188&gt;=0),G188,IF(AND(SUM(G$10:G188)&gt;0),I$1-SUM(G$10:G188),0)))</f>
        <v>0</v>
      </c>
      <c r="H189" s="40">
        <f t="shared" si="272"/>
        <v>0</v>
      </c>
      <c r="I189" s="40">
        <f t="shared" si="273"/>
        <v>0</v>
      </c>
      <c r="J189" s="40">
        <f t="shared" si="274"/>
        <v>0</v>
      </c>
      <c r="K189" s="40">
        <f t="shared" si="275"/>
        <v>0</v>
      </c>
      <c r="L189" s="40">
        <f>IF(AND(J189&lt;&gt;0,SUM(J$9:J188)=0),ROUND(I$1*I$3,0),0)</f>
        <v>0</v>
      </c>
      <c r="M189" s="13"/>
      <c r="N189" s="33">
        <f>IF(SUM(V$9:V188)&gt;0.9,MAX(N$9:N188)+1,0)</f>
        <v>0</v>
      </c>
      <c r="O189" s="39">
        <f t="shared" si="255"/>
        <v>0</v>
      </c>
      <c r="P189" s="35">
        <f t="shared" si="256"/>
        <v>49278</v>
      </c>
      <c r="Q189" s="38">
        <f t="shared" si="349"/>
        <v>0</v>
      </c>
      <c r="R189" s="38">
        <f t="shared" si="335"/>
        <v>0</v>
      </c>
      <c r="S189" s="40">
        <f>IF(AND(N189=U$6,W188-U$1/(U$7-U$6+1)&gt;=0),ROUND(U$1/(U$7-U$6+1),0),IF(AND(SUM(S$10:S188)&gt;0,W188-S188&gt;=0),S188,IF(AND(SUM(S$10:S188)&gt;0),U$1-SUM(S$10:S188),0)))</f>
        <v>0</v>
      </c>
      <c r="T189" s="40">
        <f t="shared" si="291"/>
        <v>0</v>
      </c>
      <c r="U189" s="40">
        <f t="shared" si="292"/>
        <v>0</v>
      </c>
      <c r="V189" s="40">
        <f t="shared" si="336"/>
        <v>0</v>
      </c>
      <c r="W189" s="40">
        <f t="shared" si="293"/>
        <v>0</v>
      </c>
      <c r="X189" s="40">
        <f>IF(AND(V189&lt;&gt;0,SUM(V$9:V188)=0),ROUND(U$1*U$3,0),0)</f>
        <v>0</v>
      </c>
      <c r="Y189" s="13"/>
      <c r="Z189" s="33">
        <f>IF(SUM(AH$9:AH188)&gt;0.9,MAX(Z$9:Z188)+1,0)</f>
        <v>0</v>
      </c>
      <c r="AA189" s="39">
        <f t="shared" si="257"/>
        <v>0</v>
      </c>
      <c r="AB189" s="35">
        <f t="shared" si="258"/>
        <v>49278</v>
      </c>
      <c r="AC189" s="38">
        <f t="shared" si="350"/>
        <v>0</v>
      </c>
      <c r="AD189" s="38">
        <f t="shared" si="337"/>
        <v>0</v>
      </c>
      <c r="AE189" s="40">
        <f>IF(AND(Z189=AG$6,AI188-AG$1/(AG$7-AG$6+1)&gt;=0),ROUND(AG$1/(AG$7-AG$6+1),0),IF(AND(SUM(AE$10:AE188)&gt;0,AI188-AE188&gt;=0),AE188,IF(AND(SUM(AE$10:AE188)&gt;0),AG$1-SUM(AE$10:AE188),0)))</f>
        <v>0</v>
      </c>
      <c r="AF189" s="40">
        <f t="shared" si="294"/>
        <v>0</v>
      </c>
      <c r="AG189" s="40">
        <f t="shared" si="295"/>
        <v>0</v>
      </c>
      <c r="AH189" s="40">
        <f t="shared" si="338"/>
        <v>0</v>
      </c>
      <c r="AI189" s="40">
        <f t="shared" si="296"/>
        <v>0</v>
      </c>
      <c r="AJ189" s="40">
        <f>IF(AND(AH189&lt;&gt;0,SUM(AH$9:AH188)=0),ROUND(AG$1*AG$3,0),0)</f>
        <v>0</v>
      </c>
      <c r="AK189" s="13"/>
      <c r="AL189" s="33">
        <f>IF(SUM(AT$9:AT188)&gt;0.9,MAX(AL$9:AL188)+1,0)</f>
        <v>0</v>
      </c>
      <c r="AM189" s="39">
        <f t="shared" si="259"/>
        <v>0</v>
      </c>
      <c r="AN189" s="35">
        <f t="shared" si="260"/>
        <v>49278</v>
      </c>
      <c r="AO189" s="38">
        <f t="shared" si="351"/>
        <v>0</v>
      </c>
      <c r="AP189" s="38">
        <f t="shared" si="339"/>
        <v>0</v>
      </c>
      <c r="AQ189" s="40">
        <f>IF(AND(AL189=AS$6,AU188-AS$1/(AS$7-AS$6+1)&gt;=0),ROUND(AS$1/(AS$7-AS$6+1),0),IF(AND(SUM(AQ$10:AQ188)&gt;0,AU188-AQ188&gt;=0),AQ188,IF(AND(SUM(AQ$10:AQ188)&gt;0),AS$1-SUM(AQ$10:AQ188),0)))</f>
        <v>0</v>
      </c>
      <c r="AR189" s="40">
        <f t="shared" si="297"/>
        <v>0</v>
      </c>
      <c r="AS189" s="40">
        <f t="shared" si="298"/>
        <v>0</v>
      </c>
      <c r="AT189" s="40">
        <f t="shared" si="340"/>
        <v>0</v>
      </c>
      <c r="AU189" s="40">
        <f t="shared" si="299"/>
        <v>0</v>
      </c>
      <c r="AV189" s="40">
        <f>IF(AND(AT189&lt;&gt;0,SUM(AT$9:AT188)=0),ROUND(AS$1*AS$3,0),0)</f>
        <v>0</v>
      </c>
      <c r="AW189" s="13"/>
      <c r="AX189" s="33">
        <f>IF(SUM(BF$9:BF188)&gt;0.9,MAX(AX$9:AX188)+1,0)</f>
        <v>0</v>
      </c>
      <c r="AY189" s="39">
        <f t="shared" si="261"/>
        <v>0</v>
      </c>
      <c r="AZ189" s="35">
        <f t="shared" si="262"/>
        <v>49278</v>
      </c>
      <c r="BA189" s="38">
        <f t="shared" si="352"/>
        <v>0</v>
      </c>
      <c r="BB189" s="38">
        <f t="shared" si="341"/>
        <v>0</v>
      </c>
      <c r="BC189" s="40">
        <f>IF(AND(AX189=BE$6,BG188-BE$1/(BE$7-BE$6+1)&gt;=0),ROUND(BE$1/(BE$7-BE$6+1),0),IF(AND(SUM(BC$10:BC188)&gt;0,BG188-BC188&gt;=0),BC188,IF(AND(SUM(BC$10:BC188)&gt;0),BE$1-SUM(BC$10:BC188),0)))</f>
        <v>0</v>
      </c>
      <c r="BD189" s="40">
        <f t="shared" si="300"/>
        <v>0</v>
      </c>
      <c r="BE189" s="40">
        <f t="shared" si="301"/>
        <v>0</v>
      </c>
      <c r="BF189" s="40">
        <f t="shared" si="342"/>
        <v>0</v>
      </c>
      <c r="BG189" s="40">
        <f t="shared" si="302"/>
        <v>0</v>
      </c>
      <c r="BH189" s="40">
        <f>IF(AND(BF189&lt;&gt;0,SUM(BF$9:BF188)=0),ROUND(BE$1*BE$3,0),0)</f>
        <v>0</v>
      </c>
      <c r="BI189" s="13"/>
      <c r="BJ189" s="33">
        <f>IF(SUM(BR$9:BR188)&gt;0.9,MAX(BJ$9:BJ188)+1,0)</f>
        <v>0</v>
      </c>
      <c r="BK189" s="39">
        <f t="shared" si="263"/>
        <v>0</v>
      </c>
      <c r="BL189" s="35">
        <f t="shared" si="264"/>
        <v>49278</v>
      </c>
      <c r="BM189" s="38">
        <f t="shared" si="353"/>
        <v>0</v>
      </c>
      <c r="BN189" s="38">
        <f t="shared" si="343"/>
        <v>0</v>
      </c>
      <c r="BO189" s="40">
        <f>IF(AND(BJ189=BQ$6,BS188-BQ$1/(BQ$7-BQ$6+1)&gt;=0),ROUND(BQ$1/(BQ$7-BQ$6+1),0),IF(AND(SUM(BO$10:BO188)&gt;0,BS188-BO188&gt;=0),BO188,IF(AND(SUM(BO$10:BO188)&gt;0),BQ$1-SUM(BO$10:BO188),0)))</f>
        <v>0</v>
      </c>
      <c r="BP189" s="40">
        <f t="shared" si="303"/>
        <v>0</v>
      </c>
      <c r="BQ189" s="40">
        <f t="shared" si="304"/>
        <v>0</v>
      </c>
      <c r="BR189" s="40">
        <f t="shared" si="344"/>
        <v>0</v>
      </c>
      <c r="BS189" s="40">
        <f t="shared" si="305"/>
        <v>0</v>
      </c>
      <c r="BT189" s="40">
        <f>IF(AND(BR189&lt;&gt;0,SUM(BR$9:BR188)=0),ROUND(BQ$1*BQ$3,0),0)</f>
        <v>0</v>
      </c>
      <c r="BU189" s="13"/>
      <c r="BV189" s="33">
        <f>IF(SUM(CD$9:CD188)&gt;0.9,MAX(BV$9:BV188)+1,0)</f>
        <v>0</v>
      </c>
      <c r="BW189" s="39">
        <f t="shared" si="265"/>
        <v>0</v>
      </c>
      <c r="BX189" s="35">
        <f t="shared" si="266"/>
        <v>49278</v>
      </c>
      <c r="BY189" s="38">
        <f t="shared" si="354"/>
        <v>0</v>
      </c>
      <c r="BZ189" s="38">
        <f t="shared" si="345"/>
        <v>0</v>
      </c>
      <c r="CA189" s="40">
        <f>IF(AND(BV189=CC$6,CE188-CC$1/(CC$7-CC$6+1)&gt;=0),ROUND(CC$1/(CC$7-CC$6+1),0),IF(AND(SUM(CA$10:CA188)&gt;0,CE188-CA188&gt;=0),CA188,IF(AND(SUM(CA$10:CA188)&gt;0),CC$1-SUM(CA$10:CA188),0)))</f>
        <v>0</v>
      </c>
      <c r="CB189" s="40">
        <f t="shared" si="306"/>
        <v>0</v>
      </c>
      <c r="CC189" s="40">
        <f t="shared" si="307"/>
        <v>0</v>
      </c>
      <c r="CD189" s="40">
        <f t="shared" si="346"/>
        <v>0</v>
      </c>
      <c r="CE189" s="40">
        <f t="shared" si="308"/>
        <v>0</v>
      </c>
      <c r="CF189" s="40">
        <f>IF(AND(CD189&lt;&gt;0,SUM(CD$9:CD188)=0),ROUND(CC$1*CC$3,0),0)</f>
        <v>0</v>
      </c>
      <c r="CG189" s="13"/>
      <c r="CH189" s="33">
        <f>IF(SUM(CP$9:CP188)&gt;0.9,MAX(CH$9:CH188)+1,0)</f>
        <v>0</v>
      </c>
      <c r="CI189" s="39">
        <f t="shared" si="267"/>
        <v>0</v>
      </c>
      <c r="CJ189" s="35">
        <f t="shared" si="268"/>
        <v>49278</v>
      </c>
      <c r="CK189" s="38">
        <f t="shared" si="355"/>
        <v>0</v>
      </c>
      <c r="CL189" s="38">
        <f t="shared" si="347"/>
        <v>0</v>
      </c>
      <c r="CM189" s="40">
        <f>IF(AND(CH189=CO$6,CQ188-CO$1/(CO$7-CO$6+1)&gt;=0),ROUND(CO$1/(CO$7-CO$6+1),0),IF(AND(SUM(CM$10:CM188)&gt;0,CQ188-CM188&gt;=0),CM188,IF(AND(SUM(CM$10:CM188)&gt;0),CO$1-SUM(CM$10:CM188),0)))</f>
        <v>0</v>
      </c>
      <c r="CN189" s="40">
        <f t="shared" si="309"/>
        <v>0</v>
      </c>
      <c r="CO189" s="40">
        <f t="shared" si="310"/>
        <v>0</v>
      </c>
      <c r="CP189" s="40">
        <f t="shared" si="348"/>
        <v>0</v>
      </c>
      <c r="CQ189" s="40">
        <f t="shared" si="311"/>
        <v>0</v>
      </c>
      <c r="CR189" s="40">
        <f>IF(AND(CP189&lt;&gt;0,SUM(CP$9:CP188)=0),ROUND(CO$1*CO$3,0),0)</f>
        <v>0</v>
      </c>
      <c r="CS189" s="13"/>
      <c r="CT189" s="16"/>
      <c r="CU189" s="41">
        <f t="shared" si="313"/>
        <v>167</v>
      </c>
      <c r="CV189" s="42">
        <f t="shared" si="312"/>
        <v>49278</v>
      </c>
      <c r="CW189" s="43">
        <f t="shared" si="327"/>
        <v>0</v>
      </c>
      <c r="CX189" s="43">
        <f t="shared" si="328"/>
        <v>0</v>
      </c>
      <c r="CY189" s="43">
        <f t="shared" si="329"/>
        <v>0</v>
      </c>
      <c r="CZ189" s="43">
        <f t="shared" si="330"/>
        <v>0</v>
      </c>
      <c r="DA189" s="43">
        <f t="shared" si="331"/>
        <v>0</v>
      </c>
      <c r="DB189" s="43">
        <f t="shared" si="332"/>
        <v>0</v>
      </c>
      <c r="DC189" s="43">
        <f t="shared" si="333"/>
        <v>0</v>
      </c>
      <c r="DD189" s="43">
        <f t="shared" si="334"/>
        <v>0</v>
      </c>
      <c r="DE189" s="43">
        <f t="shared" si="253"/>
        <v>0</v>
      </c>
      <c r="DF189" s="44">
        <f t="shared" si="269"/>
        <v>0</v>
      </c>
      <c r="DG189" s="44">
        <f t="shared" si="276"/>
        <v>0</v>
      </c>
      <c r="DH189" s="44">
        <f t="shared" si="277"/>
        <v>0</v>
      </c>
      <c r="DI189" s="44">
        <f t="shared" si="278"/>
        <v>0</v>
      </c>
      <c r="DJ189" s="44">
        <f t="shared" si="279"/>
        <v>0</v>
      </c>
      <c r="DK189" s="44">
        <f t="shared" si="280"/>
        <v>0</v>
      </c>
      <c r="DL189" s="44">
        <f t="shared" si="281"/>
        <v>0</v>
      </c>
      <c r="DM189" s="44">
        <f t="shared" si="282"/>
        <v>0</v>
      </c>
      <c r="DN189" s="44">
        <f t="shared" si="283"/>
        <v>0</v>
      </c>
      <c r="DO189" s="44">
        <f t="shared" si="284"/>
        <v>0</v>
      </c>
      <c r="DP189" s="44">
        <f>IF(SUM(DG189:DG$298)=0,DG$299*DP$8/12,0)</f>
        <v>0</v>
      </c>
      <c r="DQ189" s="44">
        <f>IF(SUM(DH189:DH$298)=0,DH$299*DQ$8/12,0)</f>
        <v>0</v>
      </c>
      <c r="DR189" s="44">
        <f>IF(SUM(DI189:DI$298)=0,DI$299*DR$8/12,0)</f>
        <v>0</v>
      </c>
      <c r="DS189" s="44">
        <f>IF(SUM(DJ189:DJ$298)=0,DJ$299*DS$8/12,0)</f>
        <v>0</v>
      </c>
      <c r="DT189" s="44">
        <f>IF(SUM(DK189:DK$298)=0,DK$299*DT$8/12,0)</f>
        <v>0</v>
      </c>
      <c r="DU189" s="44">
        <f>IF(SUM(DL189:DL$298)=0,DL$299*DU$8/12,0)</f>
        <v>0</v>
      </c>
      <c r="DV189" s="44">
        <f>IF(SUM(DM189:DM$298)=0,DM$299*DV$8/12,0)</f>
        <v>0</v>
      </c>
      <c r="DW189" s="44">
        <f>IF(SUM(DN189:DN$298)=0,DN$299*DW$8/12,0)</f>
        <v>0</v>
      </c>
      <c r="DX189" s="44">
        <f t="shared" si="285"/>
        <v>0</v>
      </c>
      <c r="DY189" s="44">
        <f t="shared" si="286"/>
        <v>0</v>
      </c>
      <c r="DZ189" s="44">
        <f t="shared" si="287"/>
        <v>0</v>
      </c>
      <c r="EA189" s="44">
        <f t="shared" si="288"/>
        <v>0</v>
      </c>
      <c r="EB189" s="44">
        <f t="shared" si="289"/>
        <v>0</v>
      </c>
      <c r="EC189" s="44">
        <f t="shared" si="290"/>
        <v>0</v>
      </c>
      <c r="ED189" s="16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</row>
    <row r="190" spans="1:240">
      <c r="A190" s="52"/>
      <c r="B190" s="33">
        <f>IF(SUM(J$9:J189)&gt;0.9,MAX(B$9:B189)+1,0)</f>
        <v>0</v>
      </c>
      <c r="C190" s="39">
        <f t="shared" si="326"/>
        <v>0</v>
      </c>
      <c r="D190" s="35">
        <v>49309</v>
      </c>
      <c r="E190" s="38">
        <f t="shared" si="270"/>
        <v>0</v>
      </c>
      <c r="F190" s="38">
        <f t="shared" si="271"/>
        <v>0</v>
      </c>
      <c r="G190" s="40">
        <f>IF(AND(B190=I$6,K189-I$1/(I$7-I$6+1)&gt;=0),ROUND(I$1/(I$7-I$6+1),0),IF(AND(SUM(G$10:G189)&gt;0,K189-G189&gt;=0),G189,IF(AND(SUM(G$10:G189)&gt;0),I$1-SUM(G$10:G189),0)))</f>
        <v>0</v>
      </c>
      <c r="H190" s="40">
        <f t="shared" si="272"/>
        <v>0</v>
      </c>
      <c r="I190" s="40">
        <f t="shared" si="273"/>
        <v>0</v>
      </c>
      <c r="J190" s="40">
        <f t="shared" si="274"/>
        <v>0</v>
      </c>
      <c r="K190" s="40">
        <f t="shared" si="275"/>
        <v>0</v>
      </c>
      <c r="L190" s="40">
        <f>IF(AND(J190&lt;&gt;0,SUM(J$9:J189)=0),ROUND(I$1*I$3,0),0)</f>
        <v>0</v>
      </c>
      <c r="M190" s="13"/>
      <c r="N190" s="33">
        <f>IF(SUM(V$9:V189)&gt;0.9,MAX(N$9:N189)+1,0)</f>
        <v>0</v>
      </c>
      <c r="O190" s="39">
        <f t="shared" si="255"/>
        <v>0</v>
      </c>
      <c r="P190" s="35">
        <f t="shared" si="256"/>
        <v>49309</v>
      </c>
      <c r="Q190" s="38">
        <f t="shared" si="349"/>
        <v>0</v>
      </c>
      <c r="R190" s="38">
        <f t="shared" si="335"/>
        <v>0</v>
      </c>
      <c r="S190" s="40">
        <f>IF(AND(N190=U$6,W189-U$1/(U$7-U$6+1)&gt;=0),ROUND(U$1/(U$7-U$6+1),0),IF(AND(SUM(S$10:S189)&gt;0,W189-S189&gt;=0),S189,IF(AND(SUM(S$10:S189)&gt;0),U$1-SUM(S$10:S189),0)))</f>
        <v>0</v>
      </c>
      <c r="T190" s="40">
        <f t="shared" si="291"/>
        <v>0</v>
      </c>
      <c r="U190" s="40">
        <f t="shared" si="292"/>
        <v>0</v>
      </c>
      <c r="V190" s="40">
        <f t="shared" si="336"/>
        <v>0</v>
      </c>
      <c r="W190" s="40">
        <f t="shared" si="293"/>
        <v>0</v>
      </c>
      <c r="X190" s="40">
        <f>IF(AND(V190&lt;&gt;0,SUM(V$9:V189)=0),ROUND(U$1*U$3,0),0)</f>
        <v>0</v>
      </c>
      <c r="Y190" s="13"/>
      <c r="Z190" s="33">
        <f>IF(SUM(AH$9:AH189)&gt;0.9,MAX(Z$9:Z189)+1,0)</f>
        <v>0</v>
      </c>
      <c r="AA190" s="39">
        <f t="shared" si="257"/>
        <v>0</v>
      </c>
      <c r="AB190" s="35">
        <f t="shared" si="258"/>
        <v>49309</v>
      </c>
      <c r="AC190" s="38">
        <f t="shared" si="350"/>
        <v>0</v>
      </c>
      <c r="AD190" s="38">
        <f t="shared" si="337"/>
        <v>0</v>
      </c>
      <c r="AE190" s="40">
        <f>IF(AND(Z190=AG$6,AI189-AG$1/(AG$7-AG$6+1)&gt;=0),ROUND(AG$1/(AG$7-AG$6+1),0),IF(AND(SUM(AE$10:AE189)&gt;0,AI189-AE189&gt;=0),AE189,IF(AND(SUM(AE$10:AE189)&gt;0),AG$1-SUM(AE$10:AE189),0)))</f>
        <v>0</v>
      </c>
      <c r="AF190" s="40">
        <f t="shared" si="294"/>
        <v>0</v>
      </c>
      <c r="AG190" s="40">
        <f t="shared" si="295"/>
        <v>0</v>
      </c>
      <c r="AH190" s="40">
        <f t="shared" si="338"/>
        <v>0</v>
      </c>
      <c r="AI190" s="40">
        <f t="shared" si="296"/>
        <v>0</v>
      </c>
      <c r="AJ190" s="40">
        <f>IF(AND(AH190&lt;&gt;0,SUM(AH$9:AH189)=0),ROUND(AG$1*AG$3,0),0)</f>
        <v>0</v>
      </c>
      <c r="AK190" s="13"/>
      <c r="AL190" s="33">
        <f>IF(SUM(AT$9:AT189)&gt;0.9,MAX(AL$9:AL189)+1,0)</f>
        <v>0</v>
      </c>
      <c r="AM190" s="39">
        <f t="shared" si="259"/>
        <v>0</v>
      </c>
      <c r="AN190" s="35">
        <f t="shared" si="260"/>
        <v>49309</v>
      </c>
      <c r="AO190" s="38">
        <f t="shared" si="351"/>
        <v>0</v>
      </c>
      <c r="AP190" s="38">
        <f t="shared" si="339"/>
        <v>0</v>
      </c>
      <c r="AQ190" s="40">
        <f>IF(AND(AL190=AS$6,AU189-AS$1/(AS$7-AS$6+1)&gt;=0),ROUND(AS$1/(AS$7-AS$6+1),0),IF(AND(SUM(AQ$10:AQ189)&gt;0,AU189-AQ189&gt;=0),AQ189,IF(AND(SUM(AQ$10:AQ189)&gt;0),AS$1-SUM(AQ$10:AQ189),0)))</f>
        <v>0</v>
      </c>
      <c r="AR190" s="40">
        <f t="shared" si="297"/>
        <v>0</v>
      </c>
      <c r="AS190" s="40">
        <f t="shared" si="298"/>
        <v>0</v>
      </c>
      <c r="AT190" s="40">
        <f t="shared" si="340"/>
        <v>0</v>
      </c>
      <c r="AU190" s="40">
        <f t="shared" si="299"/>
        <v>0</v>
      </c>
      <c r="AV190" s="40">
        <f>IF(AND(AT190&lt;&gt;0,SUM(AT$9:AT189)=0),ROUND(AS$1*AS$3,0),0)</f>
        <v>0</v>
      </c>
      <c r="AW190" s="13"/>
      <c r="AX190" s="33">
        <f>IF(SUM(BF$9:BF189)&gt;0.9,MAX(AX$9:AX189)+1,0)</f>
        <v>0</v>
      </c>
      <c r="AY190" s="39">
        <f t="shared" si="261"/>
        <v>0</v>
      </c>
      <c r="AZ190" s="35">
        <f t="shared" si="262"/>
        <v>49309</v>
      </c>
      <c r="BA190" s="38">
        <f t="shared" si="352"/>
        <v>0</v>
      </c>
      <c r="BB190" s="38">
        <f t="shared" si="341"/>
        <v>0</v>
      </c>
      <c r="BC190" s="40">
        <f>IF(AND(AX190=BE$6,BG189-BE$1/(BE$7-BE$6+1)&gt;=0),ROUND(BE$1/(BE$7-BE$6+1),0),IF(AND(SUM(BC$10:BC189)&gt;0,BG189-BC189&gt;=0),BC189,IF(AND(SUM(BC$10:BC189)&gt;0),BE$1-SUM(BC$10:BC189),0)))</f>
        <v>0</v>
      </c>
      <c r="BD190" s="40">
        <f t="shared" si="300"/>
        <v>0</v>
      </c>
      <c r="BE190" s="40">
        <f t="shared" si="301"/>
        <v>0</v>
      </c>
      <c r="BF190" s="40">
        <f t="shared" si="342"/>
        <v>0</v>
      </c>
      <c r="BG190" s="40">
        <f t="shared" si="302"/>
        <v>0</v>
      </c>
      <c r="BH190" s="40">
        <f>IF(AND(BF190&lt;&gt;0,SUM(BF$9:BF189)=0),ROUND(BE$1*BE$3,0),0)</f>
        <v>0</v>
      </c>
      <c r="BI190" s="13"/>
      <c r="BJ190" s="33">
        <f>IF(SUM(BR$9:BR189)&gt;0.9,MAX(BJ$9:BJ189)+1,0)</f>
        <v>0</v>
      </c>
      <c r="BK190" s="39">
        <f t="shared" si="263"/>
        <v>0</v>
      </c>
      <c r="BL190" s="35">
        <f t="shared" si="264"/>
        <v>49309</v>
      </c>
      <c r="BM190" s="38">
        <f t="shared" si="353"/>
        <v>0</v>
      </c>
      <c r="BN190" s="38">
        <f t="shared" si="343"/>
        <v>0</v>
      </c>
      <c r="BO190" s="40">
        <f>IF(AND(BJ190=BQ$6,BS189-BQ$1/(BQ$7-BQ$6+1)&gt;=0),ROUND(BQ$1/(BQ$7-BQ$6+1),0),IF(AND(SUM(BO$10:BO189)&gt;0,BS189-BO189&gt;=0),BO189,IF(AND(SUM(BO$10:BO189)&gt;0),BQ$1-SUM(BO$10:BO189),0)))</f>
        <v>0</v>
      </c>
      <c r="BP190" s="40">
        <f t="shared" si="303"/>
        <v>0</v>
      </c>
      <c r="BQ190" s="40">
        <f t="shared" si="304"/>
        <v>0</v>
      </c>
      <c r="BR190" s="40">
        <f t="shared" si="344"/>
        <v>0</v>
      </c>
      <c r="BS190" s="40">
        <f t="shared" si="305"/>
        <v>0</v>
      </c>
      <c r="BT190" s="40">
        <f>IF(AND(BR190&lt;&gt;0,SUM(BR$9:BR189)=0),ROUND(BQ$1*BQ$3,0),0)</f>
        <v>0</v>
      </c>
      <c r="BU190" s="13"/>
      <c r="BV190" s="33">
        <f>IF(SUM(CD$9:CD189)&gt;0.9,MAX(BV$9:BV189)+1,0)</f>
        <v>0</v>
      </c>
      <c r="BW190" s="39">
        <f t="shared" si="265"/>
        <v>0</v>
      </c>
      <c r="BX190" s="35">
        <f t="shared" si="266"/>
        <v>49309</v>
      </c>
      <c r="BY190" s="38">
        <f t="shared" si="354"/>
        <v>0</v>
      </c>
      <c r="BZ190" s="38">
        <f t="shared" si="345"/>
        <v>0</v>
      </c>
      <c r="CA190" s="40">
        <f>IF(AND(BV190=CC$6,CE189-CC$1/(CC$7-CC$6+1)&gt;=0),ROUND(CC$1/(CC$7-CC$6+1),0),IF(AND(SUM(CA$10:CA189)&gt;0,CE189-CA189&gt;=0),CA189,IF(AND(SUM(CA$10:CA189)&gt;0),CC$1-SUM(CA$10:CA189),0)))</f>
        <v>0</v>
      </c>
      <c r="CB190" s="40">
        <f t="shared" si="306"/>
        <v>0</v>
      </c>
      <c r="CC190" s="40">
        <f t="shared" si="307"/>
        <v>0</v>
      </c>
      <c r="CD190" s="40">
        <f t="shared" si="346"/>
        <v>0</v>
      </c>
      <c r="CE190" s="40">
        <f t="shared" si="308"/>
        <v>0</v>
      </c>
      <c r="CF190" s="40">
        <f>IF(AND(CD190&lt;&gt;0,SUM(CD$9:CD189)=0),ROUND(CC$1*CC$3,0),0)</f>
        <v>0</v>
      </c>
      <c r="CG190" s="13"/>
      <c r="CH190" s="33">
        <f>IF(SUM(CP$9:CP189)&gt;0.9,MAX(CH$9:CH189)+1,0)</f>
        <v>0</v>
      </c>
      <c r="CI190" s="39">
        <f t="shared" si="267"/>
        <v>0</v>
      </c>
      <c r="CJ190" s="35">
        <f t="shared" si="268"/>
        <v>49309</v>
      </c>
      <c r="CK190" s="38">
        <f t="shared" si="355"/>
        <v>0</v>
      </c>
      <c r="CL190" s="38">
        <f t="shared" si="347"/>
        <v>0</v>
      </c>
      <c r="CM190" s="40">
        <f>IF(AND(CH190=CO$6,CQ189-CO$1/(CO$7-CO$6+1)&gt;=0),ROUND(CO$1/(CO$7-CO$6+1),0),IF(AND(SUM(CM$10:CM189)&gt;0,CQ189-CM189&gt;=0),CM189,IF(AND(SUM(CM$10:CM189)&gt;0),CO$1-SUM(CM$10:CM189),0)))</f>
        <v>0</v>
      </c>
      <c r="CN190" s="40">
        <f t="shared" si="309"/>
        <v>0</v>
      </c>
      <c r="CO190" s="40">
        <f t="shared" si="310"/>
        <v>0</v>
      </c>
      <c r="CP190" s="40">
        <f t="shared" si="348"/>
        <v>0</v>
      </c>
      <c r="CQ190" s="40">
        <f t="shared" si="311"/>
        <v>0</v>
      </c>
      <c r="CR190" s="40">
        <f>IF(AND(CP190&lt;&gt;0,SUM(CP$9:CP189)=0),ROUND(CO$1*CO$3,0),0)</f>
        <v>0</v>
      </c>
      <c r="CS190" s="13"/>
      <c r="CT190" s="16"/>
      <c r="CU190" s="41">
        <f t="shared" si="313"/>
        <v>168</v>
      </c>
      <c r="CV190" s="42">
        <f t="shared" si="312"/>
        <v>49309</v>
      </c>
      <c r="CW190" s="43">
        <f t="shared" si="327"/>
        <v>0</v>
      </c>
      <c r="CX190" s="43">
        <f t="shared" si="328"/>
        <v>0</v>
      </c>
      <c r="CY190" s="43">
        <f t="shared" si="329"/>
        <v>0</v>
      </c>
      <c r="CZ190" s="43">
        <f t="shared" si="330"/>
        <v>0</v>
      </c>
      <c r="DA190" s="43">
        <f t="shared" si="331"/>
        <v>0</v>
      </c>
      <c r="DB190" s="43">
        <f t="shared" si="332"/>
        <v>0</v>
      </c>
      <c r="DC190" s="43">
        <f t="shared" si="333"/>
        <v>0</v>
      </c>
      <c r="DD190" s="43">
        <f t="shared" si="334"/>
        <v>0</v>
      </c>
      <c r="DE190" s="43">
        <f t="shared" si="253"/>
        <v>0</v>
      </c>
      <c r="DF190" s="44">
        <f t="shared" si="269"/>
        <v>0</v>
      </c>
      <c r="DG190" s="44">
        <f t="shared" si="276"/>
        <v>0</v>
      </c>
      <c r="DH190" s="44">
        <f t="shared" si="277"/>
        <v>0</v>
      </c>
      <c r="DI190" s="44">
        <f t="shared" si="278"/>
        <v>0</v>
      </c>
      <c r="DJ190" s="44">
        <f t="shared" si="279"/>
        <v>0</v>
      </c>
      <c r="DK190" s="44">
        <f t="shared" si="280"/>
        <v>0</v>
      </c>
      <c r="DL190" s="44">
        <f t="shared" si="281"/>
        <v>0</v>
      </c>
      <c r="DM190" s="44">
        <f t="shared" si="282"/>
        <v>0</v>
      </c>
      <c r="DN190" s="44">
        <f t="shared" si="283"/>
        <v>0</v>
      </c>
      <c r="DO190" s="44">
        <f t="shared" si="284"/>
        <v>0</v>
      </c>
      <c r="DP190" s="44">
        <f>IF(SUM(DG190:DG$298)=0,DG$299*DP$8/12,0)</f>
        <v>0</v>
      </c>
      <c r="DQ190" s="44">
        <f>IF(SUM(DH190:DH$298)=0,DH$299*DQ$8/12,0)</f>
        <v>0</v>
      </c>
      <c r="DR190" s="44">
        <f>IF(SUM(DI190:DI$298)=0,DI$299*DR$8/12,0)</f>
        <v>0</v>
      </c>
      <c r="DS190" s="44">
        <f>IF(SUM(DJ190:DJ$298)=0,DJ$299*DS$8/12,0)</f>
        <v>0</v>
      </c>
      <c r="DT190" s="44">
        <f>IF(SUM(DK190:DK$298)=0,DK$299*DT$8/12,0)</f>
        <v>0</v>
      </c>
      <c r="DU190" s="44">
        <f>IF(SUM(DL190:DL$298)=0,DL$299*DU$8/12,0)</f>
        <v>0</v>
      </c>
      <c r="DV190" s="44">
        <f>IF(SUM(DM190:DM$298)=0,DM$299*DV$8/12,0)</f>
        <v>0</v>
      </c>
      <c r="DW190" s="44">
        <f>IF(SUM(DN190:DN$298)=0,DN$299*DW$8/12,0)</f>
        <v>0</v>
      </c>
      <c r="DX190" s="44">
        <f t="shared" si="285"/>
        <v>0</v>
      </c>
      <c r="DY190" s="44">
        <f t="shared" si="286"/>
        <v>0</v>
      </c>
      <c r="DZ190" s="44">
        <f t="shared" si="287"/>
        <v>0</v>
      </c>
      <c r="EA190" s="44">
        <f t="shared" si="288"/>
        <v>0</v>
      </c>
      <c r="EB190" s="44">
        <f t="shared" si="289"/>
        <v>0</v>
      </c>
      <c r="EC190" s="44">
        <f t="shared" si="290"/>
        <v>0</v>
      </c>
      <c r="ED190" s="16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</row>
    <row r="191" spans="1:240">
      <c r="A191" s="52"/>
      <c r="B191" s="33">
        <f>IF(SUM(J$9:J190)&gt;0.9,MAX(B$9:B190)+1,0)</f>
        <v>0</v>
      </c>
      <c r="C191" s="39">
        <f t="shared" si="326"/>
        <v>0</v>
      </c>
      <c r="D191" s="35">
        <v>49340</v>
      </c>
      <c r="E191" s="38">
        <f t="shared" si="270"/>
        <v>0</v>
      </c>
      <c r="F191" s="38">
        <f t="shared" si="271"/>
        <v>0</v>
      </c>
      <c r="G191" s="40">
        <f>IF(AND(B191=I$6,K190-I$1/(I$7-I$6+1)&gt;=0),ROUND(I$1/(I$7-I$6+1),0),IF(AND(SUM(G$10:G190)&gt;0,K190-G190&gt;=0),G190,IF(AND(SUM(G$10:G190)&gt;0),I$1-SUM(G$10:G190),0)))</f>
        <v>0</v>
      </c>
      <c r="H191" s="40">
        <f t="shared" si="272"/>
        <v>0</v>
      </c>
      <c r="I191" s="40">
        <f t="shared" si="273"/>
        <v>0</v>
      </c>
      <c r="J191" s="40">
        <f t="shared" si="274"/>
        <v>0</v>
      </c>
      <c r="K191" s="40">
        <f t="shared" si="275"/>
        <v>0</v>
      </c>
      <c r="L191" s="40">
        <f>IF(AND(J191&lt;&gt;0,SUM(J$9:J190)=0),ROUND(I$1*I$3,0),0)</f>
        <v>0</v>
      </c>
      <c r="M191" s="13"/>
      <c r="N191" s="33">
        <f>IF(SUM(V$9:V190)&gt;0.9,MAX(N$9:N190)+1,0)</f>
        <v>0</v>
      </c>
      <c r="O191" s="39">
        <f t="shared" si="255"/>
        <v>0</v>
      </c>
      <c r="P191" s="35">
        <f t="shared" si="256"/>
        <v>49340</v>
      </c>
      <c r="Q191" s="38">
        <f t="shared" si="349"/>
        <v>0</v>
      </c>
      <c r="R191" s="38">
        <f t="shared" si="335"/>
        <v>0</v>
      </c>
      <c r="S191" s="40">
        <f>IF(AND(N191=U$6,W190-U$1/(U$7-U$6+1)&gt;=0),ROUND(U$1/(U$7-U$6+1),0),IF(AND(SUM(S$10:S190)&gt;0,W190-S190&gt;=0),S190,IF(AND(SUM(S$10:S190)&gt;0),U$1-SUM(S$10:S190),0)))</f>
        <v>0</v>
      </c>
      <c r="T191" s="40">
        <f t="shared" si="291"/>
        <v>0</v>
      </c>
      <c r="U191" s="40">
        <f t="shared" si="292"/>
        <v>0</v>
      </c>
      <c r="V191" s="40">
        <f t="shared" si="336"/>
        <v>0</v>
      </c>
      <c r="W191" s="40">
        <f t="shared" si="293"/>
        <v>0</v>
      </c>
      <c r="X191" s="40">
        <f>IF(AND(V191&lt;&gt;0,SUM(V$9:V190)=0),ROUND(U$1*U$3,0),0)</f>
        <v>0</v>
      </c>
      <c r="Y191" s="13"/>
      <c r="Z191" s="33">
        <f>IF(SUM(AH$9:AH190)&gt;0.9,MAX(Z$9:Z190)+1,0)</f>
        <v>0</v>
      </c>
      <c r="AA191" s="39">
        <f t="shared" si="257"/>
        <v>0</v>
      </c>
      <c r="AB191" s="35">
        <f t="shared" si="258"/>
        <v>49340</v>
      </c>
      <c r="AC191" s="38">
        <f t="shared" si="350"/>
        <v>0</v>
      </c>
      <c r="AD191" s="38">
        <f t="shared" si="337"/>
        <v>0</v>
      </c>
      <c r="AE191" s="40">
        <f>IF(AND(Z191=AG$6,AI190-AG$1/(AG$7-AG$6+1)&gt;=0),ROUND(AG$1/(AG$7-AG$6+1),0),IF(AND(SUM(AE$10:AE190)&gt;0,AI190-AE190&gt;=0),AE190,IF(AND(SUM(AE$10:AE190)&gt;0),AG$1-SUM(AE$10:AE190),0)))</f>
        <v>0</v>
      </c>
      <c r="AF191" s="40">
        <f t="shared" si="294"/>
        <v>0</v>
      </c>
      <c r="AG191" s="40">
        <f t="shared" si="295"/>
        <v>0</v>
      </c>
      <c r="AH191" s="40">
        <f t="shared" si="338"/>
        <v>0</v>
      </c>
      <c r="AI191" s="40">
        <f t="shared" si="296"/>
        <v>0</v>
      </c>
      <c r="AJ191" s="40">
        <f>IF(AND(AH191&lt;&gt;0,SUM(AH$9:AH190)=0),ROUND(AG$1*AG$3,0),0)</f>
        <v>0</v>
      </c>
      <c r="AK191" s="13"/>
      <c r="AL191" s="33">
        <f>IF(SUM(AT$9:AT190)&gt;0.9,MAX(AL$9:AL190)+1,0)</f>
        <v>0</v>
      </c>
      <c r="AM191" s="39">
        <f t="shared" si="259"/>
        <v>0</v>
      </c>
      <c r="AN191" s="35">
        <f t="shared" si="260"/>
        <v>49340</v>
      </c>
      <c r="AO191" s="38">
        <f t="shared" si="351"/>
        <v>0</v>
      </c>
      <c r="AP191" s="38">
        <f t="shared" si="339"/>
        <v>0</v>
      </c>
      <c r="AQ191" s="40">
        <f>IF(AND(AL191=AS$6,AU190-AS$1/(AS$7-AS$6+1)&gt;=0),ROUND(AS$1/(AS$7-AS$6+1),0),IF(AND(SUM(AQ$10:AQ190)&gt;0,AU190-AQ190&gt;=0),AQ190,IF(AND(SUM(AQ$10:AQ190)&gt;0),AS$1-SUM(AQ$10:AQ190),0)))</f>
        <v>0</v>
      </c>
      <c r="AR191" s="40">
        <f t="shared" si="297"/>
        <v>0</v>
      </c>
      <c r="AS191" s="40">
        <f t="shared" si="298"/>
        <v>0</v>
      </c>
      <c r="AT191" s="40">
        <f t="shared" si="340"/>
        <v>0</v>
      </c>
      <c r="AU191" s="40">
        <f t="shared" si="299"/>
        <v>0</v>
      </c>
      <c r="AV191" s="40">
        <f>IF(AND(AT191&lt;&gt;0,SUM(AT$9:AT190)=0),ROUND(AS$1*AS$3,0),0)</f>
        <v>0</v>
      </c>
      <c r="AW191" s="13"/>
      <c r="AX191" s="33">
        <f>IF(SUM(BF$9:BF190)&gt;0.9,MAX(AX$9:AX190)+1,0)</f>
        <v>0</v>
      </c>
      <c r="AY191" s="39">
        <f t="shared" si="261"/>
        <v>0</v>
      </c>
      <c r="AZ191" s="35">
        <f t="shared" si="262"/>
        <v>49340</v>
      </c>
      <c r="BA191" s="38">
        <f t="shared" si="352"/>
        <v>0</v>
      </c>
      <c r="BB191" s="38">
        <f t="shared" si="341"/>
        <v>0</v>
      </c>
      <c r="BC191" s="40">
        <f>IF(AND(AX191=BE$6,BG190-BE$1/(BE$7-BE$6+1)&gt;=0),ROUND(BE$1/(BE$7-BE$6+1),0),IF(AND(SUM(BC$10:BC190)&gt;0,BG190-BC190&gt;=0),BC190,IF(AND(SUM(BC$10:BC190)&gt;0),BE$1-SUM(BC$10:BC190),0)))</f>
        <v>0</v>
      </c>
      <c r="BD191" s="40">
        <f t="shared" si="300"/>
        <v>0</v>
      </c>
      <c r="BE191" s="40">
        <f t="shared" si="301"/>
        <v>0</v>
      </c>
      <c r="BF191" s="40">
        <f t="shared" si="342"/>
        <v>0</v>
      </c>
      <c r="BG191" s="40">
        <f t="shared" si="302"/>
        <v>0</v>
      </c>
      <c r="BH191" s="40">
        <f>IF(AND(BF191&lt;&gt;0,SUM(BF$9:BF190)=0),ROUND(BE$1*BE$3,0),0)</f>
        <v>0</v>
      </c>
      <c r="BI191" s="13"/>
      <c r="BJ191" s="33">
        <f>IF(SUM(BR$9:BR190)&gt;0.9,MAX(BJ$9:BJ190)+1,0)</f>
        <v>0</v>
      </c>
      <c r="BK191" s="39">
        <f t="shared" si="263"/>
        <v>0</v>
      </c>
      <c r="BL191" s="35">
        <f t="shared" si="264"/>
        <v>49340</v>
      </c>
      <c r="BM191" s="38">
        <f t="shared" si="353"/>
        <v>0</v>
      </c>
      <c r="BN191" s="38">
        <f t="shared" si="343"/>
        <v>0</v>
      </c>
      <c r="BO191" s="40">
        <f>IF(AND(BJ191=BQ$6,BS190-BQ$1/(BQ$7-BQ$6+1)&gt;=0),ROUND(BQ$1/(BQ$7-BQ$6+1),0),IF(AND(SUM(BO$10:BO190)&gt;0,BS190-BO190&gt;=0),BO190,IF(AND(SUM(BO$10:BO190)&gt;0),BQ$1-SUM(BO$10:BO190),0)))</f>
        <v>0</v>
      </c>
      <c r="BP191" s="40">
        <f t="shared" si="303"/>
        <v>0</v>
      </c>
      <c r="BQ191" s="40">
        <f t="shared" si="304"/>
        <v>0</v>
      </c>
      <c r="BR191" s="40">
        <f t="shared" si="344"/>
        <v>0</v>
      </c>
      <c r="BS191" s="40">
        <f t="shared" si="305"/>
        <v>0</v>
      </c>
      <c r="BT191" s="40">
        <f>IF(AND(BR191&lt;&gt;0,SUM(BR$9:BR190)=0),ROUND(BQ$1*BQ$3,0),0)</f>
        <v>0</v>
      </c>
      <c r="BU191" s="13"/>
      <c r="BV191" s="33">
        <f>IF(SUM(CD$9:CD190)&gt;0.9,MAX(BV$9:BV190)+1,0)</f>
        <v>0</v>
      </c>
      <c r="BW191" s="39">
        <f t="shared" si="265"/>
        <v>0</v>
      </c>
      <c r="BX191" s="35">
        <f t="shared" si="266"/>
        <v>49340</v>
      </c>
      <c r="BY191" s="38">
        <f t="shared" si="354"/>
        <v>0</v>
      </c>
      <c r="BZ191" s="38">
        <f t="shared" si="345"/>
        <v>0</v>
      </c>
      <c r="CA191" s="40">
        <f>IF(AND(BV191=CC$6,CE190-CC$1/(CC$7-CC$6+1)&gt;=0),ROUND(CC$1/(CC$7-CC$6+1),0),IF(AND(SUM(CA$10:CA190)&gt;0,CE190-CA190&gt;=0),CA190,IF(AND(SUM(CA$10:CA190)&gt;0),CC$1-SUM(CA$10:CA190),0)))</f>
        <v>0</v>
      </c>
      <c r="CB191" s="40">
        <f t="shared" si="306"/>
        <v>0</v>
      </c>
      <c r="CC191" s="40">
        <f t="shared" si="307"/>
        <v>0</v>
      </c>
      <c r="CD191" s="40">
        <f t="shared" si="346"/>
        <v>0</v>
      </c>
      <c r="CE191" s="40">
        <f t="shared" si="308"/>
        <v>0</v>
      </c>
      <c r="CF191" s="40">
        <f>IF(AND(CD191&lt;&gt;0,SUM(CD$9:CD190)=0),ROUND(CC$1*CC$3,0),0)</f>
        <v>0</v>
      </c>
      <c r="CG191" s="13"/>
      <c r="CH191" s="33">
        <f>IF(SUM(CP$9:CP190)&gt;0.9,MAX(CH$9:CH190)+1,0)</f>
        <v>0</v>
      </c>
      <c r="CI191" s="39">
        <f t="shared" si="267"/>
        <v>0</v>
      </c>
      <c r="CJ191" s="35">
        <f t="shared" si="268"/>
        <v>49340</v>
      </c>
      <c r="CK191" s="38">
        <f t="shared" si="355"/>
        <v>0</v>
      </c>
      <c r="CL191" s="38">
        <f t="shared" si="347"/>
        <v>0</v>
      </c>
      <c r="CM191" s="40">
        <f>IF(AND(CH191=CO$6,CQ190-CO$1/(CO$7-CO$6+1)&gt;=0),ROUND(CO$1/(CO$7-CO$6+1),0),IF(AND(SUM(CM$10:CM190)&gt;0,CQ190-CM190&gt;=0),CM190,IF(AND(SUM(CM$10:CM190)&gt;0),CO$1-SUM(CM$10:CM190),0)))</f>
        <v>0</v>
      </c>
      <c r="CN191" s="40">
        <f t="shared" si="309"/>
        <v>0</v>
      </c>
      <c r="CO191" s="40">
        <f t="shared" si="310"/>
        <v>0</v>
      </c>
      <c r="CP191" s="40">
        <f t="shared" si="348"/>
        <v>0</v>
      </c>
      <c r="CQ191" s="40">
        <f t="shared" si="311"/>
        <v>0</v>
      </c>
      <c r="CR191" s="40">
        <f>IF(AND(CP191&lt;&gt;0,SUM(CP$9:CP190)=0),ROUND(CO$1*CO$3,0),0)</f>
        <v>0</v>
      </c>
      <c r="CS191" s="13"/>
      <c r="CT191" s="16"/>
      <c r="CU191" s="41">
        <f t="shared" si="313"/>
        <v>169</v>
      </c>
      <c r="CV191" s="42">
        <f t="shared" si="312"/>
        <v>49340</v>
      </c>
      <c r="CW191" s="43">
        <f t="shared" si="327"/>
        <v>0</v>
      </c>
      <c r="CX191" s="43">
        <f t="shared" si="328"/>
        <v>0</v>
      </c>
      <c r="CY191" s="43">
        <f t="shared" si="329"/>
        <v>0</v>
      </c>
      <c r="CZ191" s="43">
        <f t="shared" si="330"/>
        <v>0</v>
      </c>
      <c r="DA191" s="43">
        <f t="shared" si="331"/>
        <v>0</v>
      </c>
      <c r="DB191" s="43">
        <f t="shared" si="332"/>
        <v>0</v>
      </c>
      <c r="DC191" s="43">
        <f t="shared" si="333"/>
        <v>0</v>
      </c>
      <c r="DD191" s="43">
        <f t="shared" si="334"/>
        <v>0</v>
      </c>
      <c r="DE191" s="43">
        <f t="shared" si="253"/>
        <v>0</v>
      </c>
      <c r="DF191" s="44">
        <f t="shared" si="269"/>
        <v>0</v>
      </c>
      <c r="DG191" s="44">
        <f t="shared" si="276"/>
        <v>0</v>
      </c>
      <c r="DH191" s="44">
        <f t="shared" si="277"/>
        <v>0</v>
      </c>
      <c r="DI191" s="44">
        <f t="shared" si="278"/>
        <v>0</v>
      </c>
      <c r="DJ191" s="44">
        <f t="shared" si="279"/>
        <v>0</v>
      </c>
      <c r="DK191" s="44">
        <f t="shared" si="280"/>
        <v>0</v>
      </c>
      <c r="DL191" s="44">
        <f t="shared" si="281"/>
        <v>0</v>
      </c>
      <c r="DM191" s="44">
        <f t="shared" si="282"/>
        <v>0</v>
      </c>
      <c r="DN191" s="44">
        <f t="shared" si="283"/>
        <v>0</v>
      </c>
      <c r="DO191" s="44">
        <f t="shared" si="284"/>
        <v>0</v>
      </c>
      <c r="DP191" s="44">
        <f>IF(SUM(DG191:DG$298)=0,DG$299*DP$8/12,0)</f>
        <v>0</v>
      </c>
      <c r="DQ191" s="44">
        <f>IF(SUM(DH191:DH$298)=0,DH$299*DQ$8/12,0)</f>
        <v>0</v>
      </c>
      <c r="DR191" s="44">
        <f>IF(SUM(DI191:DI$298)=0,DI$299*DR$8/12,0)</f>
        <v>0</v>
      </c>
      <c r="DS191" s="44">
        <f>IF(SUM(DJ191:DJ$298)=0,DJ$299*DS$8/12,0)</f>
        <v>0</v>
      </c>
      <c r="DT191" s="44">
        <f>IF(SUM(DK191:DK$298)=0,DK$299*DT$8/12,0)</f>
        <v>0</v>
      </c>
      <c r="DU191" s="44">
        <f>IF(SUM(DL191:DL$298)=0,DL$299*DU$8/12,0)</f>
        <v>0</v>
      </c>
      <c r="DV191" s="44">
        <f>IF(SUM(DM191:DM$298)=0,DM$299*DV$8/12,0)</f>
        <v>0</v>
      </c>
      <c r="DW191" s="44">
        <f>IF(SUM(DN191:DN$298)=0,DN$299*DW$8/12,0)</f>
        <v>0</v>
      </c>
      <c r="DX191" s="44">
        <f t="shared" si="285"/>
        <v>0</v>
      </c>
      <c r="DY191" s="44">
        <f t="shared" si="286"/>
        <v>0</v>
      </c>
      <c r="DZ191" s="44">
        <f t="shared" si="287"/>
        <v>0</v>
      </c>
      <c r="EA191" s="44">
        <f t="shared" si="288"/>
        <v>0</v>
      </c>
      <c r="EB191" s="44">
        <f t="shared" si="289"/>
        <v>0</v>
      </c>
      <c r="EC191" s="44">
        <f t="shared" si="290"/>
        <v>0</v>
      </c>
      <c r="ED191" s="16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</row>
    <row r="192" spans="1:240">
      <c r="A192" s="52"/>
      <c r="B192" s="33">
        <f>IF(SUM(J$9:J191)&gt;0.9,MAX(B$9:B191)+1,0)</f>
        <v>0</v>
      </c>
      <c r="C192" s="39">
        <f t="shared" si="326"/>
        <v>0</v>
      </c>
      <c r="D192" s="35">
        <v>49368</v>
      </c>
      <c r="E192" s="38">
        <f t="shared" si="270"/>
        <v>0</v>
      </c>
      <c r="F192" s="38">
        <f t="shared" si="271"/>
        <v>0</v>
      </c>
      <c r="G192" s="40">
        <f>IF(AND(B192=I$6,K191-I$1/(I$7-I$6+1)&gt;=0),ROUND(I$1/(I$7-I$6+1),0),IF(AND(SUM(G$10:G191)&gt;0,K191-G191&gt;=0),G191,IF(AND(SUM(G$10:G191)&gt;0),I$1-SUM(G$10:G191),0)))</f>
        <v>0</v>
      </c>
      <c r="H192" s="40">
        <f t="shared" si="272"/>
        <v>0</v>
      </c>
      <c r="I192" s="40">
        <f t="shared" si="273"/>
        <v>0</v>
      </c>
      <c r="J192" s="40">
        <f t="shared" si="274"/>
        <v>0</v>
      </c>
      <c r="K192" s="40">
        <f t="shared" si="275"/>
        <v>0</v>
      </c>
      <c r="L192" s="40">
        <f>IF(AND(J192&lt;&gt;0,SUM(J$9:J191)=0),ROUND(I$1*I$3,0),0)</f>
        <v>0</v>
      </c>
      <c r="M192" s="13"/>
      <c r="N192" s="33">
        <f>IF(SUM(V$9:V191)&gt;0.9,MAX(N$9:N191)+1,0)</f>
        <v>0</v>
      </c>
      <c r="O192" s="39">
        <f t="shared" si="255"/>
        <v>0</v>
      </c>
      <c r="P192" s="35">
        <f t="shared" si="256"/>
        <v>49368</v>
      </c>
      <c r="Q192" s="38">
        <f t="shared" si="349"/>
        <v>0</v>
      </c>
      <c r="R192" s="38">
        <f t="shared" si="335"/>
        <v>0</v>
      </c>
      <c r="S192" s="40">
        <f>IF(AND(N192=U$6,W191-U$1/(U$7-U$6+1)&gt;=0),ROUND(U$1/(U$7-U$6+1),0),IF(AND(SUM(S$10:S191)&gt;0,W191-S191&gt;=0),S191,IF(AND(SUM(S$10:S191)&gt;0),U$1-SUM(S$10:S191),0)))</f>
        <v>0</v>
      </c>
      <c r="T192" s="40">
        <f t="shared" si="291"/>
        <v>0</v>
      </c>
      <c r="U192" s="40">
        <f t="shared" si="292"/>
        <v>0</v>
      </c>
      <c r="V192" s="40">
        <f t="shared" si="336"/>
        <v>0</v>
      </c>
      <c r="W192" s="40">
        <f t="shared" si="293"/>
        <v>0</v>
      </c>
      <c r="X192" s="40">
        <f>IF(AND(V192&lt;&gt;0,SUM(V$9:V191)=0),ROUND(U$1*U$3,0),0)</f>
        <v>0</v>
      </c>
      <c r="Y192" s="13"/>
      <c r="Z192" s="33">
        <f>IF(SUM(AH$9:AH191)&gt;0.9,MAX(Z$9:Z191)+1,0)</f>
        <v>0</v>
      </c>
      <c r="AA192" s="39">
        <f t="shared" si="257"/>
        <v>0</v>
      </c>
      <c r="AB192" s="35">
        <f t="shared" si="258"/>
        <v>49368</v>
      </c>
      <c r="AC192" s="38">
        <f t="shared" si="350"/>
        <v>0</v>
      </c>
      <c r="AD192" s="38">
        <f t="shared" si="337"/>
        <v>0</v>
      </c>
      <c r="AE192" s="40">
        <f>IF(AND(Z192=AG$6,AI191-AG$1/(AG$7-AG$6+1)&gt;=0),ROUND(AG$1/(AG$7-AG$6+1),0),IF(AND(SUM(AE$10:AE191)&gt;0,AI191-AE191&gt;=0),AE191,IF(AND(SUM(AE$10:AE191)&gt;0),AG$1-SUM(AE$10:AE191),0)))</f>
        <v>0</v>
      </c>
      <c r="AF192" s="40">
        <f t="shared" si="294"/>
        <v>0</v>
      </c>
      <c r="AG192" s="40">
        <f t="shared" si="295"/>
        <v>0</v>
      </c>
      <c r="AH192" s="40">
        <f t="shared" si="338"/>
        <v>0</v>
      </c>
      <c r="AI192" s="40">
        <f t="shared" si="296"/>
        <v>0</v>
      </c>
      <c r="AJ192" s="40">
        <f>IF(AND(AH192&lt;&gt;0,SUM(AH$9:AH191)=0),ROUND(AG$1*AG$3,0),0)</f>
        <v>0</v>
      </c>
      <c r="AK192" s="13"/>
      <c r="AL192" s="33">
        <f>IF(SUM(AT$9:AT191)&gt;0.9,MAX(AL$9:AL191)+1,0)</f>
        <v>0</v>
      </c>
      <c r="AM192" s="39">
        <f t="shared" si="259"/>
        <v>0</v>
      </c>
      <c r="AN192" s="35">
        <f t="shared" si="260"/>
        <v>49368</v>
      </c>
      <c r="AO192" s="38">
        <f t="shared" si="351"/>
        <v>0</v>
      </c>
      <c r="AP192" s="38">
        <f t="shared" si="339"/>
        <v>0</v>
      </c>
      <c r="AQ192" s="40">
        <f>IF(AND(AL192=AS$6,AU191-AS$1/(AS$7-AS$6+1)&gt;=0),ROUND(AS$1/(AS$7-AS$6+1),0),IF(AND(SUM(AQ$10:AQ191)&gt;0,AU191-AQ191&gt;=0),AQ191,IF(AND(SUM(AQ$10:AQ191)&gt;0),AS$1-SUM(AQ$10:AQ191),0)))</f>
        <v>0</v>
      </c>
      <c r="AR192" s="40">
        <f t="shared" si="297"/>
        <v>0</v>
      </c>
      <c r="AS192" s="40">
        <f t="shared" si="298"/>
        <v>0</v>
      </c>
      <c r="AT192" s="40">
        <f t="shared" si="340"/>
        <v>0</v>
      </c>
      <c r="AU192" s="40">
        <f t="shared" si="299"/>
        <v>0</v>
      </c>
      <c r="AV192" s="40">
        <f>IF(AND(AT192&lt;&gt;0,SUM(AT$9:AT191)=0),ROUND(AS$1*AS$3,0),0)</f>
        <v>0</v>
      </c>
      <c r="AW192" s="13"/>
      <c r="AX192" s="33">
        <f>IF(SUM(BF$9:BF191)&gt;0.9,MAX(AX$9:AX191)+1,0)</f>
        <v>0</v>
      </c>
      <c r="AY192" s="39">
        <f t="shared" si="261"/>
        <v>0</v>
      </c>
      <c r="AZ192" s="35">
        <f t="shared" si="262"/>
        <v>49368</v>
      </c>
      <c r="BA192" s="38">
        <f t="shared" si="352"/>
        <v>0</v>
      </c>
      <c r="BB192" s="38">
        <f t="shared" si="341"/>
        <v>0</v>
      </c>
      <c r="BC192" s="40">
        <f>IF(AND(AX192=BE$6,BG191-BE$1/(BE$7-BE$6+1)&gt;=0),ROUND(BE$1/(BE$7-BE$6+1),0),IF(AND(SUM(BC$10:BC191)&gt;0,BG191-BC191&gt;=0),BC191,IF(AND(SUM(BC$10:BC191)&gt;0),BE$1-SUM(BC$10:BC191),0)))</f>
        <v>0</v>
      </c>
      <c r="BD192" s="40">
        <f t="shared" si="300"/>
        <v>0</v>
      </c>
      <c r="BE192" s="40">
        <f t="shared" si="301"/>
        <v>0</v>
      </c>
      <c r="BF192" s="40">
        <f t="shared" si="342"/>
        <v>0</v>
      </c>
      <c r="BG192" s="40">
        <f t="shared" si="302"/>
        <v>0</v>
      </c>
      <c r="BH192" s="40">
        <f>IF(AND(BF192&lt;&gt;0,SUM(BF$9:BF191)=0),ROUND(BE$1*BE$3,0),0)</f>
        <v>0</v>
      </c>
      <c r="BI192" s="13"/>
      <c r="BJ192" s="33">
        <f>IF(SUM(BR$9:BR191)&gt;0.9,MAX(BJ$9:BJ191)+1,0)</f>
        <v>0</v>
      </c>
      <c r="BK192" s="39">
        <f t="shared" si="263"/>
        <v>0</v>
      </c>
      <c r="BL192" s="35">
        <f t="shared" si="264"/>
        <v>49368</v>
      </c>
      <c r="BM192" s="38">
        <f t="shared" si="353"/>
        <v>0</v>
      </c>
      <c r="BN192" s="38">
        <f t="shared" si="343"/>
        <v>0</v>
      </c>
      <c r="BO192" s="40">
        <f>IF(AND(BJ192=BQ$6,BS191-BQ$1/(BQ$7-BQ$6+1)&gt;=0),ROUND(BQ$1/(BQ$7-BQ$6+1),0),IF(AND(SUM(BO$10:BO191)&gt;0,BS191-BO191&gt;=0),BO191,IF(AND(SUM(BO$10:BO191)&gt;0),BQ$1-SUM(BO$10:BO191),0)))</f>
        <v>0</v>
      </c>
      <c r="BP192" s="40">
        <f t="shared" si="303"/>
        <v>0</v>
      </c>
      <c r="BQ192" s="40">
        <f t="shared" si="304"/>
        <v>0</v>
      </c>
      <c r="BR192" s="40">
        <f t="shared" si="344"/>
        <v>0</v>
      </c>
      <c r="BS192" s="40">
        <f t="shared" si="305"/>
        <v>0</v>
      </c>
      <c r="BT192" s="40">
        <f>IF(AND(BR192&lt;&gt;0,SUM(BR$9:BR191)=0),ROUND(BQ$1*BQ$3,0),0)</f>
        <v>0</v>
      </c>
      <c r="BU192" s="13"/>
      <c r="BV192" s="33">
        <f>IF(SUM(CD$9:CD191)&gt;0.9,MAX(BV$9:BV191)+1,0)</f>
        <v>0</v>
      </c>
      <c r="BW192" s="39">
        <f t="shared" si="265"/>
        <v>0</v>
      </c>
      <c r="BX192" s="35">
        <f t="shared" si="266"/>
        <v>49368</v>
      </c>
      <c r="BY192" s="38">
        <f t="shared" si="354"/>
        <v>0</v>
      </c>
      <c r="BZ192" s="38">
        <f t="shared" si="345"/>
        <v>0</v>
      </c>
      <c r="CA192" s="40">
        <f>IF(AND(BV192=CC$6,CE191-CC$1/(CC$7-CC$6+1)&gt;=0),ROUND(CC$1/(CC$7-CC$6+1),0),IF(AND(SUM(CA$10:CA191)&gt;0,CE191-CA191&gt;=0),CA191,IF(AND(SUM(CA$10:CA191)&gt;0),CC$1-SUM(CA$10:CA191),0)))</f>
        <v>0</v>
      </c>
      <c r="CB192" s="40">
        <f t="shared" si="306"/>
        <v>0</v>
      </c>
      <c r="CC192" s="40">
        <f t="shared" si="307"/>
        <v>0</v>
      </c>
      <c r="CD192" s="40">
        <f t="shared" si="346"/>
        <v>0</v>
      </c>
      <c r="CE192" s="40">
        <f t="shared" si="308"/>
        <v>0</v>
      </c>
      <c r="CF192" s="40">
        <f>IF(AND(CD192&lt;&gt;0,SUM(CD$9:CD191)=0),ROUND(CC$1*CC$3,0),0)</f>
        <v>0</v>
      </c>
      <c r="CG192" s="13"/>
      <c r="CH192" s="33">
        <f>IF(SUM(CP$9:CP191)&gt;0.9,MAX(CH$9:CH191)+1,0)</f>
        <v>0</v>
      </c>
      <c r="CI192" s="39">
        <f t="shared" si="267"/>
        <v>0</v>
      </c>
      <c r="CJ192" s="35">
        <f t="shared" si="268"/>
        <v>49368</v>
      </c>
      <c r="CK192" s="38">
        <f t="shared" si="355"/>
        <v>0</v>
      </c>
      <c r="CL192" s="38">
        <f t="shared" si="347"/>
        <v>0</v>
      </c>
      <c r="CM192" s="40">
        <f>IF(AND(CH192=CO$6,CQ191-CO$1/(CO$7-CO$6+1)&gt;=0),ROUND(CO$1/(CO$7-CO$6+1),0),IF(AND(SUM(CM$10:CM191)&gt;0,CQ191-CM191&gt;=0),CM191,IF(AND(SUM(CM$10:CM191)&gt;0),CO$1-SUM(CM$10:CM191),0)))</f>
        <v>0</v>
      </c>
      <c r="CN192" s="40">
        <f t="shared" si="309"/>
        <v>0</v>
      </c>
      <c r="CO192" s="40">
        <f t="shared" si="310"/>
        <v>0</v>
      </c>
      <c r="CP192" s="40">
        <f t="shared" si="348"/>
        <v>0</v>
      </c>
      <c r="CQ192" s="40">
        <f t="shared" si="311"/>
        <v>0</v>
      </c>
      <c r="CR192" s="40">
        <f>IF(AND(CP192&lt;&gt;0,SUM(CP$9:CP191)=0),ROUND(CO$1*CO$3,0),0)</f>
        <v>0</v>
      </c>
      <c r="CS192" s="13"/>
      <c r="CT192" s="16"/>
      <c r="CU192" s="41">
        <f t="shared" si="313"/>
        <v>170</v>
      </c>
      <c r="CV192" s="42">
        <f t="shared" si="312"/>
        <v>49368</v>
      </c>
      <c r="CW192" s="43">
        <f t="shared" si="327"/>
        <v>0</v>
      </c>
      <c r="CX192" s="43">
        <f t="shared" si="328"/>
        <v>0</v>
      </c>
      <c r="CY192" s="43">
        <f t="shared" si="329"/>
        <v>0</v>
      </c>
      <c r="CZ192" s="43">
        <f t="shared" si="330"/>
        <v>0</v>
      </c>
      <c r="DA192" s="43">
        <f t="shared" si="331"/>
        <v>0</v>
      </c>
      <c r="DB192" s="43">
        <f t="shared" si="332"/>
        <v>0</v>
      </c>
      <c r="DC192" s="43">
        <f t="shared" si="333"/>
        <v>0</v>
      </c>
      <c r="DD192" s="43">
        <f t="shared" si="334"/>
        <v>0</v>
      </c>
      <c r="DE192" s="43">
        <f t="shared" si="253"/>
        <v>0</v>
      </c>
      <c r="DF192" s="44">
        <f t="shared" si="269"/>
        <v>0</v>
      </c>
      <c r="DG192" s="44">
        <f t="shared" si="276"/>
        <v>0</v>
      </c>
      <c r="DH192" s="44">
        <f t="shared" si="277"/>
        <v>0</v>
      </c>
      <c r="DI192" s="44">
        <f t="shared" si="278"/>
        <v>0</v>
      </c>
      <c r="DJ192" s="44">
        <f t="shared" si="279"/>
        <v>0</v>
      </c>
      <c r="DK192" s="44">
        <f t="shared" si="280"/>
        <v>0</v>
      </c>
      <c r="DL192" s="44">
        <f t="shared" si="281"/>
        <v>0</v>
      </c>
      <c r="DM192" s="44">
        <f t="shared" si="282"/>
        <v>0</v>
      </c>
      <c r="DN192" s="44">
        <f t="shared" si="283"/>
        <v>0</v>
      </c>
      <c r="DO192" s="44">
        <f t="shared" si="284"/>
        <v>0</v>
      </c>
      <c r="DP192" s="44">
        <f>IF(SUM(DG192:DG$298)=0,DG$299*DP$8/12,0)</f>
        <v>0</v>
      </c>
      <c r="DQ192" s="44">
        <f>IF(SUM(DH192:DH$298)=0,DH$299*DQ$8/12,0)</f>
        <v>0</v>
      </c>
      <c r="DR192" s="44">
        <f>IF(SUM(DI192:DI$298)=0,DI$299*DR$8/12,0)</f>
        <v>0</v>
      </c>
      <c r="DS192" s="44">
        <f>IF(SUM(DJ192:DJ$298)=0,DJ$299*DS$8/12,0)</f>
        <v>0</v>
      </c>
      <c r="DT192" s="44">
        <f>IF(SUM(DK192:DK$298)=0,DK$299*DT$8/12,0)</f>
        <v>0</v>
      </c>
      <c r="DU192" s="44">
        <f>IF(SUM(DL192:DL$298)=0,DL$299*DU$8/12,0)</f>
        <v>0</v>
      </c>
      <c r="DV192" s="44">
        <f>IF(SUM(DM192:DM$298)=0,DM$299*DV$8/12,0)</f>
        <v>0</v>
      </c>
      <c r="DW192" s="44">
        <f>IF(SUM(DN192:DN$298)=0,DN$299*DW$8/12,0)</f>
        <v>0</v>
      </c>
      <c r="DX192" s="44">
        <f t="shared" si="285"/>
        <v>0</v>
      </c>
      <c r="DY192" s="44">
        <f t="shared" si="286"/>
        <v>0</v>
      </c>
      <c r="DZ192" s="44">
        <f t="shared" si="287"/>
        <v>0</v>
      </c>
      <c r="EA192" s="44">
        <f t="shared" si="288"/>
        <v>0</v>
      </c>
      <c r="EB192" s="44">
        <f t="shared" si="289"/>
        <v>0</v>
      </c>
      <c r="EC192" s="44">
        <f t="shared" si="290"/>
        <v>0</v>
      </c>
      <c r="ED192" s="16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</row>
    <row r="193" spans="1:240">
      <c r="A193" s="52"/>
      <c r="B193" s="33">
        <f>IF(SUM(J$9:J192)&gt;0.9,MAX(B$9:B192)+1,0)</f>
        <v>0</v>
      </c>
      <c r="C193" s="39">
        <f t="shared" si="326"/>
        <v>0</v>
      </c>
      <c r="D193" s="35">
        <v>49399</v>
      </c>
      <c r="E193" s="38">
        <f t="shared" si="270"/>
        <v>0</v>
      </c>
      <c r="F193" s="38">
        <f t="shared" si="271"/>
        <v>0</v>
      </c>
      <c r="G193" s="40">
        <f>IF(AND(B193=I$6,K192-I$1/(I$7-I$6+1)&gt;=0),ROUND(I$1/(I$7-I$6+1),0),IF(AND(SUM(G$10:G192)&gt;0,K192-G192&gt;=0),G192,IF(AND(SUM(G$10:G192)&gt;0),I$1-SUM(G$10:G192),0)))</f>
        <v>0</v>
      </c>
      <c r="H193" s="40">
        <f t="shared" si="272"/>
        <v>0</v>
      </c>
      <c r="I193" s="40">
        <f t="shared" si="273"/>
        <v>0</v>
      </c>
      <c r="J193" s="40">
        <f t="shared" si="274"/>
        <v>0</v>
      </c>
      <c r="K193" s="40">
        <f t="shared" si="275"/>
        <v>0</v>
      </c>
      <c r="L193" s="40">
        <f>IF(AND(J193&lt;&gt;0,SUM(J$9:J192)=0),ROUND(I$1*I$3,0),0)</f>
        <v>0</v>
      </c>
      <c r="M193" s="13"/>
      <c r="N193" s="33">
        <f>IF(SUM(V$9:V192)&gt;0.9,MAX(N$9:N192)+1,0)</f>
        <v>0</v>
      </c>
      <c r="O193" s="39">
        <f t="shared" si="255"/>
        <v>0</v>
      </c>
      <c r="P193" s="35">
        <f t="shared" si="256"/>
        <v>49399</v>
      </c>
      <c r="Q193" s="38">
        <f t="shared" si="349"/>
        <v>0</v>
      </c>
      <c r="R193" s="38">
        <f t="shared" si="335"/>
        <v>0</v>
      </c>
      <c r="S193" s="40">
        <f>IF(AND(N193=U$6,W192-U$1/(U$7-U$6+1)&gt;=0),ROUND(U$1/(U$7-U$6+1),0),IF(AND(SUM(S$10:S192)&gt;0,W192-S192&gt;=0),S192,IF(AND(SUM(S$10:S192)&gt;0),U$1-SUM(S$10:S192),0)))</f>
        <v>0</v>
      </c>
      <c r="T193" s="40">
        <f t="shared" si="291"/>
        <v>0</v>
      </c>
      <c r="U193" s="40">
        <f t="shared" si="292"/>
        <v>0</v>
      </c>
      <c r="V193" s="40">
        <f t="shared" si="336"/>
        <v>0</v>
      </c>
      <c r="W193" s="40">
        <f t="shared" si="293"/>
        <v>0</v>
      </c>
      <c r="X193" s="40">
        <f>IF(AND(V193&lt;&gt;0,SUM(V$9:V192)=0),ROUND(U$1*U$3,0),0)</f>
        <v>0</v>
      </c>
      <c r="Y193" s="13"/>
      <c r="Z193" s="33">
        <f>IF(SUM(AH$9:AH192)&gt;0.9,MAX(Z$9:Z192)+1,0)</f>
        <v>0</v>
      </c>
      <c r="AA193" s="39">
        <f t="shared" si="257"/>
        <v>0</v>
      </c>
      <c r="AB193" s="35">
        <f t="shared" si="258"/>
        <v>49399</v>
      </c>
      <c r="AC193" s="38">
        <f t="shared" si="350"/>
        <v>0</v>
      </c>
      <c r="AD193" s="38">
        <f t="shared" si="337"/>
        <v>0</v>
      </c>
      <c r="AE193" s="40">
        <f>IF(AND(Z193=AG$6,AI192-AG$1/(AG$7-AG$6+1)&gt;=0),ROUND(AG$1/(AG$7-AG$6+1),0),IF(AND(SUM(AE$10:AE192)&gt;0,AI192-AE192&gt;=0),AE192,IF(AND(SUM(AE$10:AE192)&gt;0),AG$1-SUM(AE$10:AE192),0)))</f>
        <v>0</v>
      </c>
      <c r="AF193" s="40">
        <f t="shared" si="294"/>
        <v>0</v>
      </c>
      <c r="AG193" s="40">
        <f t="shared" si="295"/>
        <v>0</v>
      </c>
      <c r="AH193" s="40">
        <f t="shared" si="338"/>
        <v>0</v>
      </c>
      <c r="AI193" s="40">
        <f t="shared" si="296"/>
        <v>0</v>
      </c>
      <c r="AJ193" s="40">
        <f>IF(AND(AH193&lt;&gt;0,SUM(AH$9:AH192)=0),ROUND(AG$1*AG$3,0),0)</f>
        <v>0</v>
      </c>
      <c r="AK193" s="13"/>
      <c r="AL193" s="33">
        <f>IF(SUM(AT$9:AT192)&gt;0.9,MAX(AL$9:AL192)+1,0)</f>
        <v>0</v>
      </c>
      <c r="AM193" s="39">
        <f t="shared" si="259"/>
        <v>0</v>
      </c>
      <c r="AN193" s="35">
        <f t="shared" si="260"/>
        <v>49399</v>
      </c>
      <c r="AO193" s="38">
        <f t="shared" si="351"/>
        <v>0</v>
      </c>
      <c r="AP193" s="38">
        <f t="shared" si="339"/>
        <v>0</v>
      </c>
      <c r="AQ193" s="40">
        <f>IF(AND(AL193=AS$6,AU192-AS$1/(AS$7-AS$6+1)&gt;=0),ROUND(AS$1/(AS$7-AS$6+1),0),IF(AND(SUM(AQ$10:AQ192)&gt;0,AU192-AQ192&gt;=0),AQ192,IF(AND(SUM(AQ$10:AQ192)&gt;0),AS$1-SUM(AQ$10:AQ192),0)))</f>
        <v>0</v>
      </c>
      <c r="AR193" s="40">
        <f t="shared" si="297"/>
        <v>0</v>
      </c>
      <c r="AS193" s="40">
        <f t="shared" si="298"/>
        <v>0</v>
      </c>
      <c r="AT193" s="40">
        <f t="shared" si="340"/>
        <v>0</v>
      </c>
      <c r="AU193" s="40">
        <f t="shared" si="299"/>
        <v>0</v>
      </c>
      <c r="AV193" s="40">
        <f>IF(AND(AT193&lt;&gt;0,SUM(AT$9:AT192)=0),ROUND(AS$1*AS$3,0),0)</f>
        <v>0</v>
      </c>
      <c r="AW193" s="13"/>
      <c r="AX193" s="33">
        <f>IF(SUM(BF$9:BF192)&gt;0.9,MAX(AX$9:AX192)+1,0)</f>
        <v>0</v>
      </c>
      <c r="AY193" s="39">
        <f t="shared" si="261"/>
        <v>0</v>
      </c>
      <c r="AZ193" s="35">
        <f t="shared" si="262"/>
        <v>49399</v>
      </c>
      <c r="BA193" s="38">
        <f t="shared" si="352"/>
        <v>0</v>
      </c>
      <c r="BB193" s="38">
        <f t="shared" si="341"/>
        <v>0</v>
      </c>
      <c r="BC193" s="40">
        <f>IF(AND(AX193=BE$6,BG192-BE$1/(BE$7-BE$6+1)&gt;=0),ROUND(BE$1/(BE$7-BE$6+1),0),IF(AND(SUM(BC$10:BC192)&gt;0,BG192-BC192&gt;=0),BC192,IF(AND(SUM(BC$10:BC192)&gt;0),BE$1-SUM(BC$10:BC192),0)))</f>
        <v>0</v>
      </c>
      <c r="BD193" s="40">
        <f t="shared" si="300"/>
        <v>0</v>
      </c>
      <c r="BE193" s="40">
        <f t="shared" si="301"/>
        <v>0</v>
      </c>
      <c r="BF193" s="40">
        <f t="shared" si="342"/>
        <v>0</v>
      </c>
      <c r="BG193" s="40">
        <f t="shared" si="302"/>
        <v>0</v>
      </c>
      <c r="BH193" s="40">
        <f>IF(AND(BF193&lt;&gt;0,SUM(BF$9:BF192)=0),ROUND(BE$1*BE$3,0),0)</f>
        <v>0</v>
      </c>
      <c r="BI193" s="13"/>
      <c r="BJ193" s="33">
        <f>IF(SUM(BR$9:BR192)&gt;0.9,MAX(BJ$9:BJ192)+1,0)</f>
        <v>0</v>
      </c>
      <c r="BK193" s="39">
        <f t="shared" si="263"/>
        <v>0</v>
      </c>
      <c r="BL193" s="35">
        <f t="shared" si="264"/>
        <v>49399</v>
      </c>
      <c r="BM193" s="38">
        <f t="shared" si="353"/>
        <v>0</v>
      </c>
      <c r="BN193" s="38">
        <f t="shared" si="343"/>
        <v>0</v>
      </c>
      <c r="BO193" s="40">
        <f>IF(AND(BJ193=BQ$6,BS192-BQ$1/(BQ$7-BQ$6+1)&gt;=0),ROUND(BQ$1/(BQ$7-BQ$6+1),0),IF(AND(SUM(BO$10:BO192)&gt;0,BS192-BO192&gt;=0),BO192,IF(AND(SUM(BO$10:BO192)&gt;0),BQ$1-SUM(BO$10:BO192),0)))</f>
        <v>0</v>
      </c>
      <c r="BP193" s="40">
        <f t="shared" si="303"/>
        <v>0</v>
      </c>
      <c r="BQ193" s="40">
        <f t="shared" si="304"/>
        <v>0</v>
      </c>
      <c r="BR193" s="40">
        <f t="shared" si="344"/>
        <v>0</v>
      </c>
      <c r="BS193" s="40">
        <f t="shared" si="305"/>
        <v>0</v>
      </c>
      <c r="BT193" s="40">
        <f>IF(AND(BR193&lt;&gt;0,SUM(BR$9:BR192)=0),ROUND(BQ$1*BQ$3,0),0)</f>
        <v>0</v>
      </c>
      <c r="BU193" s="13"/>
      <c r="BV193" s="33">
        <f>IF(SUM(CD$9:CD192)&gt;0.9,MAX(BV$9:BV192)+1,0)</f>
        <v>0</v>
      </c>
      <c r="BW193" s="39">
        <f t="shared" si="265"/>
        <v>0</v>
      </c>
      <c r="BX193" s="35">
        <f t="shared" si="266"/>
        <v>49399</v>
      </c>
      <c r="BY193" s="38">
        <f t="shared" si="354"/>
        <v>0</v>
      </c>
      <c r="BZ193" s="38">
        <f t="shared" si="345"/>
        <v>0</v>
      </c>
      <c r="CA193" s="40">
        <f>IF(AND(BV193=CC$6,CE192-CC$1/(CC$7-CC$6+1)&gt;=0),ROUND(CC$1/(CC$7-CC$6+1),0),IF(AND(SUM(CA$10:CA192)&gt;0,CE192-CA192&gt;=0),CA192,IF(AND(SUM(CA$10:CA192)&gt;0),CC$1-SUM(CA$10:CA192),0)))</f>
        <v>0</v>
      </c>
      <c r="CB193" s="40">
        <f t="shared" si="306"/>
        <v>0</v>
      </c>
      <c r="CC193" s="40">
        <f t="shared" si="307"/>
        <v>0</v>
      </c>
      <c r="CD193" s="40">
        <f t="shared" si="346"/>
        <v>0</v>
      </c>
      <c r="CE193" s="40">
        <f t="shared" si="308"/>
        <v>0</v>
      </c>
      <c r="CF193" s="40">
        <f>IF(AND(CD193&lt;&gt;0,SUM(CD$9:CD192)=0),ROUND(CC$1*CC$3,0),0)</f>
        <v>0</v>
      </c>
      <c r="CG193" s="13"/>
      <c r="CH193" s="33">
        <f>IF(SUM(CP$9:CP192)&gt;0.9,MAX(CH$9:CH192)+1,0)</f>
        <v>0</v>
      </c>
      <c r="CI193" s="39">
        <f t="shared" si="267"/>
        <v>0</v>
      </c>
      <c r="CJ193" s="35">
        <f t="shared" si="268"/>
        <v>49399</v>
      </c>
      <c r="CK193" s="38">
        <f t="shared" si="355"/>
        <v>0</v>
      </c>
      <c r="CL193" s="38">
        <f t="shared" si="347"/>
        <v>0</v>
      </c>
      <c r="CM193" s="40">
        <f>IF(AND(CH193=CO$6,CQ192-CO$1/(CO$7-CO$6+1)&gt;=0),ROUND(CO$1/(CO$7-CO$6+1),0),IF(AND(SUM(CM$10:CM192)&gt;0,CQ192-CM192&gt;=0),CM192,IF(AND(SUM(CM$10:CM192)&gt;0),CO$1-SUM(CM$10:CM192),0)))</f>
        <v>0</v>
      </c>
      <c r="CN193" s="40">
        <f t="shared" si="309"/>
        <v>0</v>
      </c>
      <c r="CO193" s="40">
        <f t="shared" si="310"/>
        <v>0</v>
      </c>
      <c r="CP193" s="40">
        <f t="shared" si="348"/>
        <v>0</v>
      </c>
      <c r="CQ193" s="40">
        <f t="shared" si="311"/>
        <v>0</v>
      </c>
      <c r="CR193" s="40">
        <f>IF(AND(CP193&lt;&gt;0,SUM(CP$9:CP192)=0),ROUND(CO$1*CO$3,0),0)</f>
        <v>0</v>
      </c>
      <c r="CS193" s="13"/>
      <c r="CT193" s="16"/>
      <c r="CU193" s="41">
        <f t="shared" si="313"/>
        <v>171</v>
      </c>
      <c r="CV193" s="42">
        <f t="shared" si="312"/>
        <v>49399</v>
      </c>
      <c r="CW193" s="43">
        <f t="shared" si="327"/>
        <v>0</v>
      </c>
      <c r="CX193" s="43">
        <f t="shared" si="328"/>
        <v>0</v>
      </c>
      <c r="CY193" s="43">
        <f t="shared" si="329"/>
        <v>0</v>
      </c>
      <c r="CZ193" s="43">
        <f t="shared" si="330"/>
        <v>0</v>
      </c>
      <c r="DA193" s="43">
        <f t="shared" si="331"/>
        <v>0</v>
      </c>
      <c r="DB193" s="43">
        <f t="shared" si="332"/>
        <v>0</v>
      </c>
      <c r="DC193" s="43">
        <f t="shared" si="333"/>
        <v>0</v>
      </c>
      <c r="DD193" s="43">
        <f t="shared" si="334"/>
        <v>0</v>
      </c>
      <c r="DE193" s="43">
        <f t="shared" si="253"/>
        <v>0</v>
      </c>
      <c r="DF193" s="44">
        <f t="shared" si="269"/>
        <v>0</v>
      </c>
      <c r="DG193" s="44">
        <f t="shared" si="276"/>
        <v>0</v>
      </c>
      <c r="DH193" s="44">
        <f t="shared" si="277"/>
        <v>0</v>
      </c>
      <c r="DI193" s="44">
        <f t="shared" si="278"/>
        <v>0</v>
      </c>
      <c r="DJ193" s="44">
        <f t="shared" si="279"/>
        <v>0</v>
      </c>
      <c r="DK193" s="44">
        <f t="shared" si="280"/>
        <v>0</v>
      </c>
      <c r="DL193" s="44">
        <f t="shared" si="281"/>
        <v>0</v>
      </c>
      <c r="DM193" s="44">
        <f t="shared" si="282"/>
        <v>0</v>
      </c>
      <c r="DN193" s="44">
        <f t="shared" si="283"/>
        <v>0</v>
      </c>
      <c r="DO193" s="44">
        <f t="shared" si="284"/>
        <v>0</v>
      </c>
      <c r="DP193" s="44">
        <f>IF(SUM(DG193:DG$298)=0,DG$299*DP$8/12,0)</f>
        <v>0</v>
      </c>
      <c r="DQ193" s="44">
        <f>IF(SUM(DH193:DH$298)=0,DH$299*DQ$8/12,0)</f>
        <v>0</v>
      </c>
      <c r="DR193" s="44">
        <f>IF(SUM(DI193:DI$298)=0,DI$299*DR$8/12,0)</f>
        <v>0</v>
      </c>
      <c r="DS193" s="44">
        <f>IF(SUM(DJ193:DJ$298)=0,DJ$299*DS$8/12,0)</f>
        <v>0</v>
      </c>
      <c r="DT193" s="44">
        <f>IF(SUM(DK193:DK$298)=0,DK$299*DT$8/12,0)</f>
        <v>0</v>
      </c>
      <c r="DU193" s="44">
        <f>IF(SUM(DL193:DL$298)=0,DL$299*DU$8/12,0)</f>
        <v>0</v>
      </c>
      <c r="DV193" s="44">
        <f>IF(SUM(DM193:DM$298)=0,DM$299*DV$8/12,0)</f>
        <v>0</v>
      </c>
      <c r="DW193" s="44">
        <f>IF(SUM(DN193:DN$298)=0,DN$299*DW$8/12,0)</f>
        <v>0</v>
      </c>
      <c r="DX193" s="44">
        <f t="shared" si="285"/>
        <v>0</v>
      </c>
      <c r="DY193" s="44">
        <f t="shared" si="286"/>
        <v>0</v>
      </c>
      <c r="DZ193" s="44">
        <f t="shared" si="287"/>
        <v>0</v>
      </c>
      <c r="EA193" s="44">
        <f t="shared" si="288"/>
        <v>0</v>
      </c>
      <c r="EB193" s="44">
        <f t="shared" si="289"/>
        <v>0</v>
      </c>
      <c r="EC193" s="44">
        <f t="shared" si="290"/>
        <v>0</v>
      </c>
      <c r="ED193" s="16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</row>
    <row r="194" spans="1:240">
      <c r="A194" s="52"/>
      <c r="B194" s="33">
        <f>IF(SUM(J$9:J193)&gt;0.9,MAX(B$9:B193)+1,0)</f>
        <v>0</v>
      </c>
      <c r="C194" s="39">
        <f t="shared" si="326"/>
        <v>0</v>
      </c>
      <c r="D194" s="35">
        <v>49429</v>
      </c>
      <c r="E194" s="38">
        <f t="shared" si="270"/>
        <v>0</v>
      </c>
      <c r="F194" s="38">
        <f t="shared" si="271"/>
        <v>0</v>
      </c>
      <c r="G194" s="40">
        <f>IF(AND(B194=I$6,K193-I$1/(I$7-I$6+1)&gt;=0),ROUND(I$1/(I$7-I$6+1),0),IF(AND(SUM(G$10:G193)&gt;0,K193-G193&gt;=0),G193,IF(AND(SUM(G$10:G193)&gt;0),I$1-SUM(G$10:G193),0)))</f>
        <v>0</v>
      </c>
      <c r="H194" s="40">
        <f t="shared" si="272"/>
        <v>0</v>
      </c>
      <c r="I194" s="40">
        <f t="shared" si="273"/>
        <v>0</v>
      </c>
      <c r="J194" s="40">
        <f t="shared" si="274"/>
        <v>0</v>
      </c>
      <c r="K194" s="40">
        <f t="shared" si="275"/>
        <v>0</v>
      </c>
      <c r="L194" s="40">
        <f>IF(AND(J194&lt;&gt;0,SUM(J$9:J193)=0),ROUND(I$1*I$3,0),0)</f>
        <v>0</v>
      </c>
      <c r="M194" s="13"/>
      <c r="N194" s="33">
        <f>IF(SUM(V$9:V193)&gt;0.9,MAX(N$9:N193)+1,0)</f>
        <v>0</v>
      </c>
      <c r="O194" s="39">
        <f t="shared" si="255"/>
        <v>0</v>
      </c>
      <c r="P194" s="35">
        <f t="shared" si="256"/>
        <v>49429</v>
      </c>
      <c r="Q194" s="38">
        <f t="shared" si="349"/>
        <v>0</v>
      </c>
      <c r="R194" s="38">
        <f t="shared" si="335"/>
        <v>0</v>
      </c>
      <c r="S194" s="40">
        <f>IF(AND(N194=U$6,W193-U$1/(U$7-U$6+1)&gt;=0),ROUND(U$1/(U$7-U$6+1),0),IF(AND(SUM(S$10:S193)&gt;0,W193-S193&gt;=0),S193,IF(AND(SUM(S$10:S193)&gt;0),U$1-SUM(S$10:S193),0)))</f>
        <v>0</v>
      </c>
      <c r="T194" s="40">
        <f t="shared" si="291"/>
        <v>0</v>
      </c>
      <c r="U194" s="40">
        <f t="shared" si="292"/>
        <v>0</v>
      </c>
      <c r="V194" s="40">
        <f t="shared" si="336"/>
        <v>0</v>
      </c>
      <c r="W194" s="40">
        <f t="shared" si="293"/>
        <v>0</v>
      </c>
      <c r="X194" s="40">
        <f>IF(AND(V194&lt;&gt;0,SUM(V$9:V193)=0),ROUND(U$1*U$3,0),0)</f>
        <v>0</v>
      </c>
      <c r="Y194" s="13"/>
      <c r="Z194" s="33">
        <f>IF(SUM(AH$9:AH193)&gt;0.9,MAX(Z$9:Z193)+1,0)</f>
        <v>0</v>
      </c>
      <c r="AA194" s="39">
        <f t="shared" si="257"/>
        <v>0</v>
      </c>
      <c r="AB194" s="35">
        <f t="shared" si="258"/>
        <v>49429</v>
      </c>
      <c r="AC194" s="38">
        <f t="shared" si="350"/>
        <v>0</v>
      </c>
      <c r="AD194" s="38">
        <f t="shared" si="337"/>
        <v>0</v>
      </c>
      <c r="AE194" s="40">
        <f>IF(AND(Z194=AG$6,AI193-AG$1/(AG$7-AG$6+1)&gt;=0),ROUND(AG$1/(AG$7-AG$6+1),0),IF(AND(SUM(AE$10:AE193)&gt;0,AI193-AE193&gt;=0),AE193,IF(AND(SUM(AE$10:AE193)&gt;0),AG$1-SUM(AE$10:AE193),0)))</f>
        <v>0</v>
      </c>
      <c r="AF194" s="40">
        <f t="shared" si="294"/>
        <v>0</v>
      </c>
      <c r="AG194" s="40">
        <f t="shared" si="295"/>
        <v>0</v>
      </c>
      <c r="AH194" s="40">
        <f t="shared" si="338"/>
        <v>0</v>
      </c>
      <c r="AI194" s="40">
        <f t="shared" si="296"/>
        <v>0</v>
      </c>
      <c r="AJ194" s="40">
        <f>IF(AND(AH194&lt;&gt;0,SUM(AH$9:AH193)=0),ROUND(AG$1*AG$3,0),0)</f>
        <v>0</v>
      </c>
      <c r="AK194" s="13"/>
      <c r="AL194" s="33">
        <f>IF(SUM(AT$9:AT193)&gt;0.9,MAX(AL$9:AL193)+1,0)</f>
        <v>0</v>
      </c>
      <c r="AM194" s="39">
        <f t="shared" si="259"/>
        <v>0</v>
      </c>
      <c r="AN194" s="35">
        <f t="shared" si="260"/>
        <v>49429</v>
      </c>
      <c r="AO194" s="38">
        <f t="shared" si="351"/>
        <v>0</v>
      </c>
      <c r="AP194" s="38">
        <f t="shared" si="339"/>
        <v>0</v>
      </c>
      <c r="AQ194" s="40">
        <f>IF(AND(AL194=AS$6,AU193-AS$1/(AS$7-AS$6+1)&gt;=0),ROUND(AS$1/(AS$7-AS$6+1),0),IF(AND(SUM(AQ$10:AQ193)&gt;0,AU193-AQ193&gt;=0),AQ193,IF(AND(SUM(AQ$10:AQ193)&gt;0),AS$1-SUM(AQ$10:AQ193),0)))</f>
        <v>0</v>
      </c>
      <c r="AR194" s="40">
        <f t="shared" si="297"/>
        <v>0</v>
      </c>
      <c r="AS194" s="40">
        <f t="shared" si="298"/>
        <v>0</v>
      </c>
      <c r="AT194" s="40">
        <f t="shared" si="340"/>
        <v>0</v>
      </c>
      <c r="AU194" s="40">
        <f t="shared" si="299"/>
        <v>0</v>
      </c>
      <c r="AV194" s="40">
        <f>IF(AND(AT194&lt;&gt;0,SUM(AT$9:AT193)=0),ROUND(AS$1*AS$3,0),0)</f>
        <v>0</v>
      </c>
      <c r="AW194" s="13"/>
      <c r="AX194" s="33">
        <f>IF(SUM(BF$9:BF193)&gt;0.9,MAX(AX$9:AX193)+1,0)</f>
        <v>0</v>
      </c>
      <c r="AY194" s="39">
        <f t="shared" si="261"/>
        <v>0</v>
      </c>
      <c r="AZ194" s="35">
        <f t="shared" si="262"/>
        <v>49429</v>
      </c>
      <c r="BA194" s="38">
        <f t="shared" si="352"/>
        <v>0</v>
      </c>
      <c r="BB194" s="38">
        <f t="shared" si="341"/>
        <v>0</v>
      </c>
      <c r="BC194" s="40">
        <f>IF(AND(AX194=BE$6,BG193-BE$1/(BE$7-BE$6+1)&gt;=0),ROUND(BE$1/(BE$7-BE$6+1),0),IF(AND(SUM(BC$10:BC193)&gt;0,BG193-BC193&gt;=0),BC193,IF(AND(SUM(BC$10:BC193)&gt;0),BE$1-SUM(BC$10:BC193),0)))</f>
        <v>0</v>
      </c>
      <c r="BD194" s="40">
        <f t="shared" si="300"/>
        <v>0</v>
      </c>
      <c r="BE194" s="40">
        <f t="shared" si="301"/>
        <v>0</v>
      </c>
      <c r="BF194" s="40">
        <f t="shared" si="342"/>
        <v>0</v>
      </c>
      <c r="BG194" s="40">
        <f t="shared" si="302"/>
        <v>0</v>
      </c>
      <c r="BH194" s="40">
        <f>IF(AND(BF194&lt;&gt;0,SUM(BF$9:BF193)=0),ROUND(BE$1*BE$3,0),0)</f>
        <v>0</v>
      </c>
      <c r="BI194" s="13"/>
      <c r="BJ194" s="33">
        <f>IF(SUM(BR$9:BR193)&gt;0.9,MAX(BJ$9:BJ193)+1,0)</f>
        <v>0</v>
      </c>
      <c r="BK194" s="39">
        <f t="shared" si="263"/>
        <v>0</v>
      </c>
      <c r="BL194" s="35">
        <f t="shared" si="264"/>
        <v>49429</v>
      </c>
      <c r="BM194" s="38">
        <f t="shared" si="353"/>
        <v>0</v>
      </c>
      <c r="BN194" s="38">
        <f t="shared" si="343"/>
        <v>0</v>
      </c>
      <c r="BO194" s="40">
        <f>IF(AND(BJ194=BQ$6,BS193-BQ$1/(BQ$7-BQ$6+1)&gt;=0),ROUND(BQ$1/(BQ$7-BQ$6+1),0),IF(AND(SUM(BO$10:BO193)&gt;0,BS193-BO193&gt;=0),BO193,IF(AND(SUM(BO$10:BO193)&gt;0),BQ$1-SUM(BO$10:BO193),0)))</f>
        <v>0</v>
      </c>
      <c r="BP194" s="40">
        <f t="shared" si="303"/>
        <v>0</v>
      </c>
      <c r="BQ194" s="40">
        <f t="shared" si="304"/>
        <v>0</v>
      </c>
      <c r="BR194" s="40">
        <f t="shared" si="344"/>
        <v>0</v>
      </c>
      <c r="BS194" s="40">
        <f t="shared" si="305"/>
        <v>0</v>
      </c>
      <c r="BT194" s="40">
        <f>IF(AND(BR194&lt;&gt;0,SUM(BR$9:BR193)=0),ROUND(BQ$1*BQ$3,0),0)</f>
        <v>0</v>
      </c>
      <c r="BU194" s="13"/>
      <c r="BV194" s="33">
        <f>IF(SUM(CD$9:CD193)&gt;0.9,MAX(BV$9:BV193)+1,0)</f>
        <v>0</v>
      </c>
      <c r="BW194" s="39">
        <f t="shared" si="265"/>
        <v>0</v>
      </c>
      <c r="BX194" s="35">
        <f t="shared" si="266"/>
        <v>49429</v>
      </c>
      <c r="BY194" s="38">
        <f t="shared" si="354"/>
        <v>0</v>
      </c>
      <c r="BZ194" s="38">
        <f t="shared" si="345"/>
        <v>0</v>
      </c>
      <c r="CA194" s="40">
        <f>IF(AND(BV194=CC$6,CE193-CC$1/(CC$7-CC$6+1)&gt;=0),ROUND(CC$1/(CC$7-CC$6+1),0),IF(AND(SUM(CA$10:CA193)&gt;0,CE193-CA193&gt;=0),CA193,IF(AND(SUM(CA$10:CA193)&gt;0),CC$1-SUM(CA$10:CA193),0)))</f>
        <v>0</v>
      </c>
      <c r="CB194" s="40">
        <f t="shared" si="306"/>
        <v>0</v>
      </c>
      <c r="CC194" s="40">
        <f t="shared" si="307"/>
        <v>0</v>
      </c>
      <c r="CD194" s="40">
        <f t="shared" si="346"/>
        <v>0</v>
      </c>
      <c r="CE194" s="40">
        <f t="shared" si="308"/>
        <v>0</v>
      </c>
      <c r="CF194" s="40">
        <f>IF(AND(CD194&lt;&gt;0,SUM(CD$9:CD193)=0),ROUND(CC$1*CC$3,0),0)</f>
        <v>0</v>
      </c>
      <c r="CG194" s="13"/>
      <c r="CH194" s="33">
        <f>IF(SUM(CP$9:CP193)&gt;0.9,MAX(CH$9:CH193)+1,0)</f>
        <v>0</v>
      </c>
      <c r="CI194" s="39">
        <f t="shared" si="267"/>
        <v>0</v>
      </c>
      <c r="CJ194" s="35">
        <f t="shared" si="268"/>
        <v>49429</v>
      </c>
      <c r="CK194" s="38">
        <f t="shared" si="355"/>
        <v>0</v>
      </c>
      <c r="CL194" s="38">
        <f t="shared" si="347"/>
        <v>0</v>
      </c>
      <c r="CM194" s="40">
        <f>IF(AND(CH194=CO$6,CQ193-CO$1/(CO$7-CO$6+1)&gt;=0),ROUND(CO$1/(CO$7-CO$6+1),0),IF(AND(SUM(CM$10:CM193)&gt;0,CQ193-CM193&gt;=0),CM193,IF(AND(SUM(CM$10:CM193)&gt;0),CO$1-SUM(CM$10:CM193),0)))</f>
        <v>0</v>
      </c>
      <c r="CN194" s="40">
        <f t="shared" si="309"/>
        <v>0</v>
      </c>
      <c r="CO194" s="40">
        <f t="shared" si="310"/>
        <v>0</v>
      </c>
      <c r="CP194" s="40">
        <f t="shared" si="348"/>
        <v>0</v>
      </c>
      <c r="CQ194" s="40">
        <f t="shared" si="311"/>
        <v>0</v>
      </c>
      <c r="CR194" s="40">
        <f>IF(AND(CP194&lt;&gt;0,SUM(CP$9:CP193)=0),ROUND(CO$1*CO$3,0),0)</f>
        <v>0</v>
      </c>
      <c r="CS194" s="13"/>
      <c r="CT194" s="16"/>
      <c r="CU194" s="41">
        <f t="shared" si="313"/>
        <v>172</v>
      </c>
      <c r="CV194" s="42">
        <f t="shared" si="312"/>
        <v>49429</v>
      </c>
      <c r="CW194" s="43">
        <f t="shared" si="327"/>
        <v>0</v>
      </c>
      <c r="CX194" s="43">
        <f t="shared" si="328"/>
        <v>0</v>
      </c>
      <c r="CY194" s="43">
        <f t="shared" si="329"/>
        <v>0</v>
      </c>
      <c r="CZ194" s="43">
        <f t="shared" si="330"/>
        <v>0</v>
      </c>
      <c r="DA194" s="43">
        <f t="shared" si="331"/>
        <v>0</v>
      </c>
      <c r="DB194" s="43">
        <f t="shared" si="332"/>
        <v>0</v>
      </c>
      <c r="DC194" s="43">
        <f t="shared" si="333"/>
        <v>0</v>
      </c>
      <c r="DD194" s="43">
        <f t="shared" si="334"/>
        <v>0</v>
      </c>
      <c r="DE194" s="43">
        <f t="shared" si="253"/>
        <v>0</v>
      </c>
      <c r="DF194" s="44">
        <f t="shared" si="269"/>
        <v>0</v>
      </c>
      <c r="DG194" s="44">
        <f t="shared" si="276"/>
        <v>0</v>
      </c>
      <c r="DH194" s="44">
        <f t="shared" si="277"/>
        <v>0</v>
      </c>
      <c r="DI194" s="44">
        <f t="shared" si="278"/>
        <v>0</v>
      </c>
      <c r="DJ194" s="44">
        <f t="shared" si="279"/>
        <v>0</v>
      </c>
      <c r="DK194" s="44">
        <f t="shared" si="280"/>
        <v>0</v>
      </c>
      <c r="DL194" s="44">
        <f t="shared" si="281"/>
        <v>0</v>
      </c>
      <c r="DM194" s="44">
        <f t="shared" si="282"/>
        <v>0</v>
      </c>
      <c r="DN194" s="44">
        <f t="shared" si="283"/>
        <v>0</v>
      </c>
      <c r="DO194" s="44">
        <f t="shared" si="284"/>
        <v>0</v>
      </c>
      <c r="DP194" s="44">
        <f>IF(SUM(DG194:DG$298)=0,DG$299*DP$8/12,0)</f>
        <v>0</v>
      </c>
      <c r="DQ194" s="44">
        <f>IF(SUM(DH194:DH$298)=0,DH$299*DQ$8/12,0)</f>
        <v>0</v>
      </c>
      <c r="DR194" s="44">
        <f>IF(SUM(DI194:DI$298)=0,DI$299*DR$8/12,0)</f>
        <v>0</v>
      </c>
      <c r="DS194" s="44">
        <f>IF(SUM(DJ194:DJ$298)=0,DJ$299*DS$8/12,0)</f>
        <v>0</v>
      </c>
      <c r="DT194" s="44">
        <f>IF(SUM(DK194:DK$298)=0,DK$299*DT$8/12,0)</f>
        <v>0</v>
      </c>
      <c r="DU194" s="44">
        <f>IF(SUM(DL194:DL$298)=0,DL$299*DU$8/12,0)</f>
        <v>0</v>
      </c>
      <c r="DV194" s="44">
        <f>IF(SUM(DM194:DM$298)=0,DM$299*DV$8/12,0)</f>
        <v>0</v>
      </c>
      <c r="DW194" s="44">
        <f>IF(SUM(DN194:DN$298)=0,DN$299*DW$8/12,0)</f>
        <v>0</v>
      </c>
      <c r="DX194" s="44">
        <f t="shared" si="285"/>
        <v>0</v>
      </c>
      <c r="DY194" s="44">
        <f t="shared" si="286"/>
        <v>0</v>
      </c>
      <c r="DZ194" s="44">
        <f t="shared" si="287"/>
        <v>0</v>
      </c>
      <c r="EA194" s="44">
        <f t="shared" si="288"/>
        <v>0</v>
      </c>
      <c r="EB194" s="44">
        <f t="shared" si="289"/>
        <v>0</v>
      </c>
      <c r="EC194" s="44">
        <f t="shared" si="290"/>
        <v>0</v>
      </c>
      <c r="ED194" s="16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</row>
    <row r="195" spans="1:240">
      <c r="A195" s="52"/>
      <c r="B195" s="33">
        <f>IF(SUM(J$9:J194)&gt;0.9,MAX(B$9:B194)+1,0)</f>
        <v>0</v>
      </c>
      <c r="C195" s="39">
        <f t="shared" si="326"/>
        <v>0</v>
      </c>
      <c r="D195" s="35">
        <v>49460</v>
      </c>
      <c r="E195" s="38">
        <f t="shared" si="270"/>
        <v>0</v>
      </c>
      <c r="F195" s="38">
        <f t="shared" si="271"/>
        <v>0</v>
      </c>
      <c r="G195" s="40">
        <f>IF(AND(B195=I$6,K194-I$1/(I$7-I$6+1)&gt;=0),ROUND(I$1/(I$7-I$6+1),0),IF(AND(SUM(G$10:G194)&gt;0,K194-G194&gt;=0),G194,IF(AND(SUM(G$10:G194)&gt;0),I$1-SUM(G$10:G194),0)))</f>
        <v>0</v>
      </c>
      <c r="H195" s="40">
        <f t="shared" si="272"/>
        <v>0</v>
      </c>
      <c r="I195" s="40">
        <f t="shared" si="273"/>
        <v>0</v>
      </c>
      <c r="J195" s="40">
        <f t="shared" si="274"/>
        <v>0</v>
      </c>
      <c r="K195" s="40">
        <f t="shared" si="275"/>
        <v>0</v>
      </c>
      <c r="L195" s="40">
        <f>IF(AND(J195&lt;&gt;0,SUM(J$9:J194)=0),ROUND(I$1*I$3,0),0)</f>
        <v>0</v>
      </c>
      <c r="M195" s="13"/>
      <c r="N195" s="33">
        <f>IF(SUM(V$9:V194)&gt;0.9,MAX(N$9:N194)+1,0)</f>
        <v>0</v>
      </c>
      <c r="O195" s="39">
        <f t="shared" si="255"/>
        <v>0</v>
      </c>
      <c r="P195" s="35">
        <f t="shared" si="256"/>
        <v>49460</v>
      </c>
      <c r="Q195" s="38">
        <f t="shared" si="349"/>
        <v>0</v>
      </c>
      <c r="R195" s="38">
        <f t="shared" si="335"/>
        <v>0</v>
      </c>
      <c r="S195" s="40">
        <f>IF(AND(N195=U$6,W194-U$1/(U$7-U$6+1)&gt;=0),ROUND(U$1/(U$7-U$6+1),0),IF(AND(SUM(S$10:S194)&gt;0,W194-S194&gt;=0),S194,IF(AND(SUM(S$10:S194)&gt;0),U$1-SUM(S$10:S194),0)))</f>
        <v>0</v>
      </c>
      <c r="T195" s="40">
        <f t="shared" si="291"/>
        <v>0</v>
      </c>
      <c r="U195" s="40">
        <f t="shared" si="292"/>
        <v>0</v>
      </c>
      <c r="V195" s="40">
        <f t="shared" si="336"/>
        <v>0</v>
      </c>
      <c r="W195" s="40">
        <f t="shared" si="293"/>
        <v>0</v>
      </c>
      <c r="X195" s="40">
        <f>IF(AND(V195&lt;&gt;0,SUM(V$9:V194)=0),ROUND(U$1*U$3,0),0)</f>
        <v>0</v>
      </c>
      <c r="Y195" s="13"/>
      <c r="Z195" s="33">
        <f>IF(SUM(AH$9:AH194)&gt;0.9,MAX(Z$9:Z194)+1,0)</f>
        <v>0</v>
      </c>
      <c r="AA195" s="39">
        <f t="shared" si="257"/>
        <v>0</v>
      </c>
      <c r="AB195" s="35">
        <f t="shared" si="258"/>
        <v>49460</v>
      </c>
      <c r="AC195" s="38">
        <f t="shared" si="350"/>
        <v>0</v>
      </c>
      <c r="AD195" s="38">
        <f t="shared" si="337"/>
        <v>0</v>
      </c>
      <c r="AE195" s="40">
        <f>IF(AND(Z195=AG$6,AI194-AG$1/(AG$7-AG$6+1)&gt;=0),ROUND(AG$1/(AG$7-AG$6+1),0),IF(AND(SUM(AE$10:AE194)&gt;0,AI194-AE194&gt;=0),AE194,IF(AND(SUM(AE$10:AE194)&gt;0),AG$1-SUM(AE$10:AE194),0)))</f>
        <v>0</v>
      </c>
      <c r="AF195" s="40">
        <f t="shared" si="294"/>
        <v>0</v>
      </c>
      <c r="AG195" s="40">
        <f t="shared" si="295"/>
        <v>0</v>
      </c>
      <c r="AH195" s="40">
        <f t="shared" si="338"/>
        <v>0</v>
      </c>
      <c r="AI195" s="40">
        <f t="shared" si="296"/>
        <v>0</v>
      </c>
      <c r="AJ195" s="40">
        <f>IF(AND(AH195&lt;&gt;0,SUM(AH$9:AH194)=0),ROUND(AG$1*AG$3,0),0)</f>
        <v>0</v>
      </c>
      <c r="AK195" s="13"/>
      <c r="AL195" s="33">
        <f>IF(SUM(AT$9:AT194)&gt;0.9,MAX(AL$9:AL194)+1,0)</f>
        <v>0</v>
      </c>
      <c r="AM195" s="39">
        <f t="shared" si="259"/>
        <v>0</v>
      </c>
      <c r="AN195" s="35">
        <f t="shared" si="260"/>
        <v>49460</v>
      </c>
      <c r="AO195" s="38">
        <f t="shared" si="351"/>
        <v>0</v>
      </c>
      <c r="AP195" s="38">
        <f t="shared" si="339"/>
        <v>0</v>
      </c>
      <c r="AQ195" s="40">
        <f>IF(AND(AL195=AS$6,AU194-AS$1/(AS$7-AS$6+1)&gt;=0),ROUND(AS$1/(AS$7-AS$6+1),0),IF(AND(SUM(AQ$10:AQ194)&gt;0,AU194-AQ194&gt;=0),AQ194,IF(AND(SUM(AQ$10:AQ194)&gt;0),AS$1-SUM(AQ$10:AQ194),0)))</f>
        <v>0</v>
      </c>
      <c r="AR195" s="40">
        <f t="shared" si="297"/>
        <v>0</v>
      </c>
      <c r="AS195" s="40">
        <f t="shared" si="298"/>
        <v>0</v>
      </c>
      <c r="AT195" s="40">
        <f t="shared" si="340"/>
        <v>0</v>
      </c>
      <c r="AU195" s="40">
        <f t="shared" si="299"/>
        <v>0</v>
      </c>
      <c r="AV195" s="40">
        <f>IF(AND(AT195&lt;&gt;0,SUM(AT$9:AT194)=0),ROUND(AS$1*AS$3,0),0)</f>
        <v>0</v>
      </c>
      <c r="AW195" s="13"/>
      <c r="AX195" s="33">
        <f>IF(SUM(BF$9:BF194)&gt;0.9,MAX(AX$9:AX194)+1,0)</f>
        <v>0</v>
      </c>
      <c r="AY195" s="39">
        <f t="shared" si="261"/>
        <v>0</v>
      </c>
      <c r="AZ195" s="35">
        <f t="shared" si="262"/>
        <v>49460</v>
      </c>
      <c r="BA195" s="38">
        <f t="shared" si="352"/>
        <v>0</v>
      </c>
      <c r="BB195" s="38">
        <f t="shared" si="341"/>
        <v>0</v>
      </c>
      <c r="BC195" s="40">
        <f>IF(AND(AX195=BE$6,BG194-BE$1/(BE$7-BE$6+1)&gt;=0),ROUND(BE$1/(BE$7-BE$6+1),0),IF(AND(SUM(BC$10:BC194)&gt;0,BG194-BC194&gt;=0),BC194,IF(AND(SUM(BC$10:BC194)&gt;0),BE$1-SUM(BC$10:BC194),0)))</f>
        <v>0</v>
      </c>
      <c r="BD195" s="40">
        <f t="shared" si="300"/>
        <v>0</v>
      </c>
      <c r="BE195" s="40">
        <f t="shared" si="301"/>
        <v>0</v>
      </c>
      <c r="BF195" s="40">
        <f t="shared" si="342"/>
        <v>0</v>
      </c>
      <c r="BG195" s="40">
        <f t="shared" si="302"/>
        <v>0</v>
      </c>
      <c r="BH195" s="40">
        <f>IF(AND(BF195&lt;&gt;0,SUM(BF$9:BF194)=0),ROUND(BE$1*BE$3,0),0)</f>
        <v>0</v>
      </c>
      <c r="BI195" s="13"/>
      <c r="BJ195" s="33">
        <f>IF(SUM(BR$9:BR194)&gt;0.9,MAX(BJ$9:BJ194)+1,0)</f>
        <v>0</v>
      </c>
      <c r="BK195" s="39">
        <f t="shared" si="263"/>
        <v>0</v>
      </c>
      <c r="BL195" s="35">
        <f t="shared" si="264"/>
        <v>49460</v>
      </c>
      <c r="BM195" s="38">
        <f t="shared" si="353"/>
        <v>0</v>
      </c>
      <c r="BN195" s="38">
        <f t="shared" si="343"/>
        <v>0</v>
      </c>
      <c r="BO195" s="40">
        <f>IF(AND(BJ195=BQ$6,BS194-BQ$1/(BQ$7-BQ$6+1)&gt;=0),ROUND(BQ$1/(BQ$7-BQ$6+1),0),IF(AND(SUM(BO$10:BO194)&gt;0,BS194-BO194&gt;=0),BO194,IF(AND(SUM(BO$10:BO194)&gt;0),BQ$1-SUM(BO$10:BO194),0)))</f>
        <v>0</v>
      </c>
      <c r="BP195" s="40">
        <f t="shared" si="303"/>
        <v>0</v>
      </c>
      <c r="BQ195" s="40">
        <f t="shared" si="304"/>
        <v>0</v>
      </c>
      <c r="BR195" s="40">
        <f t="shared" si="344"/>
        <v>0</v>
      </c>
      <c r="BS195" s="40">
        <f t="shared" si="305"/>
        <v>0</v>
      </c>
      <c r="BT195" s="40">
        <f>IF(AND(BR195&lt;&gt;0,SUM(BR$9:BR194)=0),ROUND(BQ$1*BQ$3,0),0)</f>
        <v>0</v>
      </c>
      <c r="BU195" s="13"/>
      <c r="BV195" s="33">
        <f>IF(SUM(CD$9:CD194)&gt;0.9,MAX(BV$9:BV194)+1,0)</f>
        <v>0</v>
      </c>
      <c r="BW195" s="39">
        <f t="shared" si="265"/>
        <v>0</v>
      </c>
      <c r="BX195" s="35">
        <f t="shared" si="266"/>
        <v>49460</v>
      </c>
      <c r="BY195" s="38">
        <f t="shared" si="354"/>
        <v>0</v>
      </c>
      <c r="BZ195" s="38">
        <f t="shared" si="345"/>
        <v>0</v>
      </c>
      <c r="CA195" s="40">
        <f>IF(AND(BV195=CC$6,CE194-CC$1/(CC$7-CC$6+1)&gt;=0),ROUND(CC$1/(CC$7-CC$6+1),0),IF(AND(SUM(CA$10:CA194)&gt;0,CE194-CA194&gt;=0),CA194,IF(AND(SUM(CA$10:CA194)&gt;0),CC$1-SUM(CA$10:CA194),0)))</f>
        <v>0</v>
      </c>
      <c r="CB195" s="40">
        <f t="shared" si="306"/>
        <v>0</v>
      </c>
      <c r="CC195" s="40">
        <f t="shared" si="307"/>
        <v>0</v>
      </c>
      <c r="CD195" s="40">
        <f t="shared" si="346"/>
        <v>0</v>
      </c>
      <c r="CE195" s="40">
        <f t="shared" si="308"/>
        <v>0</v>
      </c>
      <c r="CF195" s="40">
        <f>IF(AND(CD195&lt;&gt;0,SUM(CD$9:CD194)=0),ROUND(CC$1*CC$3,0),0)</f>
        <v>0</v>
      </c>
      <c r="CG195" s="13"/>
      <c r="CH195" s="33">
        <f>IF(SUM(CP$9:CP194)&gt;0.9,MAX(CH$9:CH194)+1,0)</f>
        <v>0</v>
      </c>
      <c r="CI195" s="39">
        <f t="shared" si="267"/>
        <v>0</v>
      </c>
      <c r="CJ195" s="35">
        <f t="shared" si="268"/>
        <v>49460</v>
      </c>
      <c r="CK195" s="38">
        <f t="shared" si="355"/>
        <v>0</v>
      </c>
      <c r="CL195" s="38">
        <f t="shared" si="347"/>
        <v>0</v>
      </c>
      <c r="CM195" s="40">
        <f>IF(AND(CH195=CO$6,CQ194-CO$1/(CO$7-CO$6+1)&gt;=0),ROUND(CO$1/(CO$7-CO$6+1),0),IF(AND(SUM(CM$10:CM194)&gt;0,CQ194-CM194&gt;=0),CM194,IF(AND(SUM(CM$10:CM194)&gt;0),CO$1-SUM(CM$10:CM194),0)))</f>
        <v>0</v>
      </c>
      <c r="CN195" s="40">
        <f t="shared" si="309"/>
        <v>0</v>
      </c>
      <c r="CO195" s="40">
        <f t="shared" si="310"/>
        <v>0</v>
      </c>
      <c r="CP195" s="40">
        <f t="shared" si="348"/>
        <v>0</v>
      </c>
      <c r="CQ195" s="40">
        <f t="shared" si="311"/>
        <v>0</v>
      </c>
      <c r="CR195" s="40">
        <f>IF(AND(CP195&lt;&gt;0,SUM(CP$9:CP194)=0),ROUND(CO$1*CO$3,0),0)</f>
        <v>0</v>
      </c>
      <c r="CS195" s="13"/>
      <c r="CT195" s="16"/>
      <c r="CU195" s="41">
        <f t="shared" si="313"/>
        <v>173</v>
      </c>
      <c r="CV195" s="42">
        <f t="shared" si="312"/>
        <v>49460</v>
      </c>
      <c r="CW195" s="43">
        <f t="shared" si="327"/>
        <v>0</v>
      </c>
      <c r="CX195" s="43">
        <f t="shared" si="328"/>
        <v>0</v>
      </c>
      <c r="CY195" s="43">
        <f t="shared" si="329"/>
        <v>0</v>
      </c>
      <c r="CZ195" s="43">
        <f t="shared" si="330"/>
        <v>0</v>
      </c>
      <c r="DA195" s="43">
        <f t="shared" si="331"/>
        <v>0</v>
      </c>
      <c r="DB195" s="43">
        <f t="shared" si="332"/>
        <v>0</v>
      </c>
      <c r="DC195" s="43">
        <f t="shared" si="333"/>
        <v>0</v>
      </c>
      <c r="DD195" s="43">
        <f t="shared" si="334"/>
        <v>0</v>
      </c>
      <c r="DE195" s="43">
        <f t="shared" si="253"/>
        <v>0</v>
      </c>
      <c r="DF195" s="44">
        <f t="shared" si="269"/>
        <v>0</v>
      </c>
      <c r="DG195" s="44">
        <f t="shared" si="276"/>
        <v>0</v>
      </c>
      <c r="DH195" s="44">
        <f t="shared" si="277"/>
        <v>0</v>
      </c>
      <c r="DI195" s="44">
        <f t="shared" si="278"/>
        <v>0</v>
      </c>
      <c r="DJ195" s="44">
        <f t="shared" si="279"/>
        <v>0</v>
      </c>
      <c r="DK195" s="44">
        <f t="shared" si="280"/>
        <v>0</v>
      </c>
      <c r="DL195" s="44">
        <f t="shared" si="281"/>
        <v>0</v>
      </c>
      <c r="DM195" s="44">
        <f t="shared" si="282"/>
        <v>0</v>
      </c>
      <c r="DN195" s="44">
        <f t="shared" si="283"/>
        <v>0</v>
      </c>
      <c r="DO195" s="44">
        <f t="shared" si="284"/>
        <v>0</v>
      </c>
      <c r="DP195" s="44">
        <f>IF(SUM(DG195:DG$298)=0,DG$299*DP$8/12,0)</f>
        <v>0</v>
      </c>
      <c r="DQ195" s="44">
        <f>IF(SUM(DH195:DH$298)=0,DH$299*DQ$8/12,0)</f>
        <v>0</v>
      </c>
      <c r="DR195" s="44">
        <f>IF(SUM(DI195:DI$298)=0,DI$299*DR$8/12,0)</f>
        <v>0</v>
      </c>
      <c r="DS195" s="44">
        <f>IF(SUM(DJ195:DJ$298)=0,DJ$299*DS$8/12,0)</f>
        <v>0</v>
      </c>
      <c r="DT195" s="44">
        <f>IF(SUM(DK195:DK$298)=0,DK$299*DT$8/12,0)</f>
        <v>0</v>
      </c>
      <c r="DU195" s="44">
        <f>IF(SUM(DL195:DL$298)=0,DL$299*DU$8/12,0)</f>
        <v>0</v>
      </c>
      <c r="DV195" s="44">
        <f>IF(SUM(DM195:DM$298)=0,DM$299*DV$8/12,0)</f>
        <v>0</v>
      </c>
      <c r="DW195" s="44">
        <f>IF(SUM(DN195:DN$298)=0,DN$299*DW$8/12,0)</f>
        <v>0</v>
      </c>
      <c r="DX195" s="44">
        <f t="shared" si="285"/>
        <v>0</v>
      </c>
      <c r="DY195" s="44">
        <f t="shared" si="286"/>
        <v>0</v>
      </c>
      <c r="DZ195" s="44">
        <f t="shared" si="287"/>
        <v>0</v>
      </c>
      <c r="EA195" s="44">
        <f t="shared" si="288"/>
        <v>0</v>
      </c>
      <c r="EB195" s="44">
        <f t="shared" si="289"/>
        <v>0</v>
      </c>
      <c r="EC195" s="44">
        <f t="shared" si="290"/>
        <v>0</v>
      </c>
      <c r="ED195" s="16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</row>
    <row r="196" spans="1:240">
      <c r="A196" s="52"/>
      <c r="B196" s="33">
        <f>IF(SUM(J$9:J195)&gt;0.9,MAX(B$9:B195)+1,0)</f>
        <v>0</v>
      </c>
      <c r="C196" s="39">
        <f t="shared" si="326"/>
        <v>0</v>
      </c>
      <c r="D196" s="35">
        <v>49490</v>
      </c>
      <c r="E196" s="38">
        <f t="shared" si="270"/>
        <v>0</v>
      </c>
      <c r="F196" s="38">
        <f t="shared" si="271"/>
        <v>0</v>
      </c>
      <c r="G196" s="40">
        <f>IF(AND(B196=I$6,K195-I$1/(I$7-I$6+1)&gt;=0),ROUND(I$1/(I$7-I$6+1),0),IF(AND(SUM(G$10:G195)&gt;0,K195-G195&gt;=0),G195,IF(AND(SUM(G$10:G195)&gt;0),I$1-SUM(G$10:G195),0)))</f>
        <v>0</v>
      </c>
      <c r="H196" s="40">
        <f t="shared" si="272"/>
        <v>0</v>
      </c>
      <c r="I196" s="40">
        <f t="shared" si="273"/>
        <v>0</v>
      </c>
      <c r="J196" s="40">
        <f t="shared" si="274"/>
        <v>0</v>
      </c>
      <c r="K196" s="40">
        <f t="shared" si="275"/>
        <v>0</v>
      </c>
      <c r="L196" s="40">
        <f>IF(AND(J196&lt;&gt;0,SUM(J$9:J195)=0),ROUND(I$1*I$3,0),0)</f>
        <v>0</v>
      </c>
      <c r="M196" s="13"/>
      <c r="N196" s="33">
        <f>IF(SUM(V$9:V195)&gt;0.9,MAX(N$9:N195)+1,0)</f>
        <v>0</v>
      </c>
      <c r="O196" s="39">
        <f t="shared" si="255"/>
        <v>0</v>
      </c>
      <c r="P196" s="35">
        <f t="shared" si="256"/>
        <v>49490</v>
      </c>
      <c r="Q196" s="38">
        <f t="shared" si="349"/>
        <v>0</v>
      </c>
      <c r="R196" s="38">
        <f t="shared" si="335"/>
        <v>0</v>
      </c>
      <c r="S196" s="40">
        <f>IF(AND(N196=U$6,W195-U$1/(U$7-U$6+1)&gt;=0),ROUND(U$1/(U$7-U$6+1),0),IF(AND(SUM(S$10:S195)&gt;0,W195-S195&gt;=0),S195,IF(AND(SUM(S$10:S195)&gt;0),U$1-SUM(S$10:S195),0)))</f>
        <v>0</v>
      </c>
      <c r="T196" s="40">
        <f t="shared" si="291"/>
        <v>0</v>
      </c>
      <c r="U196" s="40">
        <f t="shared" si="292"/>
        <v>0</v>
      </c>
      <c r="V196" s="40">
        <f t="shared" si="336"/>
        <v>0</v>
      </c>
      <c r="W196" s="40">
        <f t="shared" si="293"/>
        <v>0</v>
      </c>
      <c r="X196" s="40">
        <f>IF(AND(V196&lt;&gt;0,SUM(V$9:V195)=0),ROUND(U$1*U$3,0),0)</f>
        <v>0</v>
      </c>
      <c r="Y196" s="13"/>
      <c r="Z196" s="33">
        <f>IF(SUM(AH$9:AH195)&gt;0.9,MAX(Z$9:Z195)+1,0)</f>
        <v>0</v>
      </c>
      <c r="AA196" s="39">
        <f t="shared" si="257"/>
        <v>0</v>
      </c>
      <c r="AB196" s="35">
        <f t="shared" si="258"/>
        <v>49490</v>
      </c>
      <c r="AC196" s="38">
        <f t="shared" si="350"/>
        <v>0</v>
      </c>
      <c r="AD196" s="38">
        <f t="shared" si="337"/>
        <v>0</v>
      </c>
      <c r="AE196" s="40">
        <f>IF(AND(Z196=AG$6,AI195-AG$1/(AG$7-AG$6+1)&gt;=0),ROUND(AG$1/(AG$7-AG$6+1),0),IF(AND(SUM(AE$10:AE195)&gt;0,AI195-AE195&gt;=0),AE195,IF(AND(SUM(AE$10:AE195)&gt;0),AG$1-SUM(AE$10:AE195),0)))</f>
        <v>0</v>
      </c>
      <c r="AF196" s="40">
        <f t="shared" si="294"/>
        <v>0</v>
      </c>
      <c r="AG196" s="40">
        <f t="shared" si="295"/>
        <v>0</v>
      </c>
      <c r="AH196" s="40">
        <f t="shared" si="338"/>
        <v>0</v>
      </c>
      <c r="AI196" s="40">
        <f t="shared" si="296"/>
        <v>0</v>
      </c>
      <c r="AJ196" s="40">
        <f>IF(AND(AH196&lt;&gt;0,SUM(AH$9:AH195)=0),ROUND(AG$1*AG$3,0),0)</f>
        <v>0</v>
      </c>
      <c r="AK196" s="13"/>
      <c r="AL196" s="33">
        <f>IF(SUM(AT$9:AT195)&gt;0.9,MAX(AL$9:AL195)+1,0)</f>
        <v>0</v>
      </c>
      <c r="AM196" s="39">
        <f t="shared" si="259"/>
        <v>0</v>
      </c>
      <c r="AN196" s="35">
        <f t="shared" si="260"/>
        <v>49490</v>
      </c>
      <c r="AO196" s="38">
        <f t="shared" si="351"/>
        <v>0</v>
      </c>
      <c r="AP196" s="38">
        <f t="shared" si="339"/>
        <v>0</v>
      </c>
      <c r="AQ196" s="40">
        <f>IF(AND(AL196=AS$6,AU195-AS$1/(AS$7-AS$6+1)&gt;=0),ROUND(AS$1/(AS$7-AS$6+1),0),IF(AND(SUM(AQ$10:AQ195)&gt;0,AU195-AQ195&gt;=0),AQ195,IF(AND(SUM(AQ$10:AQ195)&gt;0),AS$1-SUM(AQ$10:AQ195),0)))</f>
        <v>0</v>
      </c>
      <c r="AR196" s="40">
        <f t="shared" si="297"/>
        <v>0</v>
      </c>
      <c r="AS196" s="40">
        <f t="shared" si="298"/>
        <v>0</v>
      </c>
      <c r="AT196" s="40">
        <f t="shared" si="340"/>
        <v>0</v>
      </c>
      <c r="AU196" s="40">
        <f t="shared" si="299"/>
        <v>0</v>
      </c>
      <c r="AV196" s="40">
        <f>IF(AND(AT196&lt;&gt;0,SUM(AT$9:AT195)=0),ROUND(AS$1*AS$3,0),0)</f>
        <v>0</v>
      </c>
      <c r="AW196" s="13"/>
      <c r="AX196" s="33">
        <f>IF(SUM(BF$9:BF195)&gt;0.9,MAX(AX$9:AX195)+1,0)</f>
        <v>0</v>
      </c>
      <c r="AY196" s="39">
        <f t="shared" si="261"/>
        <v>0</v>
      </c>
      <c r="AZ196" s="35">
        <f t="shared" si="262"/>
        <v>49490</v>
      </c>
      <c r="BA196" s="38">
        <f t="shared" si="352"/>
        <v>0</v>
      </c>
      <c r="BB196" s="38">
        <f t="shared" si="341"/>
        <v>0</v>
      </c>
      <c r="BC196" s="40">
        <f>IF(AND(AX196=BE$6,BG195-BE$1/(BE$7-BE$6+1)&gt;=0),ROUND(BE$1/(BE$7-BE$6+1),0),IF(AND(SUM(BC$10:BC195)&gt;0,BG195-BC195&gt;=0),BC195,IF(AND(SUM(BC$10:BC195)&gt;0),BE$1-SUM(BC$10:BC195),0)))</f>
        <v>0</v>
      </c>
      <c r="BD196" s="40">
        <f t="shared" si="300"/>
        <v>0</v>
      </c>
      <c r="BE196" s="40">
        <f t="shared" si="301"/>
        <v>0</v>
      </c>
      <c r="BF196" s="40">
        <f t="shared" si="342"/>
        <v>0</v>
      </c>
      <c r="BG196" s="40">
        <f t="shared" si="302"/>
        <v>0</v>
      </c>
      <c r="BH196" s="40">
        <f>IF(AND(BF196&lt;&gt;0,SUM(BF$9:BF195)=0),ROUND(BE$1*BE$3,0),0)</f>
        <v>0</v>
      </c>
      <c r="BI196" s="13"/>
      <c r="BJ196" s="33">
        <f>IF(SUM(BR$9:BR195)&gt;0.9,MAX(BJ$9:BJ195)+1,0)</f>
        <v>0</v>
      </c>
      <c r="BK196" s="39">
        <f t="shared" si="263"/>
        <v>0</v>
      </c>
      <c r="BL196" s="35">
        <f t="shared" si="264"/>
        <v>49490</v>
      </c>
      <c r="BM196" s="38">
        <f t="shared" si="353"/>
        <v>0</v>
      </c>
      <c r="BN196" s="38">
        <f t="shared" si="343"/>
        <v>0</v>
      </c>
      <c r="BO196" s="40">
        <f>IF(AND(BJ196=BQ$6,BS195-BQ$1/(BQ$7-BQ$6+1)&gt;=0),ROUND(BQ$1/(BQ$7-BQ$6+1),0),IF(AND(SUM(BO$10:BO195)&gt;0,BS195-BO195&gt;=0),BO195,IF(AND(SUM(BO$10:BO195)&gt;0),BQ$1-SUM(BO$10:BO195),0)))</f>
        <v>0</v>
      </c>
      <c r="BP196" s="40">
        <f t="shared" si="303"/>
        <v>0</v>
      </c>
      <c r="BQ196" s="40">
        <f t="shared" si="304"/>
        <v>0</v>
      </c>
      <c r="BR196" s="40">
        <f t="shared" si="344"/>
        <v>0</v>
      </c>
      <c r="BS196" s="40">
        <f t="shared" si="305"/>
        <v>0</v>
      </c>
      <c r="BT196" s="40">
        <f>IF(AND(BR196&lt;&gt;0,SUM(BR$9:BR195)=0),ROUND(BQ$1*BQ$3,0),0)</f>
        <v>0</v>
      </c>
      <c r="BU196" s="13"/>
      <c r="BV196" s="33">
        <f>IF(SUM(CD$9:CD195)&gt;0.9,MAX(BV$9:BV195)+1,0)</f>
        <v>0</v>
      </c>
      <c r="BW196" s="39">
        <f t="shared" si="265"/>
        <v>0</v>
      </c>
      <c r="BX196" s="35">
        <f t="shared" si="266"/>
        <v>49490</v>
      </c>
      <c r="BY196" s="38">
        <f t="shared" si="354"/>
        <v>0</v>
      </c>
      <c r="BZ196" s="38">
        <f t="shared" si="345"/>
        <v>0</v>
      </c>
      <c r="CA196" s="40">
        <f>IF(AND(BV196=CC$6,CE195-CC$1/(CC$7-CC$6+1)&gt;=0),ROUND(CC$1/(CC$7-CC$6+1),0),IF(AND(SUM(CA$10:CA195)&gt;0,CE195-CA195&gt;=0),CA195,IF(AND(SUM(CA$10:CA195)&gt;0),CC$1-SUM(CA$10:CA195),0)))</f>
        <v>0</v>
      </c>
      <c r="CB196" s="40">
        <f t="shared" si="306"/>
        <v>0</v>
      </c>
      <c r="CC196" s="40">
        <f t="shared" si="307"/>
        <v>0</v>
      </c>
      <c r="CD196" s="40">
        <f t="shared" si="346"/>
        <v>0</v>
      </c>
      <c r="CE196" s="40">
        <f t="shared" si="308"/>
        <v>0</v>
      </c>
      <c r="CF196" s="40">
        <f>IF(AND(CD196&lt;&gt;0,SUM(CD$9:CD195)=0),ROUND(CC$1*CC$3,0),0)</f>
        <v>0</v>
      </c>
      <c r="CG196" s="13"/>
      <c r="CH196" s="33">
        <f>IF(SUM(CP$9:CP195)&gt;0.9,MAX(CH$9:CH195)+1,0)</f>
        <v>0</v>
      </c>
      <c r="CI196" s="39">
        <f t="shared" si="267"/>
        <v>0</v>
      </c>
      <c r="CJ196" s="35">
        <f t="shared" si="268"/>
        <v>49490</v>
      </c>
      <c r="CK196" s="38">
        <f t="shared" si="355"/>
        <v>0</v>
      </c>
      <c r="CL196" s="38">
        <f t="shared" si="347"/>
        <v>0</v>
      </c>
      <c r="CM196" s="40">
        <f>IF(AND(CH196=CO$6,CQ195-CO$1/(CO$7-CO$6+1)&gt;=0),ROUND(CO$1/(CO$7-CO$6+1),0),IF(AND(SUM(CM$10:CM195)&gt;0,CQ195-CM195&gt;=0),CM195,IF(AND(SUM(CM$10:CM195)&gt;0),CO$1-SUM(CM$10:CM195),0)))</f>
        <v>0</v>
      </c>
      <c r="CN196" s="40">
        <f t="shared" si="309"/>
        <v>0</v>
      </c>
      <c r="CO196" s="40">
        <f t="shared" si="310"/>
        <v>0</v>
      </c>
      <c r="CP196" s="40">
        <f t="shared" si="348"/>
        <v>0</v>
      </c>
      <c r="CQ196" s="40">
        <f t="shared" si="311"/>
        <v>0</v>
      </c>
      <c r="CR196" s="40">
        <f>IF(AND(CP196&lt;&gt;0,SUM(CP$9:CP195)=0),ROUND(CO$1*CO$3,0),0)</f>
        <v>0</v>
      </c>
      <c r="CS196" s="13"/>
      <c r="CT196" s="16"/>
      <c r="CU196" s="41">
        <f t="shared" si="313"/>
        <v>174</v>
      </c>
      <c r="CV196" s="42">
        <f t="shared" si="312"/>
        <v>49490</v>
      </c>
      <c r="CW196" s="43">
        <f t="shared" ref="CW196:CW227" si="356">SUM(G197:G208)</f>
        <v>0</v>
      </c>
      <c r="CX196" s="43">
        <f t="shared" ref="CX196:CX227" si="357">SUM(S197:S208)</f>
        <v>0</v>
      </c>
      <c r="CY196" s="43">
        <f t="shared" ref="CY196:CY227" si="358">SUM(AE197:AE208)</f>
        <v>0</v>
      </c>
      <c r="CZ196" s="43">
        <f t="shared" ref="CZ196:CZ227" si="359">SUM(AQ197:AQ208)</f>
        <v>0</v>
      </c>
      <c r="DA196" s="43">
        <f t="shared" ref="DA196:DA227" si="360">SUM(BC197:BC208)</f>
        <v>0</v>
      </c>
      <c r="DB196" s="43">
        <f t="shared" ref="DB196:DB227" si="361">SUM(BO197:BO208)</f>
        <v>0</v>
      </c>
      <c r="DC196" s="43">
        <f t="shared" ref="DC196:DC227" si="362">SUM(CA197:CA208)</f>
        <v>0</v>
      </c>
      <c r="DD196" s="43">
        <f t="shared" ref="DD196:DD227" si="363">SUM(CM197:CM208)</f>
        <v>0</v>
      </c>
      <c r="DE196" s="43">
        <f t="shared" si="253"/>
        <v>0</v>
      </c>
      <c r="DF196" s="44">
        <f t="shared" si="269"/>
        <v>0</v>
      </c>
      <c r="DG196" s="44">
        <f t="shared" si="276"/>
        <v>0</v>
      </c>
      <c r="DH196" s="44">
        <f t="shared" si="277"/>
        <v>0</v>
      </c>
      <c r="DI196" s="44">
        <f t="shared" si="278"/>
        <v>0</v>
      </c>
      <c r="DJ196" s="44">
        <f t="shared" si="279"/>
        <v>0</v>
      </c>
      <c r="DK196" s="44">
        <f t="shared" si="280"/>
        <v>0</v>
      </c>
      <c r="DL196" s="44">
        <f t="shared" si="281"/>
        <v>0</v>
      </c>
      <c r="DM196" s="44">
        <f t="shared" si="282"/>
        <v>0</v>
      </c>
      <c r="DN196" s="44">
        <f t="shared" si="283"/>
        <v>0</v>
      </c>
      <c r="DO196" s="44">
        <f t="shared" si="284"/>
        <v>0</v>
      </c>
      <c r="DP196" s="44">
        <f>IF(SUM(DG196:DG$298)=0,DG$299*DP$8/12,0)</f>
        <v>0</v>
      </c>
      <c r="DQ196" s="44">
        <f>IF(SUM(DH196:DH$298)=0,DH$299*DQ$8/12,0)</f>
        <v>0</v>
      </c>
      <c r="DR196" s="44">
        <f>IF(SUM(DI196:DI$298)=0,DI$299*DR$8/12,0)</f>
        <v>0</v>
      </c>
      <c r="DS196" s="44">
        <f>IF(SUM(DJ196:DJ$298)=0,DJ$299*DS$8/12,0)</f>
        <v>0</v>
      </c>
      <c r="DT196" s="44">
        <f>IF(SUM(DK196:DK$298)=0,DK$299*DT$8/12,0)</f>
        <v>0</v>
      </c>
      <c r="DU196" s="44">
        <f>IF(SUM(DL196:DL$298)=0,DL$299*DU$8/12,0)</f>
        <v>0</v>
      </c>
      <c r="DV196" s="44">
        <f>IF(SUM(DM196:DM$298)=0,DM$299*DV$8/12,0)</f>
        <v>0</v>
      </c>
      <c r="DW196" s="44">
        <f>IF(SUM(DN196:DN$298)=0,DN$299*DW$8/12,0)</f>
        <v>0</v>
      </c>
      <c r="DX196" s="44">
        <f t="shared" si="285"/>
        <v>0</v>
      </c>
      <c r="DY196" s="44">
        <f t="shared" si="286"/>
        <v>0</v>
      </c>
      <c r="DZ196" s="44">
        <f t="shared" si="287"/>
        <v>0</v>
      </c>
      <c r="EA196" s="44">
        <f t="shared" si="288"/>
        <v>0</v>
      </c>
      <c r="EB196" s="44">
        <f t="shared" si="289"/>
        <v>0</v>
      </c>
      <c r="EC196" s="44">
        <f t="shared" si="290"/>
        <v>0</v>
      </c>
      <c r="ED196" s="16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</row>
    <row r="197" spans="1:240">
      <c r="A197" s="52"/>
      <c r="B197" s="33">
        <f>IF(SUM(J$9:J196)&gt;0.9,MAX(B$9:B196)+1,0)</f>
        <v>0</v>
      </c>
      <c r="C197" s="39">
        <f t="shared" si="326"/>
        <v>0</v>
      </c>
      <c r="D197" s="35">
        <v>49521</v>
      </c>
      <c r="E197" s="38">
        <f t="shared" si="270"/>
        <v>0</v>
      </c>
      <c r="F197" s="38">
        <f t="shared" si="271"/>
        <v>0</v>
      </c>
      <c r="G197" s="40">
        <f>IF(AND(B197=I$6,K196-I$1/(I$7-I$6+1)&gt;=0),ROUND(I$1/(I$7-I$6+1),0),IF(AND(SUM(G$10:G196)&gt;0,K196-G196&gt;=0),G196,IF(AND(SUM(G$10:G196)&gt;0),I$1-SUM(G$10:G196),0)))</f>
        <v>0</v>
      </c>
      <c r="H197" s="40">
        <f t="shared" si="272"/>
        <v>0</v>
      </c>
      <c r="I197" s="40">
        <f t="shared" si="273"/>
        <v>0</v>
      </c>
      <c r="J197" s="40">
        <f t="shared" si="274"/>
        <v>0</v>
      </c>
      <c r="K197" s="40">
        <f t="shared" si="275"/>
        <v>0</v>
      </c>
      <c r="L197" s="40">
        <f>IF(AND(J197&lt;&gt;0,SUM(J$9:J196)=0),ROUND(I$1*I$3,0),0)</f>
        <v>0</v>
      </c>
      <c r="M197" s="13"/>
      <c r="N197" s="33">
        <f>IF(SUM(V$9:V196)&gt;0.9,MAX(N$9:N196)+1,0)</f>
        <v>0</v>
      </c>
      <c r="O197" s="39">
        <f t="shared" si="255"/>
        <v>0</v>
      </c>
      <c r="P197" s="35">
        <f t="shared" si="256"/>
        <v>49521</v>
      </c>
      <c r="Q197" s="38">
        <f t="shared" si="349"/>
        <v>0</v>
      </c>
      <c r="R197" s="38">
        <f t="shared" si="335"/>
        <v>0</v>
      </c>
      <c r="S197" s="40">
        <f>IF(AND(N197=U$6,W196-U$1/(U$7-U$6+1)&gt;=0),ROUND(U$1/(U$7-U$6+1),0),IF(AND(SUM(S$10:S196)&gt;0,W196-S196&gt;=0),S196,IF(AND(SUM(S$10:S196)&gt;0),U$1-SUM(S$10:S196),0)))</f>
        <v>0</v>
      </c>
      <c r="T197" s="40">
        <f t="shared" si="291"/>
        <v>0</v>
      </c>
      <c r="U197" s="40">
        <f t="shared" si="292"/>
        <v>0</v>
      </c>
      <c r="V197" s="40">
        <f t="shared" si="336"/>
        <v>0</v>
      </c>
      <c r="W197" s="40">
        <f t="shared" si="293"/>
        <v>0</v>
      </c>
      <c r="X197" s="40">
        <f>IF(AND(V197&lt;&gt;0,SUM(V$9:V196)=0),ROUND(U$1*U$3,0),0)</f>
        <v>0</v>
      </c>
      <c r="Y197" s="13"/>
      <c r="Z197" s="33">
        <f>IF(SUM(AH$9:AH196)&gt;0.9,MAX(Z$9:Z196)+1,0)</f>
        <v>0</v>
      </c>
      <c r="AA197" s="39">
        <f t="shared" si="257"/>
        <v>0</v>
      </c>
      <c r="AB197" s="35">
        <f t="shared" si="258"/>
        <v>49521</v>
      </c>
      <c r="AC197" s="38">
        <f t="shared" si="350"/>
        <v>0</v>
      </c>
      <c r="AD197" s="38">
        <f t="shared" si="337"/>
        <v>0</v>
      </c>
      <c r="AE197" s="40">
        <f>IF(AND(Z197=AG$6,AI196-AG$1/(AG$7-AG$6+1)&gt;=0),ROUND(AG$1/(AG$7-AG$6+1),0),IF(AND(SUM(AE$10:AE196)&gt;0,AI196-AE196&gt;=0),AE196,IF(AND(SUM(AE$10:AE196)&gt;0),AG$1-SUM(AE$10:AE196),0)))</f>
        <v>0</v>
      </c>
      <c r="AF197" s="40">
        <f t="shared" si="294"/>
        <v>0</v>
      </c>
      <c r="AG197" s="40">
        <f t="shared" si="295"/>
        <v>0</v>
      </c>
      <c r="AH197" s="40">
        <f t="shared" si="338"/>
        <v>0</v>
      </c>
      <c r="AI197" s="40">
        <f t="shared" si="296"/>
        <v>0</v>
      </c>
      <c r="AJ197" s="40">
        <f>IF(AND(AH197&lt;&gt;0,SUM(AH$9:AH196)=0),ROUND(AG$1*AG$3,0),0)</f>
        <v>0</v>
      </c>
      <c r="AK197" s="13"/>
      <c r="AL197" s="33">
        <f>IF(SUM(AT$9:AT196)&gt;0.9,MAX(AL$9:AL196)+1,0)</f>
        <v>0</v>
      </c>
      <c r="AM197" s="39">
        <f t="shared" si="259"/>
        <v>0</v>
      </c>
      <c r="AN197" s="35">
        <f t="shared" si="260"/>
        <v>49521</v>
      </c>
      <c r="AO197" s="38">
        <f t="shared" si="351"/>
        <v>0</v>
      </c>
      <c r="AP197" s="38">
        <f t="shared" si="339"/>
        <v>0</v>
      </c>
      <c r="AQ197" s="40">
        <f>IF(AND(AL197=AS$6,AU196-AS$1/(AS$7-AS$6+1)&gt;=0),ROUND(AS$1/(AS$7-AS$6+1),0),IF(AND(SUM(AQ$10:AQ196)&gt;0,AU196-AQ196&gt;=0),AQ196,IF(AND(SUM(AQ$10:AQ196)&gt;0),AS$1-SUM(AQ$10:AQ196),0)))</f>
        <v>0</v>
      </c>
      <c r="AR197" s="40">
        <f t="shared" si="297"/>
        <v>0</v>
      </c>
      <c r="AS197" s="40">
        <f t="shared" si="298"/>
        <v>0</v>
      </c>
      <c r="AT197" s="40">
        <f t="shared" si="340"/>
        <v>0</v>
      </c>
      <c r="AU197" s="40">
        <f t="shared" si="299"/>
        <v>0</v>
      </c>
      <c r="AV197" s="40">
        <f>IF(AND(AT197&lt;&gt;0,SUM(AT$9:AT196)=0),ROUND(AS$1*AS$3,0),0)</f>
        <v>0</v>
      </c>
      <c r="AW197" s="13"/>
      <c r="AX197" s="33">
        <f>IF(SUM(BF$9:BF196)&gt;0.9,MAX(AX$9:AX196)+1,0)</f>
        <v>0</v>
      </c>
      <c r="AY197" s="39">
        <f t="shared" si="261"/>
        <v>0</v>
      </c>
      <c r="AZ197" s="35">
        <f t="shared" si="262"/>
        <v>49521</v>
      </c>
      <c r="BA197" s="38">
        <f t="shared" si="352"/>
        <v>0</v>
      </c>
      <c r="BB197" s="38">
        <f t="shared" si="341"/>
        <v>0</v>
      </c>
      <c r="BC197" s="40">
        <f>IF(AND(AX197=BE$6,BG196-BE$1/(BE$7-BE$6+1)&gt;=0),ROUND(BE$1/(BE$7-BE$6+1),0),IF(AND(SUM(BC$10:BC196)&gt;0,BG196-BC196&gt;=0),BC196,IF(AND(SUM(BC$10:BC196)&gt;0),BE$1-SUM(BC$10:BC196),0)))</f>
        <v>0</v>
      </c>
      <c r="BD197" s="40">
        <f t="shared" si="300"/>
        <v>0</v>
      </c>
      <c r="BE197" s="40">
        <f t="shared" si="301"/>
        <v>0</v>
      </c>
      <c r="BF197" s="40">
        <f t="shared" si="342"/>
        <v>0</v>
      </c>
      <c r="BG197" s="40">
        <f t="shared" si="302"/>
        <v>0</v>
      </c>
      <c r="BH197" s="40">
        <f>IF(AND(BF197&lt;&gt;0,SUM(BF$9:BF196)=0),ROUND(BE$1*BE$3,0),0)</f>
        <v>0</v>
      </c>
      <c r="BI197" s="13"/>
      <c r="BJ197" s="33">
        <f>IF(SUM(BR$9:BR196)&gt;0.9,MAX(BJ$9:BJ196)+1,0)</f>
        <v>0</v>
      </c>
      <c r="BK197" s="39">
        <f t="shared" si="263"/>
        <v>0</v>
      </c>
      <c r="BL197" s="35">
        <f t="shared" si="264"/>
        <v>49521</v>
      </c>
      <c r="BM197" s="38">
        <f t="shared" si="353"/>
        <v>0</v>
      </c>
      <c r="BN197" s="38">
        <f t="shared" si="343"/>
        <v>0</v>
      </c>
      <c r="BO197" s="40">
        <f>IF(AND(BJ197=BQ$6,BS196-BQ$1/(BQ$7-BQ$6+1)&gt;=0),ROUND(BQ$1/(BQ$7-BQ$6+1),0),IF(AND(SUM(BO$10:BO196)&gt;0,BS196-BO196&gt;=0),BO196,IF(AND(SUM(BO$10:BO196)&gt;0),BQ$1-SUM(BO$10:BO196),0)))</f>
        <v>0</v>
      </c>
      <c r="BP197" s="40">
        <f t="shared" si="303"/>
        <v>0</v>
      </c>
      <c r="BQ197" s="40">
        <f t="shared" si="304"/>
        <v>0</v>
      </c>
      <c r="BR197" s="40">
        <f t="shared" si="344"/>
        <v>0</v>
      </c>
      <c r="BS197" s="40">
        <f t="shared" si="305"/>
        <v>0</v>
      </c>
      <c r="BT197" s="40">
        <f>IF(AND(BR197&lt;&gt;0,SUM(BR$9:BR196)=0),ROUND(BQ$1*BQ$3,0),0)</f>
        <v>0</v>
      </c>
      <c r="BU197" s="13"/>
      <c r="BV197" s="33">
        <f>IF(SUM(CD$9:CD196)&gt;0.9,MAX(BV$9:BV196)+1,0)</f>
        <v>0</v>
      </c>
      <c r="BW197" s="39">
        <f t="shared" si="265"/>
        <v>0</v>
      </c>
      <c r="BX197" s="35">
        <f t="shared" si="266"/>
        <v>49521</v>
      </c>
      <c r="BY197" s="38">
        <f t="shared" si="354"/>
        <v>0</v>
      </c>
      <c r="BZ197" s="38">
        <f t="shared" si="345"/>
        <v>0</v>
      </c>
      <c r="CA197" s="40">
        <f>IF(AND(BV197=CC$6,CE196-CC$1/(CC$7-CC$6+1)&gt;=0),ROUND(CC$1/(CC$7-CC$6+1),0),IF(AND(SUM(CA$10:CA196)&gt;0,CE196-CA196&gt;=0),CA196,IF(AND(SUM(CA$10:CA196)&gt;0),CC$1-SUM(CA$10:CA196),0)))</f>
        <v>0</v>
      </c>
      <c r="CB197" s="40">
        <f t="shared" si="306"/>
        <v>0</v>
      </c>
      <c r="CC197" s="40">
        <f t="shared" si="307"/>
        <v>0</v>
      </c>
      <c r="CD197" s="40">
        <f t="shared" si="346"/>
        <v>0</v>
      </c>
      <c r="CE197" s="40">
        <f t="shared" si="308"/>
        <v>0</v>
      </c>
      <c r="CF197" s="40">
        <f>IF(AND(CD197&lt;&gt;0,SUM(CD$9:CD196)=0),ROUND(CC$1*CC$3,0),0)</f>
        <v>0</v>
      </c>
      <c r="CG197" s="13"/>
      <c r="CH197" s="33">
        <f>IF(SUM(CP$9:CP196)&gt;0.9,MAX(CH$9:CH196)+1,0)</f>
        <v>0</v>
      </c>
      <c r="CI197" s="39">
        <f t="shared" si="267"/>
        <v>0</v>
      </c>
      <c r="CJ197" s="35">
        <f t="shared" si="268"/>
        <v>49521</v>
      </c>
      <c r="CK197" s="38">
        <f t="shared" si="355"/>
        <v>0</v>
      </c>
      <c r="CL197" s="38">
        <f t="shared" si="347"/>
        <v>0</v>
      </c>
      <c r="CM197" s="40">
        <f>IF(AND(CH197=CO$6,CQ196-CO$1/(CO$7-CO$6+1)&gt;=0),ROUND(CO$1/(CO$7-CO$6+1),0),IF(AND(SUM(CM$10:CM196)&gt;0,CQ196-CM196&gt;=0),CM196,IF(AND(SUM(CM$10:CM196)&gt;0),CO$1-SUM(CM$10:CM196),0)))</f>
        <v>0</v>
      </c>
      <c r="CN197" s="40">
        <f t="shared" si="309"/>
        <v>0</v>
      </c>
      <c r="CO197" s="40">
        <f t="shared" si="310"/>
        <v>0</v>
      </c>
      <c r="CP197" s="40">
        <f t="shared" si="348"/>
        <v>0</v>
      </c>
      <c r="CQ197" s="40">
        <f t="shared" si="311"/>
        <v>0</v>
      </c>
      <c r="CR197" s="40">
        <f>IF(AND(CP197&lt;&gt;0,SUM(CP$9:CP196)=0),ROUND(CO$1*CO$3,0),0)</f>
        <v>0</v>
      </c>
      <c r="CS197" s="13"/>
      <c r="CT197" s="16"/>
      <c r="CU197" s="41">
        <f t="shared" si="313"/>
        <v>175</v>
      </c>
      <c r="CV197" s="42">
        <f t="shared" si="312"/>
        <v>49521</v>
      </c>
      <c r="CW197" s="43">
        <f t="shared" si="356"/>
        <v>0</v>
      </c>
      <c r="CX197" s="43">
        <f t="shared" si="357"/>
        <v>0</v>
      </c>
      <c r="CY197" s="43">
        <f t="shared" si="358"/>
        <v>0</v>
      </c>
      <c r="CZ197" s="43">
        <f t="shared" si="359"/>
        <v>0</v>
      </c>
      <c r="DA197" s="43">
        <f t="shared" si="360"/>
        <v>0</v>
      </c>
      <c r="DB197" s="43">
        <f t="shared" si="361"/>
        <v>0</v>
      </c>
      <c r="DC197" s="43">
        <f t="shared" si="362"/>
        <v>0</v>
      </c>
      <c r="DD197" s="43">
        <f t="shared" si="363"/>
        <v>0</v>
      </c>
      <c r="DE197" s="43">
        <f t="shared" si="253"/>
        <v>0</v>
      </c>
      <c r="DF197" s="44">
        <f t="shared" si="269"/>
        <v>0</v>
      </c>
      <c r="DG197" s="44">
        <f t="shared" si="276"/>
        <v>0</v>
      </c>
      <c r="DH197" s="44">
        <f t="shared" si="277"/>
        <v>0</v>
      </c>
      <c r="DI197" s="44">
        <f t="shared" si="278"/>
        <v>0</v>
      </c>
      <c r="DJ197" s="44">
        <f t="shared" si="279"/>
        <v>0</v>
      </c>
      <c r="DK197" s="44">
        <f t="shared" si="280"/>
        <v>0</v>
      </c>
      <c r="DL197" s="44">
        <f t="shared" si="281"/>
        <v>0</v>
      </c>
      <c r="DM197" s="44">
        <f t="shared" si="282"/>
        <v>0</v>
      </c>
      <c r="DN197" s="44">
        <f t="shared" si="283"/>
        <v>0</v>
      </c>
      <c r="DO197" s="44">
        <f t="shared" si="284"/>
        <v>0</v>
      </c>
      <c r="DP197" s="44">
        <f>IF(SUM(DG197:DG$298)=0,DG$299*DP$8/12,0)</f>
        <v>0</v>
      </c>
      <c r="DQ197" s="44">
        <f>IF(SUM(DH197:DH$298)=0,DH$299*DQ$8/12,0)</f>
        <v>0</v>
      </c>
      <c r="DR197" s="44">
        <f>IF(SUM(DI197:DI$298)=0,DI$299*DR$8/12,0)</f>
        <v>0</v>
      </c>
      <c r="DS197" s="44">
        <f>IF(SUM(DJ197:DJ$298)=0,DJ$299*DS$8/12,0)</f>
        <v>0</v>
      </c>
      <c r="DT197" s="44">
        <f>IF(SUM(DK197:DK$298)=0,DK$299*DT$8/12,0)</f>
        <v>0</v>
      </c>
      <c r="DU197" s="44">
        <f>IF(SUM(DL197:DL$298)=0,DL$299*DU$8/12,0)</f>
        <v>0</v>
      </c>
      <c r="DV197" s="44">
        <f>IF(SUM(DM197:DM$298)=0,DM$299*DV$8/12,0)</f>
        <v>0</v>
      </c>
      <c r="DW197" s="44">
        <f>IF(SUM(DN197:DN$298)=0,DN$299*DW$8/12,0)</f>
        <v>0</v>
      </c>
      <c r="DX197" s="44">
        <f t="shared" si="285"/>
        <v>0</v>
      </c>
      <c r="DY197" s="44">
        <f t="shared" si="286"/>
        <v>0</v>
      </c>
      <c r="DZ197" s="44">
        <f t="shared" si="287"/>
        <v>0</v>
      </c>
      <c r="EA197" s="44">
        <f t="shared" si="288"/>
        <v>0</v>
      </c>
      <c r="EB197" s="44">
        <f t="shared" si="289"/>
        <v>0</v>
      </c>
      <c r="EC197" s="44">
        <f t="shared" si="290"/>
        <v>0</v>
      </c>
      <c r="ED197" s="16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</row>
    <row r="198" spans="1:240">
      <c r="A198" s="52"/>
      <c r="B198" s="33">
        <f>IF(SUM(J$9:J197)&gt;0.9,MAX(B$9:B197)+1,0)</f>
        <v>0</v>
      </c>
      <c r="C198" s="39">
        <f t="shared" si="326"/>
        <v>0</v>
      </c>
      <c r="D198" s="35">
        <v>49552</v>
      </c>
      <c r="E198" s="38">
        <f t="shared" si="270"/>
        <v>0</v>
      </c>
      <c r="F198" s="38">
        <f t="shared" si="271"/>
        <v>0</v>
      </c>
      <c r="G198" s="40">
        <f>IF(AND(B198=I$6,K197-I$1/(I$7-I$6+1)&gt;=0),ROUND(I$1/(I$7-I$6+1),0),IF(AND(SUM(G$10:G197)&gt;0,K197-G197&gt;=0),G197,IF(AND(SUM(G$10:G197)&gt;0),I$1-SUM(G$10:G197),0)))</f>
        <v>0</v>
      </c>
      <c r="H198" s="40">
        <f t="shared" si="272"/>
        <v>0</v>
      </c>
      <c r="I198" s="40">
        <f t="shared" si="273"/>
        <v>0</v>
      </c>
      <c r="J198" s="40">
        <f t="shared" si="274"/>
        <v>0</v>
      </c>
      <c r="K198" s="40">
        <f t="shared" si="275"/>
        <v>0</v>
      </c>
      <c r="L198" s="40">
        <f>IF(AND(J198&lt;&gt;0,SUM(J$9:J197)=0),ROUND(I$1*I$3,0),0)</f>
        <v>0</v>
      </c>
      <c r="M198" s="13"/>
      <c r="N198" s="33">
        <f>IF(SUM(V$9:V197)&gt;0.9,MAX(N$9:N197)+1,0)</f>
        <v>0</v>
      </c>
      <c r="O198" s="39">
        <f t="shared" si="255"/>
        <v>0</v>
      </c>
      <c r="P198" s="35">
        <f t="shared" si="256"/>
        <v>49552</v>
      </c>
      <c r="Q198" s="38">
        <f t="shared" si="349"/>
        <v>0</v>
      </c>
      <c r="R198" s="38">
        <f t="shared" si="335"/>
        <v>0</v>
      </c>
      <c r="S198" s="40">
        <f>IF(AND(N198=U$6,W197-U$1/(U$7-U$6+1)&gt;=0),ROUND(U$1/(U$7-U$6+1),0),IF(AND(SUM(S$10:S197)&gt;0,W197-S197&gt;=0),S197,IF(AND(SUM(S$10:S197)&gt;0),U$1-SUM(S$10:S197),0)))</f>
        <v>0</v>
      </c>
      <c r="T198" s="40">
        <f t="shared" si="291"/>
        <v>0</v>
      </c>
      <c r="U198" s="40">
        <f t="shared" si="292"/>
        <v>0</v>
      </c>
      <c r="V198" s="40">
        <f t="shared" si="336"/>
        <v>0</v>
      </c>
      <c r="W198" s="40">
        <f t="shared" si="293"/>
        <v>0</v>
      </c>
      <c r="X198" s="40">
        <f>IF(AND(V198&lt;&gt;0,SUM(V$9:V197)=0),ROUND(U$1*U$3,0),0)</f>
        <v>0</v>
      </c>
      <c r="Y198" s="13"/>
      <c r="Z198" s="33">
        <f>IF(SUM(AH$9:AH197)&gt;0.9,MAX(Z$9:Z197)+1,0)</f>
        <v>0</v>
      </c>
      <c r="AA198" s="39">
        <f t="shared" si="257"/>
        <v>0</v>
      </c>
      <c r="AB198" s="35">
        <f t="shared" si="258"/>
        <v>49552</v>
      </c>
      <c r="AC198" s="38">
        <f t="shared" si="350"/>
        <v>0</v>
      </c>
      <c r="AD198" s="38">
        <f t="shared" si="337"/>
        <v>0</v>
      </c>
      <c r="AE198" s="40">
        <f>IF(AND(Z198=AG$6,AI197-AG$1/(AG$7-AG$6+1)&gt;=0),ROUND(AG$1/(AG$7-AG$6+1),0),IF(AND(SUM(AE$10:AE197)&gt;0,AI197-AE197&gt;=0),AE197,IF(AND(SUM(AE$10:AE197)&gt;0),AG$1-SUM(AE$10:AE197),0)))</f>
        <v>0</v>
      </c>
      <c r="AF198" s="40">
        <f t="shared" si="294"/>
        <v>0</v>
      </c>
      <c r="AG198" s="40">
        <f t="shared" si="295"/>
        <v>0</v>
      </c>
      <c r="AH198" s="40">
        <f t="shared" si="338"/>
        <v>0</v>
      </c>
      <c r="AI198" s="40">
        <f t="shared" si="296"/>
        <v>0</v>
      </c>
      <c r="AJ198" s="40">
        <f>IF(AND(AH198&lt;&gt;0,SUM(AH$9:AH197)=0),ROUND(AG$1*AG$3,0),0)</f>
        <v>0</v>
      </c>
      <c r="AK198" s="13"/>
      <c r="AL198" s="33">
        <f>IF(SUM(AT$9:AT197)&gt;0.9,MAX(AL$9:AL197)+1,0)</f>
        <v>0</v>
      </c>
      <c r="AM198" s="39">
        <f t="shared" si="259"/>
        <v>0</v>
      </c>
      <c r="AN198" s="35">
        <f t="shared" si="260"/>
        <v>49552</v>
      </c>
      <c r="AO198" s="38">
        <f t="shared" si="351"/>
        <v>0</v>
      </c>
      <c r="AP198" s="38">
        <f t="shared" si="339"/>
        <v>0</v>
      </c>
      <c r="AQ198" s="40">
        <f>IF(AND(AL198=AS$6,AU197-AS$1/(AS$7-AS$6+1)&gt;=0),ROUND(AS$1/(AS$7-AS$6+1),0),IF(AND(SUM(AQ$10:AQ197)&gt;0,AU197-AQ197&gt;=0),AQ197,IF(AND(SUM(AQ$10:AQ197)&gt;0),AS$1-SUM(AQ$10:AQ197),0)))</f>
        <v>0</v>
      </c>
      <c r="AR198" s="40">
        <f t="shared" si="297"/>
        <v>0</v>
      </c>
      <c r="AS198" s="40">
        <f t="shared" si="298"/>
        <v>0</v>
      </c>
      <c r="AT198" s="40">
        <f t="shared" si="340"/>
        <v>0</v>
      </c>
      <c r="AU198" s="40">
        <f t="shared" si="299"/>
        <v>0</v>
      </c>
      <c r="AV198" s="40">
        <f>IF(AND(AT198&lt;&gt;0,SUM(AT$9:AT197)=0),ROUND(AS$1*AS$3,0),0)</f>
        <v>0</v>
      </c>
      <c r="AW198" s="13"/>
      <c r="AX198" s="33">
        <f>IF(SUM(BF$9:BF197)&gt;0.9,MAX(AX$9:AX197)+1,0)</f>
        <v>0</v>
      </c>
      <c r="AY198" s="39">
        <f t="shared" si="261"/>
        <v>0</v>
      </c>
      <c r="AZ198" s="35">
        <f t="shared" si="262"/>
        <v>49552</v>
      </c>
      <c r="BA198" s="38">
        <f t="shared" si="352"/>
        <v>0</v>
      </c>
      <c r="BB198" s="38">
        <f t="shared" si="341"/>
        <v>0</v>
      </c>
      <c r="BC198" s="40">
        <f>IF(AND(AX198=BE$6,BG197-BE$1/(BE$7-BE$6+1)&gt;=0),ROUND(BE$1/(BE$7-BE$6+1),0),IF(AND(SUM(BC$10:BC197)&gt;0,BG197-BC197&gt;=0),BC197,IF(AND(SUM(BC$10:BC197)&gt;0),BE$1-SUM(BC$10:BC197),0)))</f>
        <v>0</v>
      </c>
      <c r="BD198" s="40">
        <f t="shared" si="300"/>
        <v>0</v>
      </c>
      <c r="BE198" s="40">
        <f t="shared" si="301"/>
        <v>0</v>
      </c>
      <c r="BF198" s="40">
        <f t="shared" si="342"/>
        <v>0</v>
      </c>
      <c r="BG198" s="40">
        <f t="shared" si="302"/>
        <v>0</v>
      </c>
      <c r="BH198" s="40">
        <f>IF(AND(BF198&lt;&gt;0,SUM(BF$9:BF197)=0),ROUND(BE$1*BE$3,0),0)</f>
        <v>0</v>
      </c>
      <c r="BI198" s="13"/>
      <c r="BJ198" s="33">
        <f>IF(SUM(BR$9:BR197)&gt;0.9,MAX(BJ$9:BJ197)+1,0)</f>
        <v>0</v>
      </c>
      <c r="BK198" s="39">
        <f t="shared" si="263"/>
        <v>0</v>
      </c>
      <c r="BL198" s="35">
        <f t="shared" si="264"/>
        <v>49552</v>
      </c>
      <c r="BM198" s="38">
        <f t="shared" si="353"/>
        <v>0</v>
      </c>
      <c r="BN198" s="38">
        <f t="shared" si="343"/>
        <v>0</v>
      </c>
      <c r="BO198" s="40">
        <f>IF(AND(BJ198=BQ$6,BS197-BQ$1/(BQ$7-BQ$6+1)&gt;=0),ROUND(BQ$1/(BQ$7-BQ$6+1),0),IF(AND(SUM(BO$10:BO197)&gt;0,BS197-BO197&gt;=0),BO197,IF(AND(SUM(BO$10:BO197)&gt;0),BQ$1-SUM(BO$10:BO197),0)))</f>
        <v>0</v>
      </c>
      <c r="BP198" s="40">
        <f t="shared" si="303"/>
        <v>0</v>
      </c>
      <c r="BQ198" s="40">
        <f t="shared" si="304"/>
        <v>0</v>
      </c>
      <c r="BR198" s="40">
        <f t="shared" si="344"/>
        <v>0</v>
      </c>
      <c r="BS198" s="40">
        <f t="shared" si="305"/>
        <v>0</v>
      </c>
      <c r="BT198" s="40">
        <f>IF(AND(BR198&lt;&gt;0,SUM(BR$9:BR197)=0),ROUND(BQ$1*BQ$3,0),0)</f>
        <v>0</v>
      </c>
      <c r="BU198" s="13"/>
      <c r="BV198" s="33">
        <f>IF(SUM(CD$9:CD197)&gt;0.9,MAX(BV$9:BV197)+1,0)</f>
        <v>0</v>
      </c>
      <c r="BW198" s="39">
        <f t="shared" si="265"/>
        <v>0</v>
      </c>
      <c r="BX198" s="35">
        <f t="shared" si="266"/>
        <v>49552</v>
      </c>
      <c r="BY198" s="38">
        <f t="shared" si="354"/>
        <v>0</v>
      </c>
      <c r="BZ198" s="38">
        <f t="shared" si="345"/>
        <v>0</v>
      </c>
      <c r="CA198" s="40">
        <f>IF(AND(BV198=CC$6,CE197-CC$1/(CC$7-CC$6+1)&gt;=0),ROUND(CC$1/(CC$7-CC$6+1),0),IF(AND(SUM(CA$10:CA197)&gt;0,CE197-CA197&gt;=0),CA197,IF(AND(SUM(CA$10:CA197)&gt;0),CC$1-SUM(CA$10:CA197),0)))</f>
        <v>0</v>
      </c>
      <c r="CB198" s="40">
        <f t="shared" si="306"/>
        <v>0</v>
      </c>
      <c r="CC198" s="40">
        <f t="shared" si="307"/>
        <v>0</v>
      </c>
      <c r="CD198" s="40">
        <f t="shared" si="346"/>
        <v>0</v>
      </c>
      <c r="CE198" s="40">
        <f t="shared" si="308"/>
        <v>0</v>
      </c>
      <c r="CF198" s="40">
        <f>IF(AND(CD198&lt;&gt;0,SUM(CD$9:CD197)=0),ROUND(CC$1*CC$3,0),0)</f>
        <v>0</v>
      </c>
      <c r="CG198" s="13"/>
      <c r="CH198" s="33">
        <f>IF(SUM(CP$9:CP197)&gt;0.9,MAX(CH$9:CH197)+1,0)</f>
        <v>0</v>
      </c>
      <c r="CI198" s="39">
        <f t="shared" si="267"/>
        <v>0</v>
      </c>
      <c r="CJ198" s="35">
        <f t="shared" si="268"/>
        <v>49552</v>
      </c>
      <c r="CK198" s="38">
        <f t="shared" si="355"/>
        <v>0</v>
      </c>
      <c r="CL198" s="38">
        <f t="shared" si="347"/>
        <v>0</v>
      </c>
      <c r="CM198" s="40">
        <f>IF(AND(CH198=CO$6,CQ197-CO$1/(CO$7-CO$6+1)&gt;=0),ROUND(CO$1/(CO$7-CO$6+1),0),IF(AND(SUM(CM$10:CM197)&gt;0,CQ197-CM197&gt;=0),CM197,IF(AND(SUM(CM$10:CM197)&gt;0),CO$1-SUM(CM$10:CM197),0)))</f>
        <v>0</v>
      </c>
      <c r="CN198" s="40">
        <f t="shared" si="309"/>
        <v>0</v>
      </c>
      <c r="CO198" s="40">
        <f t="shared" si="310"/>
        <v>0</v>
      </c>
      <c r="CP198" s="40">
        <f t="shared" si="348"/>
        <v>0</v>
      </c>
      <c r="CQ198" s="40">
        <f t="shared" si="311"/>
        <v>0</v>
      </c>
      <c r="CR198" s="40">
        <f>IF(AND(CP198&lt;&gt;0,SUM(CP$9:CP197)=0),ROUND(CO$1*CO$3,0),0)</f>
        <v>0</v>
      </c>
      <c r="CS198" s="13"/>
      <c r="CT198" s="16"/>
      <c r="CU198" s="41">
        <f t="shared" si="313"/>
        <v>176</v>
      </c>
      <c r="CV198" s="42">
        <f t="shared" si="312"/>
        <v>49552</v>
      </c>
      <c r="CW198" s="43">
        <f t="shared" si="356"/>
        <v>0</v>
      </c>
      <c r="CX198" s="43">
        <f t="shared" si="357"/>
        <v>0</v>
      </c>
      <c r="CY198" s="43">
        <f t="shared" si="358"/>
        <v>0</v>
      </c>
      <c r="CZ198" s="43">
        <f t="shared" si="359"/>
        <v>0</v>
      </c>
      <c r="DA198" s="43">
        <f t="shared" si="360"/>
        <v>0</v>
      </c>
      <c r="DB198" s="43">
        <f t="shared" si="361"/>
        <v>0</v>
      </c>
      <c r="DC198" s="43">
        <f t="shared" si="362"/>
        <v>0</v>
      </c>
      <c r="DD198" s="43">
        <f t="shared" si="363"/>
        <v>0</v>
      </c>
      <c r="DE198" s="43">
        <f t="shared" si="253"/>
        <v>0</v>
      </c>
      <c r="DF198" s="44">
        <f t="shared" si="269"/>
        <v>0</v>
      </c>
      <c r="DG198" s="44">
        <f t="shared" si="276"/>
        <v>0</v>
      </c>
      <c r="DH198" s="44">
        <f t="shared" si="277"/>
        <v>0</v>
      </c>
      <c r="DI198" s="44">
        <f t="shared" si="278"/>
        <v>0</v>
      </c>
      <c r="DJ198" s="44">
        <f t="shared" si="279"/>
        <v>0</v>
      </c>
      <c r="DK198" s="44">
        <f t="shared" si="280"/>
        <v>0</v>
      </c>
      <c r="DL198" s="44">
        <f t="shared" si="281"/>
        <v>0</v>
      </c>
      <c r="DM198" s="44">
        <f t="shared" si="282"/>
        <v>0</v>
      </c>
      <c r="DN198" s="44">
        <f t="shared" si="283"/>
        <v>0</v>
      </c>
      <c r="DO198" s="44">
        <f t="shared" si="284"/>
        <v>0</v>
      </c>
      <c r="DP198" s="44">
        <f>IF(SUM(DG198:DG$298)=0,DG$299*DP$8/12,0)</f>
        <v>0</v>
      </c>
      <c r="DQ198" s="44">
        <f>IF(SUM(DH198:DH$298)=0,DH$299*DQ$8/12,0)</f>
        <v>0</v>
      </c>
      <c r="DR198" s="44">
        <f>IF(SUM(DI198:DI$298)=0,DI$299*DR$8/12,0)</f>
        <v>0</v>
      </c>
      <c r="DS198" s="44">
        <f>IF(SUM(DJ198:DJ$298)=0,DJ$299*DS$8/12,0)</f>
        <v>0</v>
      </c>
      <c r="DT198" s="44">
        <f>IF(SUM(DK198:DK$298)=0,DK$299*DT$8/12,0)</f>
        <v>0</v>
      </c>
      <c r="DU198" s="44">
        <f>IF(SUM(DL198:DL$298)=0,DL$299*DU$8/12,0)</f>
        <v>0</v>
      </c>
      <c r="DV198" s="44">
        <f>IF(SUM(DM198:DM$298)=0,DM$299*DV$8/12,0)</f>
        <v>0</v>
      </c>
      <c r="DW198" s="44">
        <f>IF(SUM(DN198:DN$298)=0,DN$299*DW$8/12,0)</f>
        <v>0</v>
      </c>
      <c r="DX198" s="44">
        <f t="shared" si="285"/>
        <v>0</v>
      </c>
      <c r="DY198" s="44">
        <f t="shared" si="286"/>
        <v>0</v>
      </c>
      <c r="DZ198" s="44">
        <f t="shared" si="287"/>
        <v>0</v>
      </c>
      <c r="EA198" s="44">
        <f t="shared" si="288"/>
        <v>0</v>
      </c>
      <c r="EB198" s="44">
        <f t="shared" si="289"/>
        <v>0</v>
      </c>
      <c r="EC198" s="44">
        <f t="shared" si="290"/>
        <v>0</v>
      </c>
      <c r="ED198" s="16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</row>
    <row r="199" spans="1:240">
      <c r="A199" s="52"/>
      <c r="B199" s="33">
        <f>IF(SUM(J$9:J198)&gt;0.9,MAX(B$9:B198)+1,0)</f>
        <v>0</v>
      </c>
      <c r="C199" s="39">
        <f t="shared" si="326"/>
        <v>0</v>
      </c>
      <c r="D199" s="35">
        <v>49582</v>
      </c>
      <c r="E199" s="38">
        <f t="shared" si="270"/>
        <v>0</v>
      </c>
      <c r="F199" s="38">
        <f t="shared" si="271"/>
        <v>0</v>
      </c>
      <c r="G199" s="40">
        <f>IF(AND(B199=I$6,K198-I$1/(I$7-I$6+1)&gt;=0),ROUND(I$1/(I$7-I$6+1),0),IF(AND(SUM(G$10:G198)&gt;0,K198-G198&gt;=0),G198,IF(AND(SUM(G$10:G198)&gt;0),I$1-SUM(G$10:G198),0)))</f>
        <v>0</v>
      </c>
      <c r="H199" s="40">
        <f t="shared" si="272"/>
        <v>0</v>
      </c>
      <c r="I199" s="40">
        <f t="shared" si="273"/>
        <v>0</v>
      </c>
      <c r="J199" s="40">
        <f t="shared" si="274"/>
        <v>0</v>
      </c>
      <c r="K199" s="40">
        <f t="shared" si="275"/>
        <v>0</v>
      </c>
      <c r="L199" s="40">
        <f>IF(AND(J199&lt;&gt;0,SUM(J$9:J198)=0),ROUND(I$1*I$3,0),0)</f>
        <v>0</v>
      </c>
      <c r="M199" s="13"/>
      <c r="N199" s="33">
        <f>IF(SUM(V$9:V198)&gt;0.9,MAX(N$9:N198)+1,0)</f>
        <v>0</v>
      </c>
      <c r="O199" s="39">
        <f t="shared" si="255"/>
        <v>0</v>
      </c>
      <c r="P199" s="35">
        <f t="shared" si="256"/>
        <v>49582</v>
      </c>
      <c r="Q199" s="38">
        <f t="shared" si="349"/>
        <v>0</v>
      </c>
      <c r="R199" s="38">
        <f t="shared" si="335"/>
        <v>0</v>
      </c>
      <c r="S199" s="40">
        <f>IF(AND(N199=U$6,W198-U$1/(U$7-U$6+1)&gt;=0),ROUND(U$1/(U$7-U$6+1),0),IF(AND(SUM(S$10:S198)&gt;0,W198-S198&gt;=0),S198,IF(AND(SUM(S$10:S198)&gt;0),U$1-SUM(S$10:S198),0)))</f>
        <v>0</v>
      </c>
      <c r="T199" s="40">
        <f t="shared" si="291"/>
        <v>0</v>
      </c>
      <c r="U199" s="40">
        <f t="shared" si="292"/>
        <v>0</v>
      </c>
      <c r="V199" s="40">
        <f t="shared" si="336"/>
        <v>0</v>
      </c>
      <c r="W199" s="40">
        <f t="shared" si="293"/>
        <v>0</v>
      </c>
      <c r="X199" s="40">
        <f>IF(AND(V199&lt;&gt;0,SUM(V$9:V198)=0),ROUND(U$1*U$3,0),0)</f>
        <v>0</v>
      </c>
      <c r="Y199" s="13"/>
      <c r="Z199" s="33">
        <f>IF(SUM(AH$9:AH198)&gt;0.9,MAX(Z$9:Z198)+1,0)</f>
        <v>0</v>
      </c>
      <c r="AA199" s="39">
        <f t="shared" si="257"/>
        <v>0</v>
      </c>
      <c r="AB199" s="35">
        <f t="shared" si="258"/>
        <v>49582</v>
      </c>
      <c r="AC199" s="38">
        <f t="shared" si="350"/>
        <v>0</v>
      </c>
      <c r="AD199" s="38">
        <f t="shared" si="337"/>
        <v>0</v>
      </c>
      <c r="AE199" s="40">
        <f>IF(AND(Z199=AG$6,AI198-AG$1/(AG$7-AG$6+1)&gt;=0),ROUND(AG$1/(AG$7-AG$6+1),0),IF(AND(SUM(AE$10:AE198)&gt;0,AI198-AE198&gt;=0),AE198,IF(AND(SUM(AE$10:AE198)&gt;0),AG$1-SUM(AE$10:AE198),0)))</f>
        <v>0</v>
      </c>
      <c r="AF199" s="40">
        <f t="shared" si="294"/>
        <v>0</v>
      </c>
      <c r="AG199" s="40">
        <f t="shared" si="295"/>
        <v>0</v>
      </c>
      <c r="AH199" s="40">
        <f t="shared" si="338"/>
        <v>0</v>
      </c>
      <c r="AI199" s="40">
        <f t="shared" si="296"/>
        <v>0</v>
      </c>
      <c r="AJ199" s="40">
        <f>IF(AND(AH199&lt;&gt;0,SUM(AH$9:AH198)=0),ROUND(AG$1*AG$3,0),0)</f>
        <v>0</v>
      </c>
      <c r="AK199" s="13"/>
      <c r="AL199" s="33">
        <f>IF(SUM(AT$9:AT198)&gt;0.9,MAX(AL$9:AL198)+1,0)</f>
        <v>0</v>
      </c>
      <c r="AM199" s="39">
        <f t="shared" si="259"/>
        <v>0</v>
      </c>
      <c r="AN199" s="35">
        <f t="shared" si="260"/>
        <v>49582</v>
      </c>
      <c r="AO199" s="38">
        <f t="shared" si="351"/>
        <v>0</v>
      </c>
      <c r="AP199" s="38">
        <f t="shared" si="339"/>
        <v>0</v>
      </c>
      <c r="AQ199" s="40">
        <f>IF(AND(AL199=AS$6,AU198-AS$1/(AS$7-AS$6+1)&gt;=0),ROUND(AS$1/(AS$7-AS$6+1),0),IF(AND(SUM(AQ$10:AQ198)&gt;0,AU198-AQ198&gt;=0),AQ198,IF(AND(SUM(AQ$10:AQ198)&gt;0),AS$1-SUM(AQ$10:AQ198),0)))</f>
        <v>0</v>
      </c>
      <c r="AR199" s="40">
        <f t="shared" si="297"/>
        <v>0</v>
      </c>
      <c r="AS199" s="40">
        <f t="shared" si="298"/>
        <v>0</v>
      </c>
      <c r="AT199" s="40">
        <f t="shared" si="340"/>
        <v>0</v>
      </c>
      <c r="AU199" s="40">
        <f t="shared" si="299"/>
        <v>0</v>
      </c>
      <c r="AV199" s="40">
        <f>IF(AND(AT199&lt;&gt;0,SUM(AT$9:AT198)=0),ROUND(AS$1*AS$3,0),0)</f>
        <v>0</v>
      </c>
      <c r="AW199" s="13"/>
      <c r="AX199" s="33">
        <f>IF(SUM(BF$9:BF198)&gt;0.9,MAX(AX$9:AX198)+1,0)</f>
        <v>0</v>
      </c>
      <c r="AY199" s="39">
        <f t="shared" si="261"/>
        <v>0</v>
      </c>
      <c r="AZ199" s="35">
        <f t="shared" si="262"/>
        <v>49582</v>
      </c>
      <c r="BA199" s="38">
        <f t="shared" si="352"/>
        <v>0</v>
      </c>
      <c r="BB199" s="38">
        <f t="shared" si="341"/>
        <v>0</v>
      </c>
      <c r="BC199" s="40">
        <f>IF(AND(AX199=BE$6,BG198-BE$1/(BE$7-BE$6+1)&gt;=0),ROUND(BE$1/(BE$7-BE$6+1),0),IF(AND(SUM(BC$10:BC198)&gt;0,BG198-BC198&gt;=0),BC198,IF(AND(SUM(BC$10:BC198)&gt;0),BE$1-SUM(BC$10:BC198),0)))</f>
        <v>0</v>
      </c>
      <c r="BD199" s="40">
        <f t="shared" si="300"/>
        <v>0</v>
      </c>
      <c r="BE199" s="40">
        <f t="shared" si="301"/>
        <v>0</v>
      </c>
      <c r="BF199" s="40">
        <f t="shared" si="342"/>
        <v>0</v>
      </c>
      <c r="BG199" s="40">
        <f t="shared" si="302"/>
        <v>0</v>
      </c>
      <c r="BH199" s="40">
        <f>IF(AND(BF199&lt;&gt;0,SUM(BF$9:BF198)=0),ROUND(BE$1*BE$3,0),0)</f>
        <v>0</v>
      </c>
      <c r="BI199" s="13"/>
      <c r="BJ199" s="33">
        <f>IF(SUM(BR$9:BR198)&gt;0.9,MAX(BJ$9:BJ198)+1,0)</f>
        <v>0</v>
      </c>
      <c r="BK199" s="39">
        <f t="shared" si="263"/>
        <v>0</v>
      </c>
      <c r="BL199" s="35">
        <f t="shared" si="264"/>
        <v>49582</v>
      </c>
      <c r="BM199" s="38">
        <f t="shared" si="353"/>
        <v>0</v>
      </c>
      <c r="BN199" s="38">
        <f t="shared" si="343"/>
        <v>0</v>
      </c>
      <c r="BO199" s="40">
        <f>IF(AND(BJ199=BQ$6,BS198-BQ$1/(BQ$7-BQ$6+1)&gt;=0),ROUND(BQ$1/(BQ$7-BQ$6+1),0),IF(AND(SUM(BO$10:BO198)&gt;0,BS198-BO198&gt;=0),BO198,IF(AND(SUM(BO$10:BO198)&gt;0),BQ$1-SUM(BO$10:BO198),0)))</f>
        <v>0</v>
      </c>
      <c r="BP199" s="40">
        <f t="shared" si="303"/>
        <v>0</v>
      </c>
      <c r="BQ199" s="40">
        <f t="shared" si="304"/>
        <v>0</v>
      </c>
      <c r="BR199" s="40">
        <f t="shared" si="344"/>
        <v>0</v>
      </c>
      <c r="BS199" s="40">
        <f t="shared" si="305"/>
        <v>0</v>
      </c>
      <c r="BT199" s="40">
        <f>IF(AND(BR199&lt;&gt;0,SUM(BR$9:BR198)=0),ROUND(BQ$1*BQ$3,0),0)</f>
        <v>0</v>
      </c>
      <c r="BU199" s="13"/>
      <c r="BV199" s="33">
        <f>IF(SUM(CD$9:CD198)&gt;0.9,MAX(BV$9:BV198)+1,0)</f>
        <v>0</v>
      </c>
      <c r="BW199" s="39">
        <f t="shared" si="265"/>
        <v>0</v>
      </c>
      <c r="BX199" s="35">
        <f t="shared" si="266"/>
        <v>49582</v>
      </c>
      <c r="BY199" s="38">
        <f t="shared" si="354"/>
        <v>0</v>
      </c>
      <c r="BZ199" s="38">
        <f t="shared" si="345"/>
        <v>0</v>
      </c>
      <c r="CA199" s="40">
        <f>IF(AND(BV199=CC$6,CE198-CC$1/(CC$7-CC$6+1)&gt;=0),ROUND(CC$1/(CC$7-CC$6+1),0),IF(AND(SUM(CA$10:CA198)&gt;0,CE198-CA198&gt;=0),CA198,IF(AND(SUM(CA$10:CA198)&gt;0),CC$1-SUM(CA$10:CA198),0)))</f>
        <v>0</v>
      </c>
      <c r="CB199" s="40">
        <f t="shared" si="306"/>
        <v>0</v>
      </c>
      <c r="CC199" s="40">
        <f t="shared" si="307"/>
        <v>0</v>
      </c>
      <c r="CD199" s="40">
        <f t="shared" si="346"/>
        <v>0</v>
      </c>
      <c r="CE199" s="40">
        <f t="shared" si="308"/>
        <v>0</v>
      </c>
      <c r="CF199" s="40">
        <f>IF(AND(CD199&lt;&gt;0,SUM(CD$9:CD198)=0),ROUND(CC$1*CC$3,0),0)</f>
        <v>0</v>
      </c>
      <c r="CG199" s="13"/>
      <c r="CH199" s="33">
        <f>IF(SUM(CP$9:CP198)&gt;0.9,MAX(CH$9:CH198)+1,0)</f>
        <v>0</v>
      </c>
      <c r="CI199" s="39">
        <f t="shared" si="267"/>
        <v>0</v>
      </c>
      <c r="CJ199" s="35">
        <f t="shared" si="268"/>
        <v>49582</v>
      </c>
      <c r="CK199" s="38">
        <f t="shared" si="355"/>
        <v>0</v>
      </c>
      <c r="CL199" s="38">
        <f t="shared" si="347"/>
        <v>0</v>
      </c>
      <c r="CM199" s="40">
        <f>IF(AND(CH199=CO$6,CQ198-CO$1/(CO$7-CO$6+1)&gt;=0),ROUND(CO$1/(CO$7-CO$6+1),0),IF(AND(SUM(CM$10:CM198)&gt;0,CQ198-CM198&gt;=0),CM198,IF(AND(SUM(CM$10:CM198)&gt;0),CO$1-SUM(CM$10:CM198),0)))</f>
        <v>0</v>
      </c>
      <c r="CN199" s="40">
        <f t="shared" si="309"/>
        <v>0</v>
      </c>
      <c r="CO199" s="40">
        <f t="shared" si="310"/>
        <v>0</v>
      </c>
      <c r="CP199" s="40">
        <f t="shared" si="348"/>
        <v>0</v>
      </c>
      <c r="CQ199" s="40">
        <f t="shared" si="311"/>
        <v>0</v>
      </c>
      <c r="CR199" s="40">
        <f>IF(AND(CP199&lt;&gt;0,SUM(CP$9:CP198)=0),ROUND(CO$1*CO$3,0),0)</f>
        <v>0</v>
      </c>
      <c r="CS199" s="13"/>
      <c r="CT199" s="16"/>
      <c r="CU199" s="41">
        <f t="shared" si="313"/>
        <v>177</v>
      </c>
      <c r="CV199" s="42">
        <f t="shared" si="312"/>
        <v>49582</v>
      </c>
      <c r="CW199" s="43">
        <f t="shared" si="356"/>
        <v>0</v>
      </c>
      <c r="CX199" s="43">
        <f t="shared" si="357"/>
        <v>0</v>
      </c>
      <c r="CY199" s="43">
        <f t="shared" si="358"/>
        <v>0</v>
      </c>
      <c r="CZ199" s="43">
        <f t="shared" si="359"/>
        <v>0</v>
      </c>
      <c r="DA199" s="43">
        <f t="shared" si="360"/>
        <v>0</v>
      </c>
      <c r="DB199" s="43">
        <f t="shared" si="361"/>
        <v>0</v>
      </c>
      <c r="DC199" s="43">
        <f t="shared" si="362"/>
        <v>0</v>
      </c>
      <c r="DD199" s="43">
        <f t="shared" si="363"/>
        <v>0</v>
      </c>
      <c r="DE199" s="43">
        <f t="shared" si="253"/>
        <v>0</v>
      </c>
      <c r="DF199" s="44">
        <f t="shared" si="269"/>
        <v>0</v>
      </c>
      <c r="DG199" s="44">
        <f t="shared" si="276"/>
        <v>0</v>
      </c>
      <c r="DH199" s="44">
        <f t="shared" si="277"/>
        <v>0</v>
      </c>
      <c r="DI199" s="44">
        <f t="shared" si="278"/>
        <v>0</v>
      </c>
      <c r="DJ199" s="44">
        <f t="shared" si="279"/>
        <v>0</v>
      </c>
      <c r="DK199" s="44">
        <f t="shared" si="280"/>
        <v>0</v>
      </c>
      <c r="DL199" s="44">
        <f t="shared" si="281"/>
        <v>0</v>
      </c>
      <c r="DM199" s="44">
        <f t="shared" si="282"/>
        <v>0</v>
      </c>
      <c r="DN199" s="44">
        <f t="shared" si="283"/>
        <v>0</v>
      </c>
      <c r="DO199" s="44">
        <f t="shared" si="284"/>
        <v>0</v>
      </c>
      <c r="DP199" s="44">
        <f>IF(SUM(DG199:DG$298)=0,DG$299*DP$8/12,0)</f>
        <v>0</v>
      </c>
      <c r="DQ199" s="44">
        <f>IF(SUM(DH199:DH$298)=0,DH$299*DQ$8/12,0)</f>
        <v>0</v>
      </c>
      <c r="DR199" s="44">
        <f>IF(SUM(DI199:DI$298)=0,DI$299*DR$8/12,0)</f>
        <v>0</v>
      </c>
      <c r="DS199" s="44">
        <f>IF(SUM(DJ199:DJ$298)=0,DJ$299*DS$8/12,0)</f>
        <v>0</v>
      </c>
      <c r="DT199" s="44">
        <f>IF(SUM(DK199:DK$298)=0,DK$299*DT$8/12,0)</f>
        <v>0</v>
      </c>
      <c r="DU199" s="44">
        <f>IF(SUM(DL199:DL$298)=0,DL$299*DU$8/12,0)</f>
        <v>0</v>
      </c>
      <c r="DV199" s="44">
        <f>IF(SUM(DM199:DM$298)=0,DM$299*DV$8/12,0)</f>
        <v>0</v>
      </c>
      <c r="DW199" s="44">
        <f>IF(SUM(DN199:DN$298)=0,DN$299*DW$8/12,0)</f>
        <v>0</v>
      </c>
      <c r="DX199" s="44">
        <f t="shared" si="285"/>
        <v>0</v>
      </c>
      <c r="DY199" s="44">
        <f t="shared" si="286"/>
        <v>0</v>
      </c>
      <c r="DZ199" s="44">
        <f t="shared" si="287"/>
        <v>0</v>
      </c>
      <c r="EA199" s="44">
        <f t="shared" si="288"/>
        <v>0</v>
      </c>
      <c r="EB199" s="44">
        <f t="shared" si="289"/>
        <v>0</v>
      </c>
      <c r="EC199" s="44">
        <f t="shared" si="290"/>
        <v>0</v>
      </c>
      <c r="ED199" s="16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</row>
    <row r="200" spans="1:240">
      <c r="A200" s="52"/>
      <c r="B200" s="33">
        <f>IF(SUM(J$9:J199)&gt;0.9,MAX(B$9:B199)+1,0)</f>
        <v>0</v>
      </c>
      <c r="C200" s="39">
        <f t="shared" si="326"/>
        <v>0</v>
      </c>
      <c r="D200" s="35">
        <v>49613</v>
      </c>
      <c r="E200" s="38">
        <f t="shared" si="270"/>
        <v>0</v>
      </c>
      <c r="F200" s="38">
        <f t="shared" si="271"/>
        <v>0</v>
      </c>
      <c r="G200" s="40">
        <f>IF(AND(B200=I$6,K199-I$1/(I$7-I$6+1)&gt;=0),ROUND(I$1/(I$7-I$6+1),0),IF(AND(SUM(G$10:G199)&gt;0,K199-G199&gt;=0),G199,IF(AND(SUM(G$10:G199)&gt;0),I$1-SUM(G$10:G199),0)))</f>
        <v>0</v>
      </c>
      <c r="H200" s="40">
        <f t="shared" si="272"/>
        <v>0</v>
      </c>
      <c r="I200" s="40">
        <f t="shared" si="273"/>
        <v>0</v>
      </c>
      <c r="J200" s="40">
        <f t="shared" si="274"/>
        <v>0</v>
      </c>
      <c r="K200" s="40">
        <f t="shared" si="275"/>
        <v>0</v>
      </c>
      <c r="L200" s="40">
        <f>IF(AND(J200&lt;&gt;0,SUM(J$9:J199)=0),ROUND(I$1*I$3,0),0)</f>
        <v>0</v>
      </c>
      <c r="M200" s="13"/>
      <c r="N200" s="33">
        <f>IF(SUM(V$9:V199)&gt;0.9,MAX(N$9:N199)+1,0)</f>
        <v>0</v>
      </c>
      <c r="O200" s="39">
        <f t="shared" si="255"/>
        <v>0</v>
      </c>
      <c r="P200" s="35">
        <f t="shared" si="256"/>
        <v>49613</v>
      </c>
      <c r="Q200" s="38">
        <f t="shared" si="349"/>
        <v>0</v>
      </c>
      <c r="R200" s="38">
        <f t="shared" si="335"/>
        <v>0</v>
      </c>
      <c r="S200" s="40">
        <f>IF(AND(N200=U$6,W199-U$1/(U$7-U$6+1)&gt;=0),ROUND(U$1/(U$7-U$6+1),0),IF(AND(SUM(S$10:S199)&gt;0,W199-S199&gt;=0),S199,IF(AND(SUM(S$10:S199)&gt;0),U$1-SUM(S$10:S199),0)))</f>
        <v>0</v>
      </c>
      <c r="T200" s="40">
        <f t="shared" si="291"/>
        <v>0</v>
      </c>
      <c r="U200" s="40">
        <f t="shared" si="292"/>
        <v>0</v>
      </c>
      <c r="V200" s="40">
        <f t="shared" si="336"/>
        <v>0</v>
      </c>
      <c r="W200" s="40">
        <f t="shared" si="293"/>
        <v>0</v>
      </c>
      <c r="X200" s="40">
        <f>IF(AND(V200&lt;&gt;0,SUM(V$9:V199)=0),ROUND(U$1*U$3,0),0)</f>
        <v>0</v>
      </c>
      <c r="Y200" s="13"/>
      <c r="Z200" s="33">
        <f>IF(SUM(AH$9:AH199)&gt;0.9,MAX(Z$9:Z199)+1,0)</f>
        <v>0</v>
      </c>
      <c r="AA200" s="39">
        <f t="shared" si="257"/>
        <v>0</v>
      </c>
      <c r="AB200" s="35">
        <f t="shared" si="258"/>
        <v>49613</v>
      </c>
      <c r="AC200" s="38">
        <f t="shared" si="350"/>
        <v>0</v>
      </c>
      <c r="AD200" s="38">
        <f t="shared" si="337"/>
        <v>0</v>
      </c>
      <c r="AE200" s="40">
        <f>IF(AND(Z200=AG$6,AI199-AG$1/(AG$7-AG$6+1)&gt;=0),ROUND(AG$1/(AG$7-AG$6+1),0),IF(AND(SUM(AE$10:AE199)&gt;0,AI199-AE199&gt;=0),AE199,IF(AND(SUM(AE$10:AE199)&gt;0),AG$1-SUM(AE$10:AE199),0)))</f>
        <v>0</v>
      </c>
      <c r="AF200" s="40">
        <f t="shared" si="294"/>
        <v>0</v>
      </c>
      <c r="AG200" s="40">
        <f t="shared" si="295"/>
        <v>0</v>
      </c>
      <c r="AH200" s="40">
        <f t="shared" si="338"/>
        <v>0</v>
      </c>
      <c r="AI200" s="40">
        <f t="shared" si="296"/>
        <v>0</v>
      </c>
      <c r="AJ200" s="40">
        <f>IF(AND(AH200&lt;&gt;0,SUM(AH$9:AH199)=0),ROUND(AG$1*AG$3,0),0)</f>
        <v>0</v>
      </c>
      <c r="AK200" s="13"/>
      <c r="AL200" s="33">
        <f>IF(SUM(AT$9:AT199)&gt;0.9,MAX(AL$9:AL199)+1,0)</f>
        <v>0</v>
      </c>
      <c r="AM200" s="39">
        <f t="shared" si="259"/>
        <v>0</v>
      </c>
      <c r="AN200" s="35">
        <f t="shared" si="260"/>
        <v>49613</v>
      </c>
      <c r="AO200" s="38">
        <f t="shared" si="351"/>
        <v>0</v>
      </c>
      <c r="AP200" s="38">
        <f t="shared" si="339"/>
        <v>0</v>
      </c>
      <c r="AQ200" s="40">
        <f>IF(AND(AL200=AS$6,AU199-AS$1/(AS$7-AS$6+1)&gt;=0),ROUND(AS$1/(AS$7-AS$6+1),0),IF(AND(SUM(AQ$10:AQ199)&gt;0,AU199-AQ199&gt;=0),AQ199,IF(AND(SUM(AQ$10:AQ199)&gt;0),AS$1-SUM(AQ$10:AQ199),0)))</f>
        <v>0</v>
      </c>
      <c r="AR200" s="40">
        <f t="shared" si="297"/>
        <v>0</v>
      </c>
      <c r="AS200" s="40">
        <f t="shared" si="298"/>
        <v>0</v>
      </c>
      <c r="AT200" s="40">
        <f t="shared" si="340"/>
        <v>0</v>
      </c>
      <c r="AU200" s="40">
        <f t="shared" si="299"/>
        <v>0</v>
      </c>
      <c r="AV200" s="40">
        <f>IF(AND(AT200&lt;&gt;0,SUM(AT$9:AT199)=0),ROUND(AS$1*AS$3,0),0)</f>
        <v>0</v>
      </c>
      <c r="AW200" s="13"/>
      <c r="AX200" s="33">
        <f>IF(SUM(BF$9:BF199)&gt;0.9,MAX(AX$9:AX199)+1,0)</f>
        <v>0</v>
      </c>
      <c r="AY200" s="39">
        <f t="shared" si="261"/>
        <v>0</v>
      </c>
      <c r="AZ200" s="35">
        <f t="shared" si="262"/>
        <v>49613</v>
      </c>
      <c r="BA200" s="38">
        <f t="shared" si="352"/>
        <v>0</v>
      </c>
      <c r="BB200" s="38">
        <f t="shared" si="341"/>
        <v>0</v>
      </c>
      <c r="BC200" s="40">
        <f>IF(AND(AX200=BE$6,BG199-BE$1/(BE$7-BE$6+1)&gt;=0),ROUND(BE$1/(BE$7-BE$6+1),0),IF(AND(SUM(BC$10:BC199)&gt;0,BG199-BC199&gt;=0),BC199,IF(AND(SUM(BC$10:BC199)&gt;0),BE$1-SUM(BC$10:BC199),0)))</f>
        <v>0</v>
      </c>
      <c r="BD200" s="40">
        <f t="shared" si="300"/>
        <v>0</v>
      </c>
      <c r="BE200" s="40">
        <f t="shared" si="301"/>
        <v>0</v>
      </c>
      <c r="BF200" s="40">
        <f t="shared" si="342"/>
        <v>0</v>
      </c>
      <c r="BG200" s="40">
        <f t="shared" si="302"/>
        <v>0</v>
      </c>
      <c r="BH200" s="40">
        <f>IF(AND(BF200&lt;&gt;0,SUM(BF$9:BF199)=0),ROUND(BE$1*BE$3,0),0)</f>
        <v>0</v>
      </c>
      <c r="BI200" s="13"/>
      <c r="BJ200" s="33">
        <f>IF(SUM(BR$9:BR199)&gt;0.9,MAX(BJ$9:BJ199)+1,0)</f>
        <v>0</v>
      </c>
      <c r="BK200" s="39">
        <f t="shared" si="263"/>
        <v>0</v>
      </c>
      <c r="BL200" s="35">
        <f t="shared" si="264"/>
        <v>49613</v>
      </c>
      <c r="BM200" s="38">
        <f t="shared" si="353"/>
        <v>0</v>
      </c>
      <c r="BN200" s="38">
        <f t="shared" si="343"/>
        <v>0</v>
      </c>
      <c r="BO200" s="40">
        <f>IF(AND(BJ200=BQ$6,BS199-BQ$1/(BQ$7-BQ$6+1)&gt;=0),ROUND(BQ$1/(BQ$7-BQ$6+1),0),IF(AND(SUM(BO$10:BO199)&gt;0,BS199-BO199&gt;=0),BO199,IF(AND(SUM(BO$10:BO199)&gt;0),BQ$1-SUM(BO$10:BO199),0)))</f>
        <v>0</v>
      </c>
      <c r="BP200" s="40">
        <f t="shared" si="303"/>
        <v>0</v>
      </c>
      <c r="BQ200" s="40">
        <f t="shared" si="304"/>
        <v>0</v>
      </c>
      <c r="BR200" s="40">
        <f t="shared" si="344"/>
        <v>0</v>
      </c>
      <c r="BS200" s="40">
        <f t="shared" si="305"/>
        <v>0</v>
      </c>
      <c r="BT200" s="40">
        <f>IF(AND(BR200&lt;&gt;0,SUM(BR$9:BR199)=0),ROUND(BQ$1*BQ$3,0),0)</f>
        <v>0</v>
      </c>
      <c r="BU200" s="13"/>
      <c r="BV200" s="33">
        <f>IF(SUM(CD$9:CD199)&gt;0.9,MAX(BV$9:BV199)+1,0)</f>
        <v>0</v>
      </c>
      <c r="BW200" s="39">
        <f t="shared" si="265"/>
        <v>0</v>
      </c>
      <c r="BX200" s="35">
        <f t="shared" si="266"/>
        <v>49613</v>
      </c>
      <c r="BY200" s="38">
        <f t="shared" si="354"/>
        <v>0</v>
      </c>
      <c r="BZ200" s="38">
        <f t="shared" si="345"/>
        <v>0</v>
      </c>
      <c r="CA200" s="40">
        <f>IF(AND(BV200=CC$6,CE199-CC$1/(CC$7-CC$6+1)&gt;=0),ROUND(CC$1/(CC$7-CC$6+1),0),IF(AND(SUM(CA$10:CA199)&gt;0,CE199-CA199&gt;=0),CA199,IF(AND(SUM(CA$10:CA199)&gt;0),CC$1-SUM(CA$10:CA199),0)))</f>
        <v>0</v>
      </c>
      <c r="CB200" s="40">
        <f t="shared" si="306"/>
        <v>0</v>
      </c>
      <c r="CC200" s="40">
        <f t="shared" si="307"/>
        <v>0</v>
      </c>
      <c r="CD200" s="40">
        <f t="shared" si="346"/>
        <v>0</v>
      </c>
      <c r="CE200" s="40">
        <f t="shared" si="308"/>
        <v>0</v>
      </c>
      <c r="CF200" s="40">
        <f>IF(AND(CD200&lt;&gt;0,SUM(CD$9:CD199)=0),ROUND(CC$1*CC$3,0),0)</f>
        <v>0</v>
      </c>
      <c r="CG200" s="13"/>
      <c r="CH200" s="33">
        <f>IF(SUM(CP$9:CP199)&gt;0.9,MAX(CH$9:CH199)+1,0)</f>
        <v>0</v>
      </c>
      <c r="CI200" s="39">
        <f t="shared" si="267"/>
        <v>0</v>
      </c>
      <c r="CJ200" s="35">
        <f t="shared" si="268"/>
        <v>49613</v>
      </c>
      <c r="CK200" s="38">
        <f t="shared" si="355"/>
        <v>0</v>
      </c>
      <c r="CL200" s="38">
        <f t="shared" si="347"/>
        <v>0</v>
      </c>
      <c r="CM200" s="40">
        <f>IF(AND(CH200=CO$6,CQ199-CO$1/(CO$7-CO$6+1)&gt;=0),ROUND(CO$1/(CO$7-CO$6+1),0),IF(AND(SUM(CM$10:CM199)&gt;0,CQ199-CM199&gt;=0),CM199,IF(AND(SUM(CM$10:CM199)&gt;0),CO$1-SUM(CM$10:CM199),0)))</f>
        <v>0</v>
      </c>
      <c r="CN200" s="40">
        <f t="shared" si="309"/>
        <v>0</v>
      </c>
      <c r="CO200" s="40">
        <f t="shared" si="310"/>
        <v>0</v>
      </c>
      <c r="CP200" s="40">
        <f t="shared" si="348"/>
        <v>0</v>
      </c>
      <c r="CQ200" s="40">
        <f t="shared" si="311"/>
        <v>0</v>
      </c>
      <c r="CR200" s="40">
        <f>IF(AND(CP200&lt;&gt;0,SUM(CP$9:CP199)=0),ROUND(CO$1*CO$3,0),0)</f>
        <v>0</v>
      </c>
      <c r="CS200" s="13"/>
      <c r="CT200" s="16"/>
      <c r="CU200" s="41">
        <f t="shared" si="313"/>
        <v>178</v>
      </c>
      <c r="CV200" s="42">
        <f t="shared" si="312"/>
        <v>49613</v>
      </c>
      <c r="CW200" s="43">
        <f t="shared" si="356"/>
        <v>0</v>
      </c>
      <c r="CX200" s="43">
        <f t="shared" si="357"/>
        <v>0</v>
      </c>
      <c r="CY200" s="43">
        <f t="shared" si="358"/>
        <v>0</v>
      </c>
      <c r="CZ200" s="43">
        <f t="shared" si="359"/>
        <v>0</v>
      </c>
      <c r="DA200" s="43">
        <f t="shared" si="360"/>
        <v>0</v>
      </c>
      <c r="DB200" s="43">
        <f t="shared" si="361"/>
        <v>0</v>
      </c>
      <c r="DC200" s="43">
        <f t="shared" si="362"/>
        <v>0</v>
      </c>
      <c r="DD200" s="43">
        <f t="shared" si="363"/>
        <v>0</v>
      </c>
      <c r="DE200" s="43">
        <f t="shared" si="253"/>
        <v>0</v>
      </c>
      <c r="DF200" s="44">
        <f t="shared" si="269"/>
        <v>0</v>
      </c>
      <c r="DG200" s="44">
        <f t="shared" si="276"/>
        <v>0</v>
      </c>
      <c r="DH200" s="44">
        <f t="shared" si="277"/>
        <v>0</v>
      </c>
      <c r="DI200" s="44">
        <f t="shared" si="278"/>
        <v>0</v>
      </c>
      <c r="DJ200" s="44">
        <f t="shared" si="279"/>
        <v>0</v>
      </c>
      <c r="DK200" s="44">
        <f t="shared" si="280"/>
        <v>0</v>
      </c>
      <c r="DL200" s="44">
        <f t="shared" si="281"/>
        <v>0</v>
      </c>
      <c r="DM200" s="44">
        <f t="shared" si="282"/>
        <v>0</v>
      </c>
      <c r="DN200" s="44">
        <f t="shared" si="283"/>
        <v>0</v>
      </c>
      <c r="DO200" s="44">
        <f t="shared" si="284"/>
        <v>0</v>
      </c>
      <c r="DP200" s="44">
        <f>IF(SUM(DG200:DG$298)=0,DG$299*DP$8/12,0)</f>
        <v>0</v>
      </c>
      <c r="DQ200" s="44">
        <f>IF(SUM(DH200:DH$298)=0,DH$299*DQ$8/12,0)</f>
        <v>0</v>
      </c>
      <c r="DR200" s="44">
        <f>IF(SUM(DI200:DI$298)=0,DI$299*DR$8/12,0)</f>
        <v>0</v>
      </c>
      <c r="DS200" s="44">
        <f>IF(SUM(DJ200:DJ$298)=0,DJ$299*DS$8/12,0)</f>
        <v>0</v>
      </c>
      <c r="DT200" s="44">
        <f>IF(SUM(DK200:DK$298)=0,DK$299*DT$8/12,0)</f>
        <v>0</v>
      </c>
      <c r="DU200" s="44">
        <f>IF(SUM(DL200:DL$298)=0,DL$299*DU$8/12,0)</f>
        <v>0</v>
      </c>
      <c r="DV200" s="44">
        <f>IF(SUM(DM200:DM$298)=0,DM$299*DV$8/12,0)</f>
        <v>0</v>
      </c>
      <c r="DW200" s="44">
        <f>IF(SUM(DN200:DN$298)=0,DN$299*DW$8/12,0)</f>
        <v>0</v>
      </c>
      <c r="DX200" s="44">
        <f t="shared" si="285"/>
        <v>0</v>
      </c>
      <c r="DY200" s="44">
        <f t="shared" si="286"/>
        <v>0</v>
      </c>
      <c r="DZ200" s="44">
        <f t="shared" si="287"/>
        <v>0</v>
      </c>
      <c r="EA200" s="44">
        <f t="shared" si="288"/>
        <v>0</v>
      </c>
      <c r="EB200" s="44">
        <f t="shared" si="289"/>
        <v>0</v>
      </c>
      <c r="EC200" s="44">
        <f t="shared" si="290"/>
        <v>0</v>
      </c>
      <c r="ED200" s="16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</row>
    <row r="201" spans="1:240">
      <c r="A201" s="52"/>
      <c r="B201" s="33">
        <f>IF(SUM(J$9:J200)&gt;0.9,MAX(B$9:B200)+1,0)</f>
        <v>0</v>
      </c>
      <c r="C201" s="39">
        <f t="shared" si="326"/>
        <v>0</v>
      </c>
      <c r="D201" s="35">
        <v>49643</v>
      </c>
      <c r="E201" s="38">
        <f t="shared" si="270"/>
        <v>0</v>
      </c>
      <c r="F201" s="38">
        <f t="shared" si="271"/>
        <v>0</v>
      </c>
      <c r="G201" s="40">
        <f>IF(AND(B201=I$6,K200-I$1/(I$7-I$6+1)&gt;=0),ROUND(I$1/(I$7-I$6+1),0),IF(AND(SUM(G$10:G200)&gt;0,K200-G200&gt;=0),G200,IF(AND(SUM(G$10:G200)&gt;0),I$1-SUM(G$10:G200),0)))</f>
        <v>0</v>
      </c>
      <c r="H201" s="40">
        <f t="shared" si="272"/>
        <v>0</v>
      </c>
      <c r="I201" s="40">
        <f t="shared" si="273"/>
        <v>0</v>
      </c>
      <c r="J201" s="40">
        <f t="shared" si="274"/>
        <v>0</v>
      </c>
      <c r="K201" s="40">
        <f t="shared" si="275"/>
        <v>0</v>
      </c>
      <c r="L201" s="40">
        <f>IF(AND(J201&lt;&gt;0,SUM(J$9:J200)=0),ROUND(I$1*I$3,0),0)</f>
        <v>0</v>
      </c>
      <c r="M201" s="13"/>
      <c r="N201" s="33">
        <f>IF(SUM(V$9:V200)&gt;0.9,MAX(N$9:N200)+1,0)</f>
        <v>0</v>
      </c>
      <c r="O201" s="39">
        <f t="shared" si="255"/>
        <v>0</v>
      </c>
      <c r="P201" s="35">
        <f t="shared" si="256"/>
        <v>49643</v>
      </c>
      <c r="Q201" s="38">
        <f t="shared" si="349"/>
        <v>0</v>
      </c>
      <c r="R201" s="38">
        <f t="shared" si="335"/>
        <v>0</v>
      </c>
      <c r="S201" s="40">
        <f>IF(AND(N201=U$6,W200-U$1/(U$7-U$6+1)&gt;=0),ROUND(U$1/(U$7-U$6+1),0),IF(AND(SUM(S$10:S200)&gt;0,W200-S200&gt;=0),S200,IF(AND(SUM(S$10:S200)&gt;0),U$1-SUM(S$10:S200),0)))</f>
        <v>0</v>
      </c>
      <c r="T201" s="40">
        <f t="shared" si="291"/>
        <v>0</v>
      </c>
      <c r="U201" s="40">
        <f t="shared" si="292"/>
        <v>0</v>
      </c>
      <c r="V201" s="40">
        <f t="shared" si="336"/>
        <v>0</v>
      </c>
      <c r="W201" s="40">
        <f t="shared" si="293"/>
        <v>0</v>
      </c>
      <c r="X201" s="40">
        <f>IF(AND(V201&lt;&gt;0,SUM(V$9:V200)=0),ROUND(U$1*U$3,0),0)</f>
        <v>0</v>
      </c>
      <c r="Y201" s="13"/>
      <c r="Z201" s="33">
        <f>IF(SUM(AH$9:AH200)&gt;0.9,MAX(Z$9:Z200)+1,0)</f>
        <v>0</v>
      </c>
      <c r="AA201" s="39">
        <f t="shared" si="257"/>
        <v>0</v>
      </c>
      <c r="AB201" s="35">
        <f t="shared" si="258"/>
        <v>49643</v>
      </c>
      <c r="AC201" s="38">
        <f t="shared" si="350"/>
        <v>0</v>
      </c>
      <c r="AD201" s="38">
        <f t="shared" si="337"/>
        <v>0</v>
      </c>
      <c r="AE201" s="40">
        <f>IF(AND(Z201=AG$6,AI200-AG$1/(AG$7-AG$6+1)&gt;=0),ROUND(AG$1/(AG$7-AG$6+1),0),IF(AND(SUM(AE$10:AE200)&gt;0,AI200-AE200&gt;=0),AE200,IF(AND(SUM(AE$10:AE200)&gt;0),AG$1-SUM(AE$10:AE200),0)))</f>
        <v>0</v>
      </c>
      <c r="AF201" s="40">
        <f t="shared" si="294"/>
        <v>0</v>
      </c>
      <c r="AG201" s="40">
        <f t="shared" si="295"/>
        <v>0</v>
      </c>
      <c r="AH201" s="40">
        <f t="shared" si="338"/>
        <v>0</v>
      </c>
      <c r="AI201" s="40">
        <f t="shared" si="296"/>
        <v>0</v>
      </c>
      <c r="AJ201" s="40">
        <f>IF(AND(AH201&lt;&gt;0,SUM(AH$9:AH200)=0),ROUND(AG$1*AG$3,0),0)</f>
        <v>0</v>
      </c>
      <c r="AK201" s="13"/>
      <c r="AL201" s="33">
        <f>IF(SUM(AT$9:AT200)&gt;0.9,MAX(AL$9:AL200)+1,0)</f>
        <v>0</v>
      </c>
      <c r="AM201" s="39">
        <f t="shared" si="259"/>
        <v>0</v>
      </c>
      <c r="AN201" s="35">
        <f t="shared" si="260"/>
        <v>49643</v>
      </c>
      <c r="AO201" s="38">
        <f t="shared" si="351"/>
        <v>0</v>
      </c>
      <c r="AP201" s="38">
        <f t="shared" si="339"/>
        <v>0</v>
      </c>
      <c r="AQ201" s="40">
        <f>IF(AND(AL201=AS$6,AU200-AS$1/(AS$7-AS$6+1)&gt;=0),ROUND(AS$1/(AS$7-AS$6+1),0),IF(AND(SUM(AQ$10:AQ200)&gt;0,AU200-AQ200&gt;=0),AQ200,IF(AND(SUM(AQ$10:AQ200)&gt;0),AS$1-SUM(AQ$10:AQ200),0)))</f>
        <v>0</v>
      </c>
      <c r="AR201" s="40">
        <f t="shared" si="297"/>
        <v>0</v>
      </c>
      <c r="AS201" s="40">
        <f t="shared" si="298"/>
        <v>0</v>
      </c>
      <c r="AT201" s="40">
        <f t="shared" si="340"/>
        <v>0</v>
      </c>
      <c r="AU201" s="40">
        <f t="shared" si="299"/>
        <v>0</v>
      </c>
      <c r="AV201" s="40">
        <f>IF(AND(AT201&lt;&gt;0,SUM(AT$9:AT200)=0),ROUND(AS$1*AS$3,0),0)</f>
        <v>0</v>
      </c>
      <c r="AW201" s="13"/>
      <c r="AX201" s="33">
        <f>IF(SUM(BF$9:BF200)&gt;0.9,MAX(AX$9:AX200)+1,0)</f>
        <v>0</v>
      </c>
      <c r="AY201" s="39">
        <f t="shared" si="261"/>
        <v>0</v>
      </c>
      <c r="AZ201" s="35">
        <f t="shared" si="262"/>
        <v>49643</v>
      </c>
      <c r="BA201" s="38">
        <f t="shared" si="352"/>
        <v>0</v>
      </c>
      <c r="BB201" s="38">
        <f t="shared" si="341"/>
        <v>0</v>
      </c>
      <c r="BC201" s="40">
        <f>IF(AND(AX201=BE$6,BG200-BE$1/(BE$7-BE$6+1)&gt;=0),ROUND(BE$1/(BE$7-BE$6+1),0),IF(AND(SUM(BC$10:BC200)&gt;0,BG200-BC200&gt;=0),BC200,IF(AND(SUM(BC$10:BC200)&gt;0),BE$1-SUM(BC$10:BC200),0)))</f>
        <v>0</v>
      </c>
      <c r="BD201" s="40">
        <f t="shared" si="300"/>
        <v>0</v>
      </c>
      <c r="BE201" s="40">
        <f t="shared" si="301"/>
        <v>0</v>
      </c>
      <c r="BF201" s="40">
        <f t="shared" si="342"/>
        <v>0</v>
      </c>
      <c r="BG201" s="40">
        <f t="shared" si="302"/>
        <v>0</v>
      </c>
      <c r="BH201" s="40">
        <f>IF(AND(BF201&lt;&gt;0,SUM(BF$9:BF200)=0),ROUND(BE$1*BE$3,0),0)</f>
        <v>0</v>
      </c>
      <c r="BI201" s="13"/>
      <c r="BJ201" s="33">
        <f>IF(SUM(BR$9:BR200)&gt;0.9,MAX(BJ$9:BJ200)+1,0)</f>
        <v>0</v>
      </c>
      <c r="BK201" s="39">
        <f t="shared" si="263"/>
        <v>0</v>
      </c>
      <c r="BL201" s="35">
        <f t="shared" si="264"/>
        <v>49643</v>
      </c>
      <c r="BM201" s="38">
        <f t="shared" si="353"/>
        <v>0</v>
      </c>
      <c r="BN201" s="38">
        <f t="shared" si="343"/>
        <v>0</v>
      </c>
      <c r="BO201" s="40">
        <f>IF(AND(BJ201=BQ$6,BS200-BQ$1/(BQ$7-BQ$6+1)&gt;=0),ROUND(BQ$1/(BQ$7-BQ$6+1),0),IF(AND(SUM(BO$10:BO200)&gt;0,BS200-BO200&gt;=0),BO200,IF(AND(SUM(BO$10:BO200)&gt;0),BQ$1-SUM(BO$10:BO200),0)))</f>
        <v>0</v>
      </c>
      <c r="BP201" s="40">
        <f t="shared" si="303"/>
        <v>0</v>
      </c>
      <c r="BQ201" s="40">
        <f t="shared" si="304"/>
        <v>0</v>
      </c>
      <c r="BR201" s="40">
        <f t="shared" si="344"/>
        <v>0</v>
      </c>
      <c r="BS201" s="40">
        <f t="shared" si="305"/>
        <v>0</v>
      </c>
      <c r="BT201" s="40">
        <f>IF(AND(BR201&lt;&gt;0,SUM(BR$9:BR200)=0),ROUND(BQ$1*BQ$3,0),0)</f>
        <v>0</v>
      </c>
      <c r="BU201" s="13"/>
      <c r="BV201" s="33">
        <f>IF(SUM(CD$9:CD200)&gt;0.9,MAX(BV$9:BV200)+1,0)</f>
        <v>0</v>
      </c>
      <c r="BW201" s="39">
        <f t="shared" si="265"/>
        <v>0</v>
      </c>
      <c r="BX201" s="35">
        <f t="shared" si="266"/>
        <v>49643</v>
      </c>
      <c r="BY201" s="38">
        <f t="shared" si="354"/>
        <v>0</v>
      </c>
      <c r="BZ201" s="38">
        <f t="shared" si="345"/>
        <v>0</v>
      </c>
      <c r="CA201" s="40">
        <f>IF(AND(BV201=CC$6,CE200-CC$1/(CC$7-CC$6+1)&gt;=0),ROUND(CC$1/(CC$7-CC$6+1),0),IF(AND(SUM(CA$10:CA200)&gt;0,CE200-CA200&gt;=0),CA200,IF(AND(SUM(CA$10:CA200)&gt;0),CC$1-SUM(CA$10:CA200),0)))</f>
        <v>0</v>
      </c>
      <c r="CB201" s="40">
        <f t="shared" si="306"/>
        <v>0</v>
      </c>
      <c r="CC201" s="40">
        <f t="shared" si="307"/>
        <v>0</v>
      </c>
      <c r="CD201" s="40">
        <f t="shared" si="346"/>
        <v>0</v>
      </c>
      <c r="CE201" s="40">
        <f t="shared" si="308"/>
        <v>0</v>
      </c>
      <c r="CF201" s="40">
        <f>IF(AND(CD201&lt;&gt;0,SUM(CD$9:CD200)=0),ROUND(CC$1*CC$3,0),0)</f>
        <v>0</v>
      </c>
      <c r="CG201" s="13"/>
      <c r="CH201" s="33">
        <f>IF(SUM(CP$9:CP200)&gt;0.9,MAX(CH$9:CH200)+1,0)</f>
        <v>0</v>
      </c>
      <c r="CI201" s="39">
        <f t="shared" si="267"/>
        <v>0</v>
      </c>
      <c r="CJ201" s="35">
        <f t="shared" si="268"/>
        <v>49643</v>
      </c>
      <c r="CK201" s="38">
        <f t="shared" si="355"/>
        <v>0</v>
      </c>
      <c r="CL201" s="38">
        <f t="shared" si="347"/>
        <v>0</v>
      </c>
      <c r="CM201" s="40">
        <f>IF(AND(CH201=CO$6,CQ200-CO$1/(CO$7-CO$6+1)&gt;=0),ROUND(CO$1/(CO$7-CO$6+1),0),IF(AND(SUM(CM$10:CM200)&gt;0,CQ200-CM200&gt;=0),CM200,IF(AND(SUM(CM$10:CM200)&gt;0),CO$1-SUM(CM$10:CM200),0)))</f>
        <v>0</v>
      </c>
      <c r="CN201" s="40">
        <f t="shared" si="309"/>
        <v>0</v>
      </c>
      <c r="CO201" s="40">
        <f t="shared" si="310"/>
        <v>0</v>
      </c>
      <c r="CP201" s="40">
        <f t="shared" si="348"/>
        <v>0</v>
      </c>
      <c r="CQ201" s="40">
        <f t="shared" si="311"/>
        <v>0</v>
      </c>
      <c r="CR201" s="40">
        <f>IF(AND(CP201&lt;&gt;0,SUM(CP$9:CP200)=0),ROUND(CO$1*CO$3,0),0)</f>
        <v>0</v>
      </c>
      <c r="CS201" s="13"/>
      <c r="CT201" s="16"/>
      <c r="CU201" s="41">
        <f t="shared" si="313"/>
        <v>179</v>
      </c>
      <c r="CV201" s="42">
        <f t="shared" si="312"/>
        <v>49643</v>
      </c>
      <c r="CW201" s="43">
        <f t="shared" si="356"/>
        <v>0</v>
      </c>
      <c r="CX201" s="43">
        <f t="shared" si="357"/>
        <v>0</v>
      </c>
      <c r="CY201" s="43">
        <f t="shared" si="358"/>
        <v>0</v>
      </c>
      <c r="CZ201" s="43">
        <f t="shared" si="359"/>
        <v>0</v>
      </c>
      <c r="DA201" s="43">
        <f t="shared" si="360"/>
        <v>0</v>
      </c>
      <c r="DB201" s="43">
        <f t="shared" si="361"/>
        <v>0</v>
      </c>
      <c r="DC201" s="43">
        <f t="shared" si="362"/>
        <v>0</v>
      </c>
      <c r="DD201" s="43">
        <f t="shared" si="363"/>
        <v>0</v>
      </c>
      <c r="DE201" s="43">
        <f t="shared" ref="DE201:DE242" si="364">SUM(CW201:DD201)</f>
        <v>0</v>
      </c>
      <c r="DF201" s="44">
        <f t="shared" si="269"/>
        <v>0</v>
      </c>
      <c r="DG201" s="44">
        <f t="shared" si="276"/>
        <v>0</v>
      </c>
      <c r="DH201" s="44">
        <f t="shared" si="277"/>
        <v>0</v>
      </c>
      <c r="DI201" s="44">
        <f t="shared" si="278"/>
        <v>0</v>
      </c>
      <c r="DJ201" s="44">
        <f t="shared" si="279"/>
        <v>0</v>
      </c>
      <c r="DK201" s="44">
        <f t="shared" si="280"/>
        <v>0</v>
      </c>
      <c r="DL201" s="44">
        <f t="shared" si="281"/>
        <v>0</v>
      </c>
      <c r="DM201" s="44">
        <f t="shared" si="282"/>
        <v>0</v>
      </c>
      <c r="DN201" s="44">
        <f t="shared" si="283"/>
        <v>0</v>
      </c>
      <c r="DO201" s="44">
        <f t="shared" si="284"/>
        <v>0</v>
      </c>
      <c r="DP201" s="44">
        <f>IF(SUM(DG201:DG$298)=0,DG$299*DP$8/12,0)</f>
        <v>0</v>
      </c>
      <c r="DQ201" s="44">
        <f>IF(SUM(DH201:DH$298)=0,DH$299*DQ$8/12,0)</f>
        <v>0</v>
      </c>
      <c r="DR201" s="44">
        <f>IF(SUM(DI201:DI$298)=0,DI$299*DR$8/12,0)</f>
        <v>0</v>
      </c>
      <c r="DS201" s="44">
        <f>IF(SUM(DJ201:DJ$298)=0,DJ$299*DS$8/12,0)</f>
        <v>0</v>
      </c>
      <c r="DT201" s="44">
        <f>IF(SUM(DK201:DK$298)=0,DK$299*DT$8/12,0)</f>
        <v>0</v>
      </c>
      <c r="DU201" s="44">
        <f>IF(SUM(DL201:DL$298)=0,DL$299*DU$8/12,0)</f>
        <v>0</v>
      </c>
      <c r="DV201" s="44">
        <f>IF(SUM(DM201:DM$298)=0,DM$299*DV$8/12,0)</f>
        <v>0</v>
      </c>
      <c r="DW201" s="44">
        <f>IF(SUM(DN201:DN$298)=0,DN$299*DW$8/12,0)</f>
        <v>0</v>
      </c>
      <c r="DX201" s="44">
        <f t="shared" si="285"/>
        <v>0</v>
      </c>
      <c r="DY201" s="44">
        <f t="shared" si="286"/>
        <v>0</v>
      </c>
      <c r="DZ201" s="44">
        <f t="shared" si="287"/>
        <v>0</v>
      </c>
      <c r="EA201" s="44">
        <f t="shared" si="288"/>
        <v>0</v>
      </c>
      <c r="EB201" s="44">
        <f t="shared" si="289"/>
        <v>0</v>
      </c>
      <c r="EC201" s="44">
        <f t="shared" si="290"/>
        <v>0</v>
      </c>
      <c r="ED201" s="16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</row>
    <row r="202" spans="1:240">
      <c r="A202" s="52"/>
      <c r="B202" s="33">
        <f>IF(SUM(J$9:J201)&gt;0.9,MAX(B$9:B201)+1,0)</f>
        <v>0</v>
      </c>
      <c r="C202" s="39">
        <f t="shared" si="326"/>
        <v>0</v>
      </c>
      <c r="D202" s="35">
        <v>49674</v>
      </c>
      <c r="E202" s="38">
        <f t="shared" si="270"/>
        <v>0</v>
      </c>
      <c r="F202" s="38">
        <f t="shared" si="271"/>
        <v>0</v>
      </c>
      <c r="G202" s="40">
        <f>IF(AND(B202=I$6,K201-I$1/(I$7-I$6+1)&gt;=0),ROUND(I$1/(I$7-I$6+1),0),IF(AND(SUM(G$10:G201)&gt;0,K201-G201&gt;=0),G201,IF(AND(SUM(G$10:G201)&gt;0),I$1-SUM(G$10:G201),0)))</f>
        <v>0</v>
      </c>
      <c r="H202" s="40">
        <f t="shared" si="272"/>
        <v>0</v>
      </c>
      <c r="I202" s="40">
        <f t="shared" si="273"/>
        <v>0</v>
      </c>
      <c r="J202" s="40">
        <f t="shared" si="274"/>
        <v>0</v>
      </c>
      <c r="K202" s="40">
        <f t="shared" si="275"/>
        <v>0</v>
      </c>
      <c r="L202" s="40">
        <f>IF(AND(J202&lt;&gt;0,SUM(J$9:J201)=0),ROUND(I$1*I$3,0),0)</f>
        <v>0</v>
      </c>
      <c r="M202" s="13"/>
      <c r="N202" s="33">
        <f>IF(SUM(V$9:V201)&gt;0.9,MAX(N$9:N201)+1,0)</f>
        <v>0</v>
      </c>
      <c r="O202" s="39">
        <f t="shared" ref="O202:O265" si="365">IF(V202+W201&gt;0.8,P202-P201,0)</f>
        <v>0</v>
      </c>
      <c r="P202" s="35">
        <f t="shared" ref="P202:P265" si="366">D202</f>
        <v>49674</v>
      </c>
      <c r="Q202" s="38">
        <f t="shared" si="349"/>
        <v>0</v>
      </c>
      <c r="R202" s="38">
        <f t="shared" si="335"/>
        <v>0</v>
      </c>
      <c r="S202" s="40">
        <f>IF(AND(N202=U$6,W201-U$1/(U$7-U$6+1)&gt;=0),ROUND(U$1/(U$7-U$6+1),0),IF(AND(SUM(S$10:S201)&gt;0,W201-S201&gt;=0),S201,IF(AND(SUM(S$10:S201)&gt;0),U$1-SUM(S$10:S201),0)))</f>
        <v>0</v>
      </c>
      <c r="T202" s="40">
        <f t="shared" si="291"/>
        <v>0</v>
      </c>
      <c r="U202" s="40">
        <f t="shared" si="292"/>
        <v>0</v>
      </c>
      <c r="V202" s="40">
        <f t="shared" si="336"/>
        <v>0</v>
      </c>
      <c r="W202" s="40">
        <f t="shared" si="293"/>
        <v>0</v>
      </c>
      <c r="X202" s="40">
        <f>IF(AND(V202&lt;&gt;0,SUM(V$9:V201)=0),ROUND(U$1*U$3,0),0)</f>
        <v>0</v>
      </c>
      <c r="Y202" s="13"/>
      <c r="Z202" s="33">
        <f>IF(SUM(AH$9:AH201)&gt;0.9,MAX(Z$9:Z201)+1,0)</f>
        <v>0</v>
      </c>
      <c r="AA202" s="39">
        <f t="shared" ref="AA202:AA242" si="367">IF(AH202+AI201&gt;0.8,AB202-AB201,0)</f>
        <v>0</v>
      </c>
      <c r="AB202" s="35">
        <f t="shared" ref="AB202:AB265" si="368">P202</f>
        <v>49674</v>
      </c>
      <c r="AC202" s="38">
        <f t="shared" si="350"/>
        <v>0</v>
      </c>
      <c r="AD202" s="38">
        <f t="shared" si="337"/>
        <v>0</v>
      </c>
      <c r="AE202" s="40">
        <f>IF(AND(Z202=AG$6,AI201-AG$1/(AG$7-AG$6+1)&gt;=0),ROUND(AG$1/(AG$7-AG$6+1),0),IF(AND(SUM(AE$10:AE201)&gt;0,AI201-AE201&gt;=0),AE201,IF(AND(SUM(AE$10:AE201)&gt;0),AG$1-SUM(AE$10:AE201),0)))</f>
        <v>0</v>
      </c>
      <c r="AF202" s="40">
        <f t="shared" si="294"/>
        <v>0</v>
      </c>
      <c r="AG202" s="40">
        <f t="shared" si="295"/>
        <v>0</v>
      </c>
      <c r="AH202" s="40">
        <f t="shared" si="338"/>
        <v>0</v>
      </c>
      <c r="AI202" s="40">
        <f t="shared" si="296"/>
        <v>0</v>
      </c>
      <c r="AJ202" s="40">
        <f>IF(AND(AH202&lt;&gt;0,SUM(AH$9:AH201)=0),ROUND(AG$1*AG$3,0),0)</f>
        <v>0</v>
      </c>
      <c r="AK202" s="13"/>
      <c r="AL202" s="33">
        <f>IF(SUM(AT$9:AT201)&gt;0.9,MAX(AL$9:AL201)+1,0)</f>
        <v>0</v>
      </c>
      <c r="AM202" s="39">
        <f t="shared" ref="AM202:AM242" si="369">IF(AT202+AU201&gt;0.8,AN202-AN201,0)</f>
        <v>0</v>
      </c>
      <c r="AN202" s="35">
        <f t="shared" ref="AN202:AN265" si="370">AB202</f>
        <v>49674</v>
      </c>
      <c r="AO202" s="38">
        <f t="shared" si="351"/>
        <v>0</v>
      </c>
      <c r="AP202" s="38">
        <f t="shared" si="339"/>
        <v>0</v>
      </c>
      <c r="AQ202" s="40">
        <f>IF(AND(AL202=AS$6,AU201-AS$1/(AS$7-AS$6+1)&gt;=0),ROUND(AS$1/(AS$7-AS$6+1),0),IF(AND(SUM(AQ$10:AQ201)&gt;0,AU201-AQ201&gt;=0),AQ201,IF(AND(SUM(AQ$10:AQ201)&gt;0),AS$1-SUM(AQ$10:AQ201),0)))</f>
        <v>0</v>
      </c>
      <c r="AR202" s="40">
        <f t="shared" si="297"/>
        <v>0</v>
      </c>
      <c r="AS202" s="40">
        <f t="shared" si="298"/>
        <v>0</v>
      </c>
      <c r="AT202" s="40">
        <f t="shared" si="340"/>
        <v>0</v>
      </c>
      <c r="AU202" s="40">
        <f t="shared" si="299"/>
        <v>0</v>
      </c>
      <c r="AV202" s="40">
        <f>IF(AND(AT202&lt;&gt;0,SUM(AT$9:AT201)=0),ROUND(AS$1*AS$3,0),0)</f>
        <v>0</v>
      </c>
      <c r="AW202" s="13"/>
      <c r="AX202" s="33">
        <f>IF(SUM(BF$9:BF201)&gt;0.9,MAX(AX$9:AX201)+1,0)</f>
        <v>0</v>
      </c>
      <c r="AY202" s="39">
        <f t="shared" ref="AY202:AY242" si="371">IF(BF202+BG201&gt;0.8,AZ202-AZ201,0)</f>
        <v>0</v>
      </c>
      <c r="AZ202" s="35">
        <f t="shared" ref="AZ202:AZ265" si="372">AN202</f>
        <v>49674</v>
      </c>
      <c r="BA202" s="38">
        <f t="shared" si="352"/>
        <v>0</v>
      </c>
      <c r="BB202" s="38">
        <f t="shared" si="341"/>
        <v>0</v>
      </c>
      <c r="BC202" s="40">
        <f>IF(AND(AX202=BE$6,BG201-BE$1/(BE$7-BE$6+1)&gt;=0),ROUND(BE$1/(BE$7-BE$6+1),0),IF(AND(SUM(BC$10:BC201)&gt;0,BG201-BC201&gt;=0),BC201,IF(AND(SUM(BC$10:BC201)&gt;0),BE$1-SUM(BC$10:BC201),0)))</f>
        <v>0</v>
      </c>
      <c r="BD202" s="40">
        <f t="shared" si="300"/>
        <v>0</v>
      </c>
      <c r="BE202" s="40">
        <f t="shared" si="301"/>
        <v>0</v>
      </c>
      <c r="BF202" s="40">
        <f t="shared" si="342"/>
        <v>0</v>
      </c>
      <c r="BG202" s="40">
        <f t="shared" si="302"/>
        <v>0</v>
      </c>
      <c r="BH202" s="40">
        <f>IF(AND(BF202&lt;&gt;0,SUM(BF$9:BF201)=0),ROUND(BE$1*BE$3,0),0)</f>
        <v>0</v>
      </c>
      <c r="BI202" s="13"/>
      <c r="BJ202" s="33">
        <f>IF(SUM(BR$9:BR201)&gt;0.9,MAX(BJ$9:BJ201)+1,0)</f>
        <v>0</v>
      </c>
      <c r="BK202" s="39">
        <f t="shared" ref="BK202:BK242" si="373">IF(BR202+BS201&gt;0.8,BL202-BL201,0)</f>
        <v>0</v>
      </c>
      <c r="BL202" s="35">
        <f t="shared" ref="BL202:BL265" si="374">AZ202</f>
        <v>49674</v>
      </c>
      <c r="BM202" s="38">
        <f t="shared" si="353"/>
        <v>0</v>
      </c>
      <c r="BN202" s="38">
        <f t="shared" si="343"/>
        <v>0</v>
      </c>
      <c r="BO202" s="40">
        <f>IF(AND(BJ202=BQ$6,BS201-BQ$1/(BQ$7-BQ$6+1)&gt;=0),ROUND(BQ$1/(BQ$7-BQ$6+1),0),IF(AND(SUM(BO$10:BO201)&gt;0,BS201-BO201&gt;=0),BO201,IF(AND(SUM(BO$10:BO201)&gt;0),BQ$1-SUM(BO$10:BO201),0)))</f>
        <v>0</v>
      </c>
      <c r="BP202" s="40">
        <f t="shared" si="303"/>
        <v>0</v>
      </c>
      <c r="BQ202" s="40">
        <f t="shared" si="304"/>
        <v>0</v>
      </c>
      <c r="BR202" s="40">
        <f t="shared" si="344"/>
        <v>0</v>
      </c>
      <c r="BS202" s="40">
        <f t="shared" si="305"/>
        <v>0</v>
      </c>
      <c r="BT202" s="40">
        <f>IF(AND(BR202&lt;&gt;0,SUM(BR$9:BR201)=0),ROUND(BQ$1*BQ$3,0),0)</f>
        <v>0</v>
      </c>
      <c r="BU202" s="13"/>
      <c r="BV202" s="33">
        <f>IF(SUM(CD$9:CD201)&gt;0.9,MAX(BV$9:BV201)+1,0)</f>
        <v>0</v>
      </c>
      <c r="BW202" s="39">
        <f t="shared" ref="BW202:BW242" si="375">IF(CD202+CE201&gt;0.8,BX202-BX201,0)</f>
        <v>0</v>
      </c>
      <c r="BX202" s="35">
        <f t="shared" ref="BX202:BX265" si="376">BL202</f>
        <v>49674</v>
      </c>
      <c r="BY202" s="38">
        <f t="shared" si="354"/>
        <v>0</v>
      </c>
      <c r="BZ202" s="38">
        <f t="shared" si="345"/>
        <v>0</v>
      </c>
      <c r="CA202" s="40">
        <f>IF(AND(BV202=CC$6,CE201-CC$1/(CC$7-CC$6+1)&gt;=0),ROUND(CC$1/(CC$7-CC$6+1),0),IF(AND(SUM(CA$10:CA201)&gt;0,CE201-CA201&gt;=0),CA201,IF(AND(SUM(CA$10:CA201)&gt;0),CC$1-SUM(CA$10:CA201),0)))</f>
        <v>0</v>
      </c>
      <c r="CB202" s="40">
        <f t="shared" si="306"/>
        <v>0</v>
      </c>
      <c r="CC202" s="40">
        <f t="shared" si="307"/>
        <v>0</v>
      </c>
      <c r="CD202" s="40">
        <f t="shared" si="346"/>
        <v>0</v>
      </c>
      <c r="CE202" s="40">
        <f t="shared" si="308"/>
        <v>0</v>
      </c>
      <c r="CF202" s="40">
        <f>IF(AND(CD202&lt;&gt;0,SUM(CD$9:CD201)=0),ROUND(CC$1*CC$3,0),0)</f>
        <v>0</v>
      </c>
      <c r="CG202" s="13"/>
      <c r="CH202" s="33">
        <f>IF(SUM(CP$9:CP201)&gt;0.9,MAX(CH$9:CH201)+1,0)</f>
        <v>0</v>
      </c>
      <c r="CI202" s="39">
        <f t="shared" ref="CI202:CI242" si="377">IF(CP202+CQ201&gt;0.8,CJ202-CJ201,0)</f>
        <v>0</v>
      </c>
      <c r="CJ202" s="35">
        <f t="shared" ref="CJ202:CJ265" si="378">BX202</f>
        <v>49674</v>
      </c>
      <c r="CK202" s="38">
        <f t="shared" si="355"/>
        <v>0</v>
      </c>
      <c r="CL202" s="38">
        <f t="shared" si="347"/>
        <v>0</v>
      </c>
      <c r="CM202" s="40">
        <f>IF(AND(CH202=CO$6,CQ201-CO$1/(CO$7-CO$6+1)&gt;=0),ROUND(CO$1/(CO$7-CO$6+1),0),IF(AND(SUM(CM$10:CM201)&gt;0,CQ201-CM201&gt;=0),CM201,IF(AND(SUM(CM$10:CM201)&gt;0),CO$1-SUM(CM$10:CM201),0)))</f>
        <v>0</v>
      </c>
      <c r="CN202" s="40">
        <f t="shared" si="309"/>
        <v>0</v>
      </c>
      <c r="CO202" s="40">
        <f t="shared" si="310"/>
        <v>0</v>
      </c>
      <c r="CP202" s="40">
        <f t="shared" si="348"/>
        <v>0</v>
      </c>
      <c r="CQ202" s="40">
        <f t="shared" si="311"/>
        <v>0</v>
      </c>
      <c r="CR202" s="40">
        <f>IF(AND(CP202&lt;&gt;0,SUM(CP$9:CP201)=0),ROUND(CO$1*CO$3,0),0)</f>
        <v>0</v>
      </c>
      <c r="CS202" s="13"/>
      <c r="CT202" s="16"/>
      <c r="CU202" s="41">
        <f t="shared" si="313"/>
        <v>180</v>
      </c>
      <c r="CV202" s="42">
        <f t="shared" si="312"/>
        <v>49674</v>
      </c>
      <c r="CW202" s="43">
        <f t="shared" si="356"/>
        <v>0</v>
      </c>
      <c r="CX202" s="43">
        <f t="shared" si="357"/>
        <v>0</v>
      </c>
      <c r="CY202" s="43">
        <f t="shared" si="358"/>
        <v>0</v>
      </c>
      <c r="CZ202" s="43">
        <f t="shared" si="359"/>
        <v>0</v>
      </c>
      <c r="DA202" s="43">
        <f t="shared" si="360"/>
        <v>0</v>
      </c>
      <c r="DB202" s="43">
        <f t="shared" si="361"/>
        <v>0</v>
      </c>
      <c r="DC202" s="43">
        <f t="shared" si="362"/>
        <v>0</v>
      </c>
      <c r="DD202" s="43">
        <f t="shared" si="363"/>
        <v>0</v>
      </c>
      <c r="DE202" s="43">
        <f t="shared" si="364"/>
        <v>0</v>
      </c>
      <c r="DF202" s="44">
        <f t="shared" ref="DF202:DF265" si="379">G202+S202+AE202+AQ202+BC202+BO202+CA202+CM202</f>
        <v>0</v>
      </c>
      <c r="DG202" s="44">
        <f t="shared" si="276"/>
        <v>0</v>
      </c>
      <c r="DH202" s="44">
        <f t="shared" si="277"/>
        <v>0</v>
      </c>
      <c r="DI202" s="44">
        <f t="shared" si="278"/>
        <v>0</v>
      </c>
      <c r="DJ202" s="44">
        <f t="shared" si="279"/>
        <v>0</v>
      </c>
      <c r="DK202" s="44">
        <f t="shared" si="280"/>
        <v>0</v>
      </c>
      <c r="DL202" s="44">
        <f t="shared" si="281"/>
        <v>0</v>
      </c>
      <c r="DM202" s="44">
        <f t="shared" si="282"/>
        <v>0</v>
      </c>
      <c r="DN202" s="44">
        <f t="shared" si="283"/>
        <v>0</v>
      </c>
      <c r="DO202" s="44">
        <f t="shared" si="284"/>
        <v>0</v>
      </c>
      <c r="DP202" s="44">
        <f>IF(SUM(DG202:DG$298)=0,DG$299*DP$8/12,0)</f>
        <v>0</v>
      </c>
      <c r="DQ202" s="44">
        <f>IF(SUM(DH202:DH$298)=0,DH$299*DQ$8/12,0)</f>
        <v>0</v>
      </c>
      <c r="DR202" s="44">
        <f>IF(SUM(DI202:DI$298)=0,DI$299*DR$8/12,0)</f>
        <v>0</v>
      </c>
      <c r="DS202" s="44">
        <f>IF(SUM(DJ202:DJ$298)=0,DJ$299*DS$8/12,0)</f>
        <v>0</v>
      </c>
      <c r="DT202" s="44">
        <f>IF(SUM(DK202:DK$298)=0,DK$299*DT$8/12,0)</f>
        <v>0</v>
      </c>
      <c r="DU202" s="44">
        <f>IF(SUM(DL202:DL$298)=0,DL$299*DU$8/12,0)</f>
        <v>0</v>
      </c>
      <c r="DV202" s="44">
        <f>IF(SUM(DM202:DM$298)=0,DM$299*DV$8/12,0)</f>
        <v>0</v>
      </c>
      <c r="DW202" s="44">
        <f>IF(SUM(DN202:DN$298)=0,DN$299*DW$8/12,0)</f>
        <v>0</v>
      </c>
      <c r="DX202" s="44">
        <f t="shared" si="285"/>
        <v>0</v>
      </c>
      <c r="DY202" s="44">
        <f t="shared" si="286"/>
        <v>0</v>
      </c>
      <c r="DZ202" s="44">
        <f t="shared" si="287"/>
        <v>0</v>
      </c>
      <c r="EA202" s="44">
        <f t="shared" si="288"/>
        <v>0</v>
      </c>
      <c r="EB202" s="44">
        <f t="shared" si="289"/>
        <v>0</v>
      </c>
      <c r="EC202" s="44">
        <f t="shared" si="290"/>
        <v>0</v>
      </c>
      <c r="ED202" s="16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</row>
    <row r="203" spans="1:240">
      <c r="A203" s="52"/>
      <c r="B203" s="33">
        <f>IF(SUM(J$9:J202)&gt;0.9,MAX(B$9:B202)+1,0)</f>
        <v>0</v>
      </c>
      <c r="C203" s="39">
        <f t="shared" si="326"/>
        <v>0</v>
      </c>
      <c r="D203" s="35">
        <v>49705</v>
      </c>
      <c r="E203" s="38">
        <f t="shared" ref="E203:E266" si="380">IF(AND(C203&gt;0,C202=0),D203,0)</f>
        <v>0</v>
      </c>
      <c r="F203" s="38">
        <f t="shared" ref="F203:F266" si="381">IF(AND(C203&gt;0,C204=0),D203,0)</f>
        <v>0</v>
      </c>
      <c r="G203" s="40">
        <f>IF(AND(B203=I$6,K202-I$1/(I$7-I$6+1)&gt;=0),ROUND(I$1/(I$7-I$6+1),0),IF(AND(SUM(G$10:G202)&gt;0,K202-G202&gt;=0),G202,IF(AND(SUM(G$10:G202)&gt;0),I$1-SUM(G$10:G202),0)))</f>
        <v>0</v>
      </c>
      <c r="H203" s="40">
        <f t="shared" ref="H203:H266" si="382">ROUND(IF(AND(J203+K202&lt;&gt;0),ROUND((K202*I$2/365*C203),0),0),2)</f>
        <v>0</v>
      </c>
      <c r="I203" s="40">
        <f t="shared" ref="I203:I266" si="383">G203+H203</f>
        <v>0</v>
      </c>
      <c r="J203" s="40">
        <f t="shared" ref="J203:J266" si="384">IF(D203=I$4,I$1,0)</f>
        <v>0</v>
      </c>
      <c r="K203" s="40">
        <f t="shared" ref="K203:K266" si="385">K202+J203-G203</f>
        <v>0</v>
      </c>
      <c r="L203" s="40">
        <f>IF(AND(J203&lt;&gt;0,SUM(J$9:J202)=0),ROUND(I$1*I$3,0),0)</f>
        <v>0</v>
      </c>
      <c r="M203" s="13"/>
      <c r="N203" s="33">
        <f>IF(SUM(V$9:V202)&gt;0.9,MAX(N$9:N202)+1,0)</f>
        <v>0</v>
      </c>
      <c r="O203" s="39">
        <f t="shared" si="365"/>
        <v>0</v>
      </c>
      <c r="P203" s="35">
        <f t="shared" si="366"/>
        <v>49705</v>
      </c>
      <c r="Q203" s="38">
        <f t="shared" si="349"/>
        <v>0</v>
      </c>
      <c r="R203" s="38">
        <f t="shared" si="335"/>
        <v>0</v>
      </c>
      <c r="S203" s="40">
        <f>IF(AND(N203=U$6,W202-U$1/(U$7-U$6+1)&gt;=0),ROUND(U$1/(U$7-U$6+1),0),IF(AND(SUM(S$10:S202)&gt;0,W202-S202&gt;=0),S202,IF(AND(SUM(S$10:S202)&gt;0),U$1-SUM(S$10:S202),0)))</f>
        <v>0</v>
      </c>
      <c r="T203" s="40">
        <f t="shared" si="291"/>
        <v>0</v>
      </c>
      <c r="U203" s="40">
        <f t="shared" si="292"/>
        <v>0</v>
      </c>
      <c r="V203" s="40">
        <f t="shared" si="336"/>
        <v>0</v>
      </c>
      <c r="W203" s="40">
        <f t="shared" si="293"/>
        <v>0</v>
      </c>
      <c r="X203" s="40">
        <f>IF(AND(V203&lt;&gt;0,SUM(V$9:V202)=0),ROUND(U$1*U$3,0),0)</f>
        <v>0</v>
      </c>
      <c r="Y203" s="13"/>
      <c r="Z203" s="33">
        <f>IF(SUM(AH$9:AH202)&gt;0.9,MAX(Z$9:Z202)+1,0)</f>
        <v>0</v>
      </c>
      <c r="AA203" s="39">
        <f t="shared" si="367"/>
        <v>0</v>
      </c>
      <c r="AB203" s="35">
        <f t="shared" si="368"/>
        <v>49705</v>
      </c>
      <c r="AC203" s="38">
        <f t="shared" si="350"/>
        <v>0</v>
      </c>
      <c r="AD203" s="38">
        <f t="shared" si="337"/>
        <v>0</v>
      </c>
      <c r="AE203" s="40">
        <f>IF(AND(Z203=AG$6,AI202-AG$1/(AG$7-AG$6+1)&gt;=0),ROUND(AG$1/(AG$7-AG$6+1),0),IF(AND(SUM(AE$10:AE202)&gt;0,AI202-AE202&gt;=0),AE202,IF(AND(SUM(AE$10:AE202)&gt;0),AG$1-SUM(AE$10:AE202),0)))</f>
        <v>0</v>
      </c>
      <c r="AF203" s="40">
        <f t="shared" si="294"/>
        <v>0</v>
      </c>
      <c r="AG203" s="40">
        <f t="shared" si="295"/>
        <v>0</v>
      </c>
      <c r="AH203" s="40">
        <f t="shared" si="338"/>
        <v>0</v>
      </c>
      <c r="AI203" s="40">
        <f t="shared" si="296"/>
        <v>0</v>
      </c>
      <c r="AJ203" s="40">
        <f>IF(AND(AH203&lt;&gt;0,SUM(AH$9:AH202)=0),ROUND(AG$1*AG$3,0),0)</f>
        <v>0</v>
      </c>
      <c r="AK203" s="13"/>
      <c r="AL203" s="33">
        <f>IF(SUM(AT$9:AT202)&gt;0.9,MAX(AL$9:AL202)+1,0)</f>
        <v>0</v>
      </c>
      <c r="AM203" s="39">
        <f t="shared" si="369"/>
        <v>0</v>
      </c>
      <c r="AN203" s="35">
        <f t="shared" si="370"/>
        <v>49705</v>
      </c>
      <c r="AO203" s="38">
        <f t="shared" si="351"/>
        <v>0</v>
      </c>
      <c r="AP203" s="38">
        <f t="shared" si="339"/>
        <v>0</v>
      </c>
      <c r="AQ203" s="40">
        <f>IF(AND(AL203=AS$6,AU202-AS$1/(AS$7-AS$6+1)&gt;=0),ROUND(AS$1/(AS$7-AS$6+1),0),IF(AND(SUM(AQ$10:AQ202)&gt;0,AU202-AQ202&gt;=0),AQ202,IF(AND(SUM(AQ$10:AQ202)&gt;0),AS$1-SUM(AQ$10:AQ202),0)))</f>
        <v>0</v>
      </c>
      <c r="AR203" s="40">
        <f t="shared" si="297"/>
        <v>0</v>
      </c>
      <c r="AS203" s="40">
        <f t="shared" si="298"/>
        <v>0</v>
      </c>
      <c r="AT203" s="40">
        <f t="shared" si="340"/>
        <v>0</v>
      </c>
      <c r="AU203" s="40">
        <f t="shared" si="299"/>
        <v>0</v>
      </c>
      <c r="AV203" s="40">
        <f>IF(AND(AT203&lt;&gt;0,SUM(AT$9:AT202)=0),ROUND(AS$1*AS$3,0),0)</f>
        <v>0</v>
      </c>
      <c r="AW203" s="13"/>
      <c r="AX203" s="33">
        <f>IF(SUM(BF$9:BF202)&gt;0.9,MAX(AX$9:AX202)+1,0)</f>
        <v>0</v>
      </c>
      <c r="AY203" s="39">
        <f t="shared" si="371"/>
        <v>0</v>
      </c>
      <c r="AZ203" s="35">
        <f t="shared" si="372"/>
        <v>49705</v>
      </c>
      <c r="BA203" s="38">
        <f t="shared" si="352"/>
        <v>0</v>
      </c>
      <c r="BB203" s="38">
        <f t="shared" si="341"/>
        <v>0</v>
      </c>
      <c r="BC203" s="40">
        <f>IF(AND(AX203=BE$6,BG202-BE$1/(BE$7-BE$6+1)&gt;=0),ROUND(BE$1/(BE$7-BE$6+1),0),IF(AND(SUM(BC$10:BC202)&gt;0,BG202-BC202&gt;=0),BC202,IF(AND(SUM(BC$10:BC202)&gt;0),BE$1-SUM(BC$10:BC202),0)))</f>
        <v>0</v>
      </c>
      <c r="BD203" s="40">
        <f t="shared" si="300"/>
        <v>0</v>
      </c>
      <c r="BE203" s="40">
        <f t="shared" si="301"/>
        <v>0</v>
      </c>
      <c r="BF203" s="40">
        <f t="shared" si="342"/>
        <v>0</v>
      </c>
      <c r="BG203" s="40">
        <f t="shared" si="302"/>
        <v>0</v>
      </c>
      <c r="BH203" s="40">
        <f>IF(AND(BF203&lt;&gt;0,SUM(BF$9:BF202)=0),ROUND(BE$1*BE$3,0),0)</f>
        <v>0</v>
      </c>
      <c r="BI203" s="13"/>
      <c r="BJ203" s="33">
        <f>IF(SUM(BR$9:BR202)&gt;0.9,MAX(BJ$9:BJ202)+1,0)</f>
        <v>0</v>
      </c>
      <c r="BK203" s="39">
        <f t="shared" si="373"/>
        <v>0</v>
      </c>
      <c r="BL203" s="35">
        <f t="shared" si="374"/>
        <v>49705</v>
      </c>
      <c r="BM203" s="38">
        <f t="shared" si="353"/>
        <v>0</v>
      </c>
      <c r="BN203" s="38">
        <f t="shared" si="343"/>
        <v>0</v>
      </c>
      <c r="BO203" s="40">
        <f>IF(AND(BJ203=BQ$6,BS202-BQ$1/(BQ$7-BQ$6+1)&gt;=0),ROUND(BQ$1/(BQ$7-BQ$6+1),0),IF(AND(SUM(BO$10:BO202)&gt;0,BS202-BO202&gt;=0),BO202,IF(AND(SUM(BO$10:BO202)&gt;0),BQ$1-SUM(BO$10:BO202),0)))</f>
        <v>0</v>
      </c>
      <c r="BP203" s="40">
        <f t="shared" si="303"/>
        <v>0</v>
      </c>
      <c r="BQ203" s="40">
        <f t="shared" si="304"/>
        <v>0</v>
      </c>
      <c r="BR203" s="40">
        <f t="shared" si="344"/>
        <v>0</v>
      </c>
      <c r="BS203" s="40">
        <f t="shared" si="305"/>
        <v>0</v>
      </c>
      <c r="BT203" s="40">
        <f>IF(AND(BR203&lt;&gt;0,SUM(BR$9:BR202)=0),ROUND(BQ$1*BQ$3,0),0)</f>
        <v>0</v>
      </c>
      <c r="BU203" s="13"/>
      <c r="BV203" s="33">
        <f>IF(SUM(CD$9:CD202)&gt;0.9,MAX(BV$9:BV202)+1,0)</f>
        <v>0</v>
      </c>
      <c r="BW203" s="39">
        <f t="shared" si="375"/>
        <v>0</v>
      </c>
      <c r="BX203" s="35">
        <f t="shared" si="376"/>
        <v>49705</v>
      </c>
      <c r="BY203" s="38">
        <f t="shared" si="354"/>
        <v>0</v>
      </c>
      <c r="BZ203" s="38">
        <f t="shared" si="345"/>
        <v>0</v>
      </c>
      <c r="CA203" s="40">
        <f>IF(AND(BV203=CC$6,CE202-CC$1/(CC$7-CC$6+1)&gt;=0),ROUND(CC$1/(CC$7-CC$6+1),0),IF(AND(SUM(CA$10:CA202)&gt;0,CE202-CA202&gt;=0),CA202,IF(AND(SUM(CA$10:CA202)&gt;0),CC$1-SUM(CA$10:CA202),0)))</f>
        <v>0</v>
      </c>
      <c r="CB203" s="40">
        <f t="shared" si="306"/>
        <v>0</v>
      </c>
      <c r="CC203" s="40">
        <f t="shared" si="307"/>
        <v>0</v>
      </c>
      <c r="CD203" s="40">
        <f t="shared" si="346"/>
        <v>0</v>
      </c>
      <c r="CE203" s="40">
        <f t="shared" si="308"/>
        <v>0</v>
      </c>
      <c r="CF203" s="40">
        <f>IF(AND(CD203&lt;&gt;0,SUM(CD$9:CD202)=0),ROUND(CC$1*CC$3,0),0)</f>
        <v>0</v>
      </c>
      <c r="CG203" s="13"/>
      <c r="CH203" s="33">
        <f>IF(SUM(CP$9:CP202)&gt;0.9,MAX(CH$9:CH202)+1,0)</f>
        <v>0</v>
      </c>
      <c r="CI203" s="39">
        <f t="shared" si="377"/>
        <v>0</v>
      </c>
      <c r="CJ203" s="35">
        <f t="shared" si="378"/>
        <v>49705</v>
      </c>
      <c r="CK203" s="38">
        <f t="shared" si="355"/>
        <v>0</v>
      </c>
      <c r="CL203" s="38">
        <f t="shared" si="347"/>
        <v>0</v>
      </c>
      <c r="CM203" s="40">
        <f>IF(AND(CH203=CO$6,CQ202-CO$1/(CO$7-CO$6+1)&gt;=0),ROUND(CO$1/(CO$7-CO$6+1),0),IF(AND(SUM(CM$10:CM202)&gt;0,CQ202-CM202&gt;=0),CM202,IF(AND(SUM(CM$10:CM202)&gt;0),CO$1-SUM(CM$10:CM202),0)))</f>
        <v>0</v>
      </c>
      <c r="CN203" s="40">
        <f t="shared" si="309"/>
        <v>0</v>
      </c>
      <c r="CO203" s="40">
        <f t="shared" si="310"/>
        <v>0</v>
      </c>
      <c r="CP203" s="40">
        <f t="shared" si="348"/>
        <v>0</v>
      </c>
      <c r="CQ203" s="40">
        <f t="shared" si="311"/>
        <v>0</v>
      </c>
      <c r="CR203" s="40">
        <f>IF(AND(CP203&lt;&gt;0,SUM(CP$9:CP202)=0),ROUND(CO$1*CO$3,0),0)</f>
        <v>0</v>
      </c>
      <c r="CS203" s="13"/>
      <c r="CT203" s="16"/>
      <c r="CU203" s="41">
        <f t="shared" si="313"/>
        <v>181</v>
      </c>
      <c r="CV203" s="42">
        <f t="shared" si="312"/>
        <v>49705</v>
      </c>
      <c r="CW203" s="43">
        <f t="shared" si="356"/>
        <v>0</v>
      </c>
      <c r="CX203" s="43">
        <f t="shared" si="357"/>
        <v>0</v>
      </c>
      <c r="CY203" s="43">
        <f t="shared" si="358"/>
        <v>0</v>
      </c>
      <c r="CZ203" s="43">
        <f t="shared" si="359"/>
        <v>0</v>
      </c>
      <c r="DA203" s="43">
        <f t="shared" si="360"/>
        <v>0</v>
      </c>
      <c r="DB203" s="43">
        <f t="shared" si="361"/>
        <v>0</v>
      </c>
      <c r="DC203" s="43">
        <f t="shared" si="362"/>
        <v>0</v>
      </c>
      <c r="DD203" s="43">
        <f t="shared" si="363"/>
        <v>0</v>
      </c>
      <c r="DE203" s="43">
        <f t="shared" si="364"/>
        <v>0</v>
      </c>
      <c r="DF203" s="44">
        <f t="shared" si="379"/>
        <v>0</v>
      </c>
      <c r="DG203" s="44">
        <f t="shared" ref="DG203:DG242" si="386">IF($CU203&lt;=DG$8,H203+L203,0)</f>
        <v>0</v>
      </c>
      <c r="DH203" s="44">
        <f t="shared" ref="DH203:DH242" si="387">IF($CU203&lt;=DH$8,T203+X203,0)</f>
        <v>0</v>
      </c>
      <c r="DI203" s="44">
        <f t="shared" ref="DI203:DI242" si="388">IF($CU203&lt;=DI$8,AF203+AJ203,0)</f>
        <v>0</v>
      </c>
      <c r="DJ203" s="44">
        <f t="shared" ref="DJ203:DJ242" si="389">IF($CU203&lt;=DJ$8,AR203+AV203,0)</f>
        <v>0</v>
      </c>
      <c r="DK203" s="44">
        <f t="shared" ref="DK203:DK242" si="390">IF($CU203&lt;=DK$8,BD203+BH203,0)</f>
        <v>0</v>
      </c>
      <c r="DL203" s="44">
        <f t="shared" ref="DL203:DL242" si="391">IF($CU203&lt;=DL$8,BP203+BU203,0)</f>
        <v>0</v>
      </c>
      <c r="DM203" s="44">
        <f t="shared" ref="DM203:DM242" si="392">IF($CU203&lt;=DM$8,CB203+CF203,0)</f>
        <v>0</v>
      </c>
      <c r="DN203" s="44">
        <f t="shared" ref="DN203:DN242" si="393">IF($CU203&lt;=DN$8,CR203+CN203,0)</f>
        <v>0</v>
      </c>
      <c r="DO203" s="44">
        <f t="shared" ref="DO203:DO242" si="394">SUM(DG203:DN203)</f>
        <v>0</v>
      </c>
      <c r="DP203" s="44">
        <f>IF(SUM(DG203:DG$298)=0,DG$299*DP$8/12,0)</f>
        <v>0</v>
      </c>
      <c r="DQ203" s="44">
        <f>IF(SUM(DH203:DH$298)=0,DH$299*DQ$8/12,0)</f>
        <v>0</v>
      </c>
      <c r="DR203" s="44">
        <f>IF(SUM(DI203:DI$298)=0,DI$299*DR$8/12,0)</f>
        <v>0</v>
      </c>
      <c r="DS203" s="44">
        <f>IF(SUM(DJ203:DJ$298)=0,DJ$299*DS$8/12,0)</f>
        <v>0</v>
      </c>
      <c r="DT203" s="44">
        <f>IF(SUM(DK203:DK$298)=0,DK$299*DT$8/12,0)</f>
        <v>0</v>
      </c>
      <c r="DU203" s="44">
        <f>IF(SUM(DL203:DL$298)=0,DL$299*DU$8/12,0)</f>
        <v>0</v>
      </c>
      <c r="DV203" s="44">
        <f>IF(SUM(DM203:DM$298)=0,DM$299*DV$8/12,0)</f>
        <v>0</v>
      </c>
      <c r="DW203" s="44">
        <f>IF(SUM(DN203:DN$298)=0,DN$299*DW$8/12,0)</f>
        <v>0</v>
      </c>
      <c r="DX203" s="44">
        <f t="shared" ref="DX203:DX242" si="395">SUM(DP203:DW203)</f>
        <v>0</v>
      </c>
      <c r="DY203" s="44">
        <f t="shared" ref="DY203:DY266" si="396">H203+T203+AF203+AR203+BD203+BP203+CB203+CN203</f>
        <v>0</v>
      </c>
      <c r="DZ203" s="44">
        <f t="shared" ref="DZ203:DZ266" si="397">DF203+DY203</f>
        <v>0</v>
      </c>
      <c r="EA203" s="44">
        <f t="shared" ref="EA203:EA266" si="398">J203+V203+AH203+AT203+BF203+BR203+CD203+CP203</f>
        <v>0</v>
      </c>
      <c r="EB203" s="44">
        <f t="shared" ref="EB203:EB266" si="399">EB202+EA203-DF203</f>
        <v>0</v>
      </c>
      <c r="EC203" s="44">
        <f t="shared" ref="EC203:EC266" si="400">L203+X203+AJ203+AV203+BH203+BT203+CF203+CR203</f>
        <v>0</v>
      </c>
      <c r="ED203" s="16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</row>
    <row r="204" spans="1:240">
      <c r="A204" s="52"/>
      <c r="B204" s="33">
        <f>IF(SUM(J$9:J203)&gt;0.9,MAX(B$9:B203)+1,0)</f>
        <v>0</v>
      </c>
      <c r="C204" s="39">
        <f t="shared" si="326"/>
        <v>0</v>
      </c>
      <c r="D204" s="35">
        <v>49734</v>
      </c>
      <c r="E204" s="38">
        <f t="shared" si="380"/>
        <v>0</v>
      </c>
      <c r="F204" s="38">
        <f t="shared" si="381"/>
        <v>0</v>
      </c>
      <c r="G204" s="40">
        <f>IF(AND(B204=I$6,K203-I$1/(I$7-I$6+1)&gt;=0),ROUND(I$1/(I$7-I$6+1),0),IF(AND(SUM(G$10:G203)&gt;0,K203-G203&gt;=0),G203,IF(AND(SUM(G$10:G203)&gt;0),I$1-SUM(G$10:G203),0)))</f>
        <v>0</v>
      </c>
      <c r="H204" s="40">
        <f t="shared" si="382"/>
        <v>0</v>
      </c>
      <c r="I204" s="40">
        <f t="shared" si="383"/>
        <v>0</v>
      </c>
      <c r="J204" s="40">
        <f t="shared" si="384"/>
        <v>0</v>
      </c>
      <c r="K204" s="40">
        <f t="shared" si="385"/>
        <v>0</v>
      </c>
      <c r="L204" s="40">
        <f>IF(AND(J204&lt;&gt;0,SUM(J$9:J203)=0),ROUND(I$1*I$3,0),0)</f>
        <v>0</v>
      </c>
      <c r="M204" s="13"/>
      <c r="N204" s="33">
        <f>IF(SUM(V$9:V203)&gt;0.9,MAX(N$9:N203)+1,0)</f>
        <v>0</v>
      </c>
      <c r="O204" s="39">
        <f t="shared" si="365"/>
        <v>0</v>
      </c>
      <c r="P204" s="35">
        <f t="shared" si="366"/>
        <v>49734</v>
      </c>
      <c r="Q204" s="38">
        <f t="shared" si="349"/>
        <v>0</v>
      </c>
      <c r="R204" s="38">
        <f t="shared" si="335"/>
        <v>0</v>
      </c>
      <c r="S204" s="40">
        <f>IF(AND(N204=U$6,W203-U$1/(U$7-U$6+1)&gt;=0),ROUND(U$1/(U$7-U$6+1),0),IF(AND(SUM(S$10:S203)&gt;0,W203-S203&gt;=0),S203,IF(AND(SUM(S$10:S203)&gt;0),U$1-SUM(S$10:S203),0)))</f>
        <v>0</v>
      </c>
      <c r="T204" s="40">
        <f t="shared" ref="T204:T267" si="401">ROUND(IF(AND(V204+W203&lt;&gt;0),ROUND((W203*U$2/365*O204),0),0),2)</f>
        <v>0</v>
      </c>
      <c r="U204" s="40">
        <f t="shared" ref="U204:U267" si="402">S204+T204</f>
        <v>0</v>
      </c>
      <c r="V204" s="40">
        <f t="shared" si="336"/>
        <v>0</v>
      </c>
      <c r="W204" s="40">
        <f t="shared" ref="W204:W267" si="403">W203+V204-S204</f>
        <v>0</v>
      </c>
      <c r="X204" s="40">
        <f>IF(AND(V204&lt;&gt;0,SUM(V$9:V203)=0),ROUND(U$1*U$3,0),0)</f>
        <v>0</v>
      </c>
      <c r="Y204" s="13"/>
      <c r="Z204" s="33">
        <f>IF(SUM(AH$9:AH203)&gt;0.9,MAX(Z$9:Z203)+1,0)</f>
        <v>0</v>
      </c>
      <c r="AA204" s="39">
        <f t="shared" si="367"/>
        <v>0</v>
      </c>
      <c r="AB204" s="35">
        <f t="shared" si="368"/>
        <v>49734</v>
      </c>
      <c r="AC204" s="38">
        <f t="shared" si="350"/>
        <v>0</v>
      </c>
      <c r="AD204" s="38">
        <f t="shared" si="337"/>
        <v>0</v>
      </c>
      <c r="AE204" s="40">
        <f>IF(AND(Z204=AG$6,AI203-AG$1/(AG$7-AG$6+1)&gt;=0),ROUND(AG$1/(AG$7-AG$6+1),0),IF(AND(SUM(AE$10:AE203)&gt;0,AI203-AE203&gt;=0),AE203,IF(AND(SUM(AE$10:AE203)&gt;0),AG$1-SUM(AE$10:AE203),0)))</f>
        <v>0</v>
      </c>
      <c r="AF204" s="40">
        <f t="shared" ref="AF204:AF267" si="404">ROUND(IF(AND(AH204+AI203&lt;&gt;0),ROUND((AI203*AG$2/365*AA204),0),0),2)</f>
        <v>0</v>
      </c>
      <c r="AG204" s="40">
        <f t="shared" ref="AG204:AG267" si="405">AE204+AF204</f>
        <v>0</v>
      </c>
      <c r="AH204" s="40">
        <f t="shared" si="338"/>
        <v>0</v>
      </c>
      <c r="AI204" s="40">
        <f t="shared" ref="AI204:AI267" si="406">AI203+AH204-AE204</f>
        <v>0</v>
      </c>
      <c r="AJ204" s="40">
        <f>IF(AND(AH204&lt;&gt;0,SUM(AH$9:AH203)=0),ROUND(AG$1*AG$3,0),0)</f>
        <v>0</v>
      </c>
      <c r="AK204" s="13"/>
      <c r="AL204" s="33">
        <f>IF(SUM(AT$9:AT203)&gt;0.9,MAX(AL$9:AL203)+1,0)</f>
        <v>0</v>
      </c>
      <c r="AM204" s="39">
        <f t="shared" si="369"/>
        <v>0</v>
      </c>
      <c r="AN204" s="35">
        <f t="shared" si="370"/>
        <v>49734</v>
      </c>
      <c r="AO204" s="38">
        <f t="shared" si="351"/>
        <v>0</v>
      </c>
      <c r="AP204" s="38">
        <f t="shared" si="339"/>
        <v>0</v>
      </c>
      <c r="AQ204" s="40">
        <f>IF(AND(AL204=AS$6,AU203-AS$1/(AS$7-AS$6+1)&gt;=0),ROUND(AS$1/(AS$7-AS$6+1),0),IF(AND(SUM(AQ$10:AQ203)&gt;0,AU203-AQ203&gt;=0),AQ203,IF(AND(SUM(AQ$10:AQ203)&gt;0),AS$1-SUM(AQ$10:AQ203),0)))</f>
        <v>0</v>
      </c>
      <c r="AR204" s="40">
        <f t="shared" ref="AR204:AR267" si="407">ROUND(IF(AND(AT204+AU203&lt;&gt;0),ROUND((AU203*AS$2/365*AM204),0),0),2)</f>
        <v>0</v>
      </c>
      <c r="AS204" s="40">
        <f t="shared" ref="AS204:AS267" si="408">AQ204+AR204</f>
        <v>0</v>
      </c>
      <c r="AT204" s="40">
        <f t="shared" si="340"/>
        <v>0</v>
      </c>
      <c r="AU204" s="40">
        <f t="shared" ref="AU204:AU267" si="409">AU203+AT204-AQ204</f>
        <v>0</v>
      </c>
      <c r="AV204" s="40">
        <f>IF(AND(AT204&lt;&gt;0,SUM(AT$9:AT203)=0),ROUND(AS$1*AS$3,0),0)</f>
        <v>0</v>
      </c>
      <c r="AW204" s="13"/>
      <c r="AX204" s="33">
        <f>IF(SUM(BF$9:BF203)&gt;0.9,MAX(AX$9:AX203)+1,0)</f>
        <v>0</v>
      </c>
      <c r="AY204" s="39">
        <f t="shared" si="371"/>
        <v>0</v>
      </c>
      <c r="AZ204" s="35">
        <f t="shared" si="372"/>
        <v>49734</v>
      </c>
      <c r="BA204" s="38">
        <f t="shared" si="352"/>
        <v>0</v>
      </c>
      <c r="BB204" s="38">
        <f t="shared" si="341"/>
        <v>0</v>
      </c>
      <c r="BC204" s="40">
        <f>IF(AND(AX204=BE$6,BG203-BE$1/(BE$7-BE$6+1)&gt;=0),ROUND(BE$1/(BE$7-BE$6+1),0),IF(AND(SUM(BC$10:BC203)&gt;0,BG203-BC203&gt;=0),BC203,IF(AND(SUM(BC$10:BC203)&gt;0),BE$1-SUM(BC$10:BC203),0)))</f>
        <v>0</v>
      </c>
      <c r="BD204" s="40">
        <f t="shared" ref="BD204:BD267" si="410">ROUND(IF(AND(BF204+BG203&lt;&gt;0),ROUND((BG203*BE$2/365*AY204),0),0),2)</f>
        <v>0</v>
      </c>
      <c r="BE204" s="40">
        <f t="shared" ref="BE204:BE267" si="411">BC204+BD204</f>
        <v>0</v>
      </c>
      <c r="BF204" s="40">
        <f t="shared" si="342"/>
        <v>0</v>
      </c>
      <c r="BG204" s="40">
        <f t="shared" ref="BG204:BG267" si="412">BG203+BF204-BC204</f>
        <v>0</v>
      </c>
      <c r="BH204" s="40">
        <f>IF(AND(BF204&lt;&gt;0,SUM(BF$9:BF203)=0),ROUND(BE$1*BE$3,0),0)</f>
        <v>0</v>
      </c>
      <c r="BI204" s="13"/>
      <c r="BJ204" s="33">
        <f>IF(SUM(BR$9:BR203)&gt;0.9,MAX(BJ$9:BJ203)+1,0)</f>
        <v>0</v>
      </c>
      <c r="BK204" s="39">
        <f t="shared" si="373"/>
        <v>0</v>
      </c>
      <c r="BL204" s="35">
        <f t="shared" si="374"/>
        <v>49734</v>
      </c>
      <c r="BM204" s="38">
        <f t="shared" si="353"/>
        <v>0</v>
      </c>
      <c r="BN204" s="38">
        <f t="shared" si="343"/>
        <v>0</v>
      </c>
      <c r="BO204" s="40">
        <f>IF(AND(BJ204=BQ$6,BS203-BQ$1/(BQ$7-BQ$6+1)&gt;=0),ROUND(BQ$1/(BQ$7-BQ$6+1),0),IF(AND(SUM(BO$10:BO203)&gt;0,BS203-BO203&gt;=0),BO203,IF(AND(SUM(BO$10:BO203)&gt;0),BQ$1-SUM(BO$10:BO203),0)))</f>
        <v>0</v>
      </c>
      <c r="BP204" s="40">
        <f t="shared" ref="BP204:BP267" si="413">ROUND(IF(AND(BR204+BS203&lt;&gt;0),ROUND((BS203*BQ$2/365*BK204),0),0),2)</f>
        <v>0</v>
      </c>
      <c r="BQ204" s="40">
        <f t="shared" ref="BQ204:BQ267" si="414">BO204+BP204</f>
        <v>0</v>
      </c>
      <c r="BR204" s="40">
        <f t="shared" si="344"/>
        <v>0</v>
      </c>
      <c r="BS204" s="40">
        <f t="shared" ref="BS204:BS267" si="415">BS203+BR204-BO204</f>
        <v>0</v>
      </c>
      <c r="BT204" s="40">
        <f>IF(AND(BR204&lt;&gt;0,SUM(BR$9:BR203)=0),ROUND(BQ$1*BQ$3,0),0)</f>
        <v>0</v>
      </c>
      <c r="BU204" s="13"/>
      <c r="BV204" s="33">
        <f>IF(SUM(CD$9:CD203)&gt;0.9,MAX(BV$9:BV203)+1,0)</f>
        <v>0</v>
      </c>
      <c r="BW204" s="39">
        <f t="shared" si="375"/>
        <v>0</v>
      </c>
      <c r="BX204" s="35">
        <f t="shared" si="376"/>
        <v>49734</v>
      </c>
      <c r="BY204" s="38">
        <f t="shared" si="354"/>
        <v>0</v>
      </c>
      <c r="BZ204" s="38">
        <f t="shared" si="345"/>
        <v>0</v>
      </c>
      <c r="CA204" s="40">
        <f>IF(AND(BV204=CC$6,CE203-CC$1/(CC$7-CC$6+1)&gt;=0),ROUND(CC$1/(CC$7-CC$6+1),0),IF(AND(SUM(CA$10:CA203)&gt;0,CE203-CA203&gt;=0),CA203,IF(AND(SUM(CA$10:CA203)&gt;0),CC$1-SUM(CA$10:CA203),0)))</f>
        <v>0</v>
      </c>
      <c r="CB204" s="40">
        <f t="shared" ref="CB204:CB267" si="416">ROUND(IF(AND(CD204+CE203&lt;&gt;0),ROUND((CE203*CC$2/365*BW204),0),0),2)</f>
        <v>0</v>
      </c>
      <c r="CC204" s="40">
        <f t="shared" ref="CC204:CC267" si="417">CA204+CB204</f>
        <v>0</v>
      </c>
      <c r="CD204" s="40">
        <f t="shared" si="346"/>
        <v>0</v>
      </c>
      <c r="CE204" s="40">
        <f t="shared" ref="CE204:CE267" si="418">CE203+CD204-CA204</f>
        <v>0</v>
      </c>
      <c r="CF204" s="40">
        <f>IF(AND(CD204&lt;&gt;0,SUM(CD$9:CD203)=0),ROUND(CC$1*CC$3,0),0)</f>
        <v>0</v>
      </c>
      <c r="CG204" s="13"/>
      <c r="CH204" s="33">
        <f>IF(SUM(CP$9:CP203)&gt;0.9,MAX(CH$9:CH203)+1,0)</f>
        <v>0</v>
      </c>
      <c r="CI204" s="39">
        <f t="shared" si="377"/>
        <v>0</v>
      </c>
      <c r="CJ204" s="35">
        <f t="shared" si="378"/>
        <v>49734</v>
      </c>
      <c r="CK204" s="38">
        <f t="shared" si="355"/>
        <v>0</v>
      </c>
      <c r="CL204" s="38">
        <f t="shared" si="347"/>
        <v>0</v>
      </c>
      <c r="CM204" s="40">
        <f>IF(AND(CH204=CO$6,CQ203-CO$1/(CO$7-CO$6+1)&gt;=0),ROUND(CO$1/(CO$7-CO$6+1),0),IF(AND(SUM(CM$10:CM203)&gt;0,CQ203-CM203&gt;=0),CM203,IF(AND(SUM(CM$10:CM203)&gt;0),CO$1-SUM(CM$10:CM203),0)))</f>
        <v>0</v>
      </c>
      <c r="CN204" s="40">
        <f t="shared" ref="CN204:CN267" si="419">ROUND(IF(AND(CP204+CQ203&lt;&gt;0),ROUND((CQ203*CO$2/365*CI204),0),0),2)</f>
        <v>0</v>
      </c>
      <c r="CO204" s="40">
        <f t="shared" ref="CO204:CO267" si="420">CM204+CN204</f>
        <v>0</v>
      </c>
      <c r="CP204" s="40">
        <f t="shared" si="348"/>
        <v>0</v>
      </c>
      <c r="CQ204" s="40">
        <f t="shared" ref="CQ204:CQ267" si="421">CQ203+CP204-CM204</f>
        <v>0</v>
      </c>
      <c r="CR204" s="40">
        <f>IF(AND(CP204&lt;&gt;0,SUM(CP$9:CP203)=0),ROUND(CO$1*CO$3,0),0)</f>
        <v>0</v>
      </c>
      <c r="CS204" s="13"/>
      <c r="CT204" s="16"/>
      <c r="CU204" s="41">
        <f t="shared" si="313"/>
        <v>182</v>
      </c>
      <c r="CV204" s="42">
        <f t="shared" ref="CV204:CV267" si="422">BX204</f>
        <v>49734</v>
      </c>
      <c r="CW204" s="43">
        <f t="shared" si="356"/>
        <v>0</v>
      </c>
      <c r="CX204" s="43">
        <f t="shared" si="357"/>
        <v>0</v>
      </c>
      <c r="CY204" s="43">
        <f t="shared" si="358"/>
        <v>0</v>
      </c>
      <c r="CZ204" s="43">
        <f t="shared" si="359"/>
        <v>0</v>
      </c>
      <c r="DA204" s="43">
        <f t="shared" si="360"/>
        <v>0</v>
      </c>
      <c r="DB204" s="43">
        <f t="shared" si="361"/>
        <v>0</v>
      </c>
      <c r="DC204" s="43">
        <f t="shared" si="362"/>
        <v>0</v>
      </c>
      <c r="DD204" s="43">
        <f t="shared" si="363"/>
        <v>0</v>
      </c>
      <c r="DE204" s="43">
        <f t="shared" si="364"/>
        <v>0</v>
      </c>
      <c r="DF204" s="44">
        <f t="shared" si="379"/>
        <v>0</v>
      </c>
      <c r="DG204" s="44">
        <f t="shared" si="386"/>
        <v>0</v>
      </c>
      <c r="DH204" s="44">
        <f t="shared" si="387"/>
        <v>0</v>
      </c>
      <c r="DI204" s="44">
        <f t="shared" si="388"/>
        <v>0</v>
      </c>
      <c r="DJ204" s="44">
        <f t="shared" si="389"/>
        <v>0</v>
      </c>
      <c r="DK204" s="44">
        <f t="shared" si="390"/>
        <v>0</v>
      </c>
      <c r="DL204" s="44">
        <f t="shared" si="391"/>
        <v>0</v>
      </c>
      <c r="DM204" s="44">
        <f t="shared" si="392"/>
        <v>0</v>
      </c>
      <c r="DN204" s="44">
        <f t="shared" si="393"/>
        <v>0</v>
      </c>
      <c r="DO204" s="44">
        <f t="shared" si="394"/>
        <v>0</v>
      </c>
      <c r="DP204" s="44">
        <f>IF(SUM(DG204:DG$298)=0,DG$299*DP$8/12,0)</f>
        <v>0</v>
      </c>
      <c r="DQ204" s="44">
        <f>IF(SUM(DH204:DH$298)=0,DH$299*DQ$8/12,0)</f>
        <v>0</v>
      </c>
      <c r="DR204" s="44">
        <f>IF(SUM(DI204:DI$298)=0,DI$299*DR$8/12,0)</f>
        <v>0</v>
      </c>
      <c r="DS204" s="44">
        <f>IF(SUM(DJ204:DJ$298)=0,DJ$299*DS$8/12,0)</f>
        <v>0</v>
      </c>
      <c r="DT204" s="44">
        <f>IF(SUM(DK204:DK$298)=0,DK$299*DT$8/12,0)</f>
        <v>0</v>
      </c>
      <c r="DU204" s="44">
        <f>IF(SUM(DL204:DL$298)=0,DL$299*DU$8/12,0)</f>
        <v>0</v>
      </c>
      <c r="DV204" s="44">
        <f>IF(SUM(DM204:DM$298)=0,DM$299*DV$8/12,0)</f>
        <v>0</v>
      </c>
      <c r="DW204" s="44">
        <f>IF(SUM(DN204:DN$298)=0,DN$299*DW$8/12,0)</f>
        <v>0</v>
      </c>
      <c r="DX204" s="44">
        <f t="shared" si="395"/>
        <v>0</v>
      </c>
      <c r="DY204" s="44">
        <f t="shared" si="396"/>
        <v>0</v>
      </c>
      <c r="DZ204" s="44">
        <f t="shared" si="397"/>
        <v>0</v>
      </c>
      <c r="EA204" s="44">
        <f t="shared" si="398"/>
        <v>0</v>
      </c>
      <c r="EB204" s="44">
        <f t="shared" si="399"/>
        <v>0</v>
      </c>
      <c r="EC204" s="44">
        <f t="shared" si="400"/>
        <v>0</v>
      </c>
      <c r="ED204" s="16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</row>
    <row r="205" spans="1:240">
      <c r="A205" s="52"/>
      <c r="B205" s="33">
        <f>IF(SUM(J$9:J204)&gt;0.9,MAX(B$9:B204)+1,0)</f>
        <v>0</v>
      </c>
      <c r="C205" s="39">
        <f t="shared" si="326"/>
        <v>0</v>
      </c>
      <c r="D205" s="35">
        <v>49765</v>
      </c>
      <c r="E205" s="38">
        <f t="shared" si="380"/>
        <v>0</v>
      </c>
      <c r="F205" s="38">
        <f t="shared" si="381"/>
        <v>0</v>
      </c>
      <c r="G205" s="40">
        <f>IF(AND(B205=I$6,K204-I$1/(I$7-I$6+1)&gt;=0),ROUND(I$1/(I$7-I$6+1),0),IF(AND(SUM(G$10:G204)&gt;0,K204-G204&gt;=0),G204,IF(AND(SUM(G$10:G204)&gt;0),I$1-SUM(G$10:G204),0)))</f>
        <v>0</v>
      </c>
      <c r="H205" s="40">
        <f t="shared" si="382"/>
        <v>0</v>
      </c>
      <c r="I205" s="40">
        <f t="shared" si="383"/>
        <v>0</v>
      </c>
      <c r="J205" s="40">
        <f t="shared" si="384"/>
        <v>0</v>
      </c>
      <c r="K205" s="40">
        <f t="shared" si="385"/>
        <v>0</v>
      </c>
      <c r="L205" s="40">
        <f>IF(AND(J205&lt;&gt;0,SUM(J$9:J204)=0),ROUND(I$1*I$3,0),0)</f>
        <v>0</v>
      </c>
      <c r="M205" s="13"/>
      <c r="N205" s="33">
        <f>IF(SUM(V$9:V204)&gt;0.9,MAX(N$9:N204)+1,0)</f>
        <v>0</v>
      </c>
      <c r="O205" s="39">
        <f t="shared" si="365"/>
        <v>0</v>
      </c>
      <c r="P205" s="35">
        <f t="shared" si="366"/>
        <v>49765</v>
      </c>
      <c r="Q205" s="38">
        <f t="shared" si="349"/>
        <v>0</v>
      </c>
      <c r="R205" s="38">
        <f t="shared" si="335"/>
        <v>0</v>
      </c>
      <c r="S205" s="40">
        <f>IF(AND(N205=U$6,W204-U$1/(U$7-U$6+1)&gt;=0),ROUND(U$1/(U$7-U$6+1),0),IF(AND(SUM(S$10:S204)&gt;0,W204-S204&gt;=0),S204,IF(AND(SUM(S$10:S204)&gt;0),U$1-SUM(S$10:S204),0)))</f>
        <v>0</v>
      </c>
      <c r="T205" s="40">
        <f t="shared" si="401"/>
        <v>0</v>
      </c>
      <c r="U205" s="40">
        <f t="shared" si="402"/>
        <v>0</v>
      </c>
      <c r="V205" s="40">
        <f t="shared" si="336"/>
        <v>0</v>
      </c>
      <c r="W205" s="40">
        <f t="shared" si="403"/>
        <v>0</v>
      </c>
      <c r="X205" s="40">
        <f>IF(AND(V205&lt;&gt;0,SUM(V$9:V204)=0),ROUND(U$1*U$3,0),0)</f>
        <v>0</v>
      </c>
      <c r="Y205" s="13"/>
      <c r="Z205" s="33">
        <f>IF(SUM(AH$9:AH204)&gt;0.9,MAX(Z$9:Z204)+1,0)</f>
        <v>0</v>
      </c>
      <c r="AA205" s="39">
        <f t="shared" si="367"/>
        <v>0</v>
      </c>
      <c r="AB205" s="35">
        <f t="shared" si="368"/>
        <v>49765</v>
      </c>
      <c r="AC205" s="38">
        <f t="shared" si="350"/>
        <v>0</v>
      </c>
      <c r="AD205" s="38">
        <f t="shared" si="337"/>
        <v>0</v>
      </c>
      <c r="AE205" s="40">
        <f>IF(AND(Z205=AG$6,AI204-AG$1/(AG$7-AG$6+1)&gt;=0),ROUND(AG$1/(AG$7-AG$6+1),0),IF(AND(SUM(AE$10:AE204)&gt;0,AI204-AE204&gt;=0),AE204,IF(AND(SUM(AE$10:AE204)&gt;0),AG$1-SUM(AE$10:AE204),0)))</f>
        <v>0</v>
      </c>
      <c r="AF205" s="40">
        <f t="shared" si="404"/>
        <v>0</v>
      </c>
      <c r="AG205" s="40">
        <f t="shared" si="405"/>
        <v>0</v>
      </c>
      <c r="AH205" s="40">
        <f t="shared" si="338"/>
        <v>0</v>
      </c>
      <c r="AI205" s="40">
        <f t="shared" si="406"/>
        <v>0</v>
      </c>
      <c r="AJ205" s="40">
        <f>IF(AND(AH205&lt;&gt;0,SUM(AH$9:AH204)=0),ROUND(AG$1*AG$3,0),0)</f>
        <v>0</v>
      </c>
      <c r="AK205" s="13"/>
      <c r="AL205" s="33">
        <f>IF(SUM(AT$9:AT204)&gt;0.9,MAX(AL$9:AL204)+1,0)</f>
        <v>0</v>
      </c>
      <c r="AM205" s="39">
        <f t="shared" si="369"/>
        <v>0</v>
      </c>
      <c r="AN205" s="35">
        <f t="shared" si="370"/>
        <v>49765</v>
      </c>
      <c r="AO205" s="38">
        <f t="shared" si="351"/>
        <v>0</v>
      </c>
      <c r="AP205" s="38">
        <f t="shared" si="339"/>
        <v>0</v>
      </c>
      <c r="AQ205" s="40">
        <f>IF(AND(AL205=AS$6,AU204-AS$1/(AS$7-AS$6+1)&gt;=0),ROUND(AS$1/(AS$7-AS$6+1),0),IF(AND(SUM(AQ$10:AQ204)&gt;0,AU204-AQ204&gt;=0),AQ204,IF(AND(SUM(AQ$10:AQ204)&gt;0),AS$1-SUM(AQ$10:AQ204),0)))</f>
        <v>0</v>
      </c>
      <c r="AR205" s="40">
        <f t="shared" si="407"/>
        <v>0</v>
      </c>
      <c r="AS205" s="40">
        <f t="shared" si="408"/>
        <v>0</v>
      </c>
      <c r="AT205" s="40">
        <f t="shared" si="340"/>
        <v>0</v>
      </c>
      <c r="AU205" s="40">
        <f t="shared" si="409"/>
        <v>0</v>
      </c>
      <c r="AV205" s="40">
        <f>IF(AND(AT205&lt;&gt;0,SUM(AT$9:AT204)=0),ROUND(AS$1*AS$3,0),0)</f>
        <v>0</v>
      </c>
      <c r="AW205" s="13"/>
      <c r="AX205" s="33">
        <f>IF(SUM(BF$9:BF204)&gt;0.9,MAX(AX$9:AX204)+1,0)</f>
        <v>0</v>
      </c>
      <c r="AY205" s="39">
        <f t="shared" si="371"/>
        <v>0</v>
      </c>
      <c r="AZ205" s="35">
        <f t="shared" si="372"/>
        <v>49765</v>
      </c>
      <c r="BA205" s="38">
        <f t="shared" si="352"/>
        <v>0</v>
      </c>
      <c r="BB205" s="38">
        <f t="shared" si="341"/>
        <v>0</v>
      </c>
      <c r="BC205" s="40">
        <f>IF(AND(AX205=BE$6,BG204-BE$1/(BE$7-BE$6+1)&gt;=0),ROUND(BE$1/(BE$7-BE$6+1),0),IF(AND(SUM(BC$10:BC204)&gt;0,BG204-BC204&gt;=0),BC204,IF(AND(SUM(BC$10:BC204)&gt;0),BE$1-SUM(BC$10:BC204),0)))</f>
        <v>0</v>
      </c>
      <c r="BD205" s="40">
        <f t="shared" si="410"/>
        <v>0</v>
      </c>
      <c r="BE205" s="40">
        <f t="shared" si="411"/>
        <v>0</v>
      </c>
      <c r="BF205" s="40">
        <f t="shared" si="342"/>
        <v>0</v>
      </c>
      <c r="BG205" s="40">
        <f t="shared" si="412"/>
        <v>0</v>
      </c>
      <c r="BH205" s="40">
        <f>IF(AND(BF205&lt;&gt;0,SUM(BF$9:BF204)=0),ROUND(BE$1*BE$3,0),0)</f>
        <v>0</v>
      </c>
      <c r="BI205" s="13"/>
      <c r="BJ205" s="33">
        <f>IF(SUM(BR$9:BR204)&gt;0.9,MAX(BJ$9:BJ204)+1,0)</f>
        <v>0</v>
      </c>
      <c r="BK205" s="39">
        <f t="shared" si="373"/>
        <v>0</v>
      </c>
      <c r="BL205" s="35">
        <f t="shared" si="374"/>
        <v>49765</v>
      </c>
      <c r="BM205" s="38">
        <f t="shared" si="353"/>
        <v>0</v>
      </c>
      <c r="BN205" s="38">
        <f t="shared" si="343"/>
        <v>0</v>
      </c>
      <c r="BO205" s="40">
        <f>IF(AND(BJ205=BQ$6,BS204-BQ$1/(BQ$7-BQ$6+1)&gt;=0),ROUND(BQ$1/(BQ$7-BQ$6+1),0),IF(AND(SUM(BO$10:BO204)&gt;0,BS204-BO204&gt;=0),BO204,IF(AND(SUM(BO$10:BO204)&gt;0),BQ$1-SUM(BO$10:BO204),0)))</f>
        <v>0</v>
      </c>
      <c r="BP205" s="40">
        <f t="shared" si="413"/>
        <v>0</v>
      </c>
      <c r="BQ205" s="40">
        <f t="shared" si="414"/>
        <v>0</v>
      </c>
      <c r="BR205" s="40">
        <f t="shared" si="344"/>
        <v>0</v>
      </c>
      <c r="BS205" s="40">
        <f t="shared" si="415"/>
        <v>0</v>
      </c>
      <c r="BT205" s="40">
        <f>IF(AND(BR205&lt;&gt;0,SUM(BR$9:BR204)=0),ROUND(BQ$1*BQ$3,0),0)</f>
        <v>0</v>
      </c>
      <c r="BU205" s="13"/>
      <c r="BV205" s="33">
        <f>IF(SUM(CD$9:CD204)&gt;0.9,MAX(BV$9:BV204)+1,0)</f>
        <v>0</v>
      </c>
      <c r="BW205" s="39">
        <f t="shared" si="375"/>
        <v>0</v>
      </c>
      <c r="BX205" s="35">
        <f t="shared" si="376"/>
        <v>49765</v>
      </c>
      <c r="BY205" s="38">
        <f t="shared" si="354"/>
        <v>0</v>
      </c>
      <c r="BZ205" s="38">
        <f t="shared" si="345"/>
        <v>0</v>
      </c>
      <c r="CA205" s="40">
        <f>IF(AND(BV205=CC$6,CE204-CC$1/(CC$7-CC$6+1)&gt;=0),ROUND(CC$1/(CC$7-CC$6+1),0),IF(AND(SUM(CA$10:CA204)&gt;0,CE204-CA204&gt;=0),CA204,IF(AND(SUM(CA$10:CA204)&gt;0),CC$1-SUM(CA$10:CA204),0)))</f>
        <v>0</v>
      </c>
      <c r="CB205" s="40">
        <f t="shared" si="416"/>
        <v>0</v>
      </c>
      <c r="CC205" s="40">
        <f t="shared" si="417"/>
        <v>0</v>
      </c>
      <c r="CD205" s="40">
        <f t="shared" si="346"/>
        <v>0</v>
      </c>
      <c r="CE205" s="40">
        <f t="shared" si="418"/>
        <v>0</v>
      </c>
      <c r="CF205" s="40">
        <f>IF(AND(CD205&lt;&gt;0,SUM(CD$9:CD204)=0),ROUND(CC$1*CC$3,0),0)</f>
        <v>0</v>
      </c>
      <c r="CG205" s="13"/>
      <c r="CH205" s="33">
        <f>IF(SUM(CP$9:CP204)&gt;0.9,MAX(CH$9:CH204)+1,0)</f>
        <v>0</v>
      </c>
      <c r="CI205" s="39">
        <f t="shared" si="377"/>
        <v>0</v>
      </c>
      <c r="CJ205" s="35">
        <f t="shared" si="378"/>
        <v>49765</v>
      </c>
      <c r="CK205" s="38">
        <f t="shared" si="355"/>
        <v>0</v>
      </c>
      <c r="CL205" s="38">
        <f t="shared" si="347"/>
        <v>0</v>
      </c>
      <c r="CM205" s="40">
        <f>IF(AND(CH205=CO$6,CQ204-CO$1/(CO$7-CO$6+1)&gt;=0),ROUND(CO$1/(CO$7-CO$6+1),0),IF(AND(SUM(CM$10:CM204)&gt;0,CQ204-CM204&gt;=0),CM204,IF(AND(SUM(CM$10:CM204)&gt;0),CO$1-SUM(CM$10:CM204),0)))</f>
        <v>0</v>
      </c>
      <c r="CN205" s="40">
        <f t="shared" si="419"/>
        <v>0</v>
      </c>
      <c r="CO205" s="40">
        <f t="shared" si="420"/>
        <v>0</v>
      </c>
      <c r="CP205" s="40">
        <f t="shared" si="348"/>
        <v>0</v>
      </c>
      <c r="CQ205" s="40">
        <f t="shared" si="421"/>
        <v>0</v>
      </c>
      <c r="CR205" s="40">
        <f>IF(AND(CP205&lt;&gt;0,SUM(CP$9:CP204)=0),ROUND(CO$1*CO$3,0),0)</f>
        <v>0</v>
      </c>
      <c r="CS205" s="13"/>
      <c r="CT205" s="16"/>
      <c r="CU205" s="41">
        <f t="shared" ref="CU205:CU268" si="423">CU204+1</f>
        <v>183</v>
      </c>
      <c r="CV205" s="42">
        <f t="shared" si="422"/>
        <v>49765</v>
      </c>
      <c r="CW205" s="43">
        <f t="shared" si="356"/>
        <v>0</v>
      </c>
      <c r="CX205" s="43">
        <f t="shared" si="357"/>
        <v>0</v>
      </c>
      <c r="CY205" s="43">
        <f t="shared" si="358"/>
        <v>0</v>
      </c>
      <c r="CZ205" s="43">
        <f t="shared" si="359"/>
        <v>0</v>
      </c>
      <c r="DA205" s="43">
        <f t="shared" si="360"/>
        <v>0</v>
      </c>
      <c r="DB205" s="43">
        <f t="shared" si="361"/>
        <v>0</v>
      </c>
      <c r="DC205" s="43">
        <f t="shared" si="362"/>
        <v>0</v>
      </c>
      <c r="DD205" s="43">
        <f t="shared" si="363"/>
        <v>0</v>
      </c>
      <c r="DE205" s="43">
        <f t="shared" si="364"/>
        <v>0</v>
      </c>
      <c r="DF205" s="44">
        <f t="shared" si="379"/>
        <v>0</v>
      </c>
      <c r="DG205" s="44">
        <f t="shared" si="386"/>
        <v>0</v>
      </c>
      <c r="DH205" s="44">
        <f t="shared" si="387"/>
        <v>0</v>
      </c>
      <c r="DI205" s="44">
        <f t="shared" si="388"/>
        <v>0</v>
      </c>
      <c r="DJ205" s="44">
        <f t="shared" si="389"/>
        <v>0</v>
      </c>
      <c r="DK205" s="44">
        <f t="shared" si="390"/>
        <v>0</v>
      </c>
      <c r="DL205" s="44">
        <f t="shared" si="391"/>
        <v>0</v>
      </c>
      <c r="DM205" s="44">
        <f t="shared" si="392"/>
        <v>0</v>
      </c>
      <c r="DN205" s="44">
        <f t="shared" si="393"/>
        <v>0</v>
      </c>
      <c r="DO205" s="44">
        <f t="shared" si="394"/>
        <v>0</v>
      </c>
      <c r="DP205" s="44">
        <f>IF(SUM(DG205:DG$298)=0,DG$299*DP$8/12,0)</f>
        <v>0</v>
      </c>
      <c r="DQ205" s="44">
        <f>IF(SUM(DH205:DH$298)=0,DH$299*DQ$8/12,0)</f>
        <v>0</v>
      </c>
      <c r="DR205" s="44">
        <f>IF(SUM(DI205:DI$298)=0,DI$299*DR$8/12,0)</f>
        <v>0</v>
      </c>
      <c r="DS205" s="44">
        <f>IF(SUM(DJ205:DJ$298)=0,DJ$299*DS$8/12,0)</f>
        <v>0</v>
      </c>
      <c r="DT205" s="44">
        <f>IF(SUM(DK205:DK$298)=0,DK$299*DT$8/12,0)</f>
        <v>0</v>
      </c>
      <c r="DU205" s="44">
        <f>IF(SUM(DL205:DL$298)=0,DL$299*DU$8/12,0)</f>
        <v>0</v>
      </c>
      <c r="DV205" s="44">
        <f>IF(SUM(DM205:DM$298)=0,DM$299*DV$8/12,0)</f>
        <v>0</v>
      </c>
      <c r="DW205" s="44">
        <f>IF(SUM(DN205:DN$298)=0,DN$299*DW$8/12,0)</f>
        <v>0</v>
      </c>
      <c r="DX205" s="44">
        <f t="shared" si="395"/>
        <v>0</v>
      </c>
      <c r="DY205" s="44">
        <f t="shared" si="396"/>
        <v>0</v>
      </c>
      <c r="DZ205" s="44">
        <f t="shared" si="397"/>
        <v>0</v>
      </c>
      <c r="EA205" s="44">
        <f t="shared" si="398"/>
        <v>0</v>
      </c>
      <c r="EB205" s="44">
        <f t="shared" si="399"/>
        <v>0</v>
      </c>
      <c r="EC205" s="44">
        <f t="shared" si="400"/>
        <v>0</v>
      </c>
      <c r="ED205" s="16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</row>
    <row r="206" spans="1:240">
      <c r="A206" s="52"/>
      <c r="B206" s="33">
        <f>IF(SUM(J$9:J205)&gt;0.9,MAX(B$9:B205)+1,0)</f>
        <v>0</v>
      </c>
      <c r="C206" s="39">
        <f t="shared" si="326"/>
        <v>0</v>
      </c>
      <c r="D206" s="35">
        <v>49795</v>
      </c>
      <c r="E206" s="38">
        <f t="shared" si="380"/>
        <v>0</v>
      </c>
      <c r="F206" s="38">
        <f t="shared" si="381"/>
        <v>0</v>
      </c>
      <c r="G206" s="40">
        <f>IF(AND(B206=I$6,K205-I$1/(I$7-I$6+1)&gt;=0),ROUND(I$1/(I$7-I$6+1),0),IF(AND(SUM(G$10:G205)&gt;0,K205-G205&gt;=0),G205,IF(AND(SUM(G$10:G205)&gt;0),I$1-SUM(G$10:G205),0)))</f>
        <v>0</v>
      </c>
      <c r="H206" s="40">
        <f t="shared" si="382"/>
        <v>0</v>
      </c>
      <c r="I206" s="40">
        <f t="shared" si="383"/>
        <v>0</v>
      </c>
      <c r="J206" s="40">
        <f t="shared" si="384"/>
        <v>0</v>
      </c>
      <c r="K206" s="40">
        <f t="shared" si="385"/>
        <v>0</v>
      </c>
      <c r="L206" s="40">
        <f>IF(AND(J206&lt;&gt;0,SUM(J$9:J205)=0),ROUND(I$1*I$3,0),0)</f>
        <v>0</v>
      </c>
      <c r="M206" s="13"/>
      <c r="N206" s="33">
        <f>IF(SUM(V$9:V205)&gt;0.9,MAX(N$9:N205)+1,0)</f>
        <v>0</v>
      </c>
      <c r="O206" s="39">
        <f t="shared" si="365"/>
        <v>0</v>
      </c>
      <c r="P206" s="35">
        <f t="shared" si="366"/>
        <v>49795</v>
      </c>
      <c r="Q206" s="38">
        <f t="shared" si="349"/>
        <v>0</v>
      </c>
      <c r="R206" s="38">
        <f t="shared" si="335"/>
        <v>0</v>
      </c>
      <c r="S206" s="40">
        <f>IF(AND(N206=U$6,W205-U$1/(U$7-U$6+1)&gt;=0),ROUND(U$1/(U$7-U$6+1),0),IF(AND(SUM(S$10:S205)&gt;0,W205-S205&gt;=0),S205,IF(AND(SUM(S$10:S205)&gt;0),U$1-SUM(S$10:S205),0)))</f>
        <v>0</v>
      </c>
      <c r="T206" s="40">
        <f t="shared" si="401"/>
        <v>0</v>
      </c>
      <c r="U206" s="40">
        <f t="shared" si="402"/>
        <v>0</v>
      </c>
      <c r="V206" s="40">
        <f t="shared" si="336"/>
        <v>0</v>
      </c>
      <c r="W206" s="40">
        <f t="shared" si="403"/>
        <v>0</v>
      </c>
      <c r="X206" s="40">
        <f>IF(AND(V206&lt;&gt;0,SUM(V$9:V205)=0),ROUND(U$1*U$3,0),0)</f>
        <v>0</v>
      </c>
      <c r="Y206" s="13"/>
      <c r="Z206" s="33">
        <f>IF(SUM(AH$9:AH205)&gt;0.9,MAX(Z$9:Z205)+1,0)</f>
        <v>0</v>
      </c>
      <c r="AA206" s="39">
        <f t="shared" si="367"/>
        <v>0</v>
      </c>
      <c r="AB206" s="35">
        <f t="shared" si="368"/>
        <v>49795</v>
      </c>
      <c r="AC206" s="38">
        <f t="shared" si="350"/>
        <v>0</v>
      </c>
      <c r="AD206" s="38">
        <f t="shared" si="337"/>
        <v>0</v>
      </c>
      <c r="AE206" s="40">
        <f>IF(AND(Z206=AG$6,AI205-AG$1/(AG$7-AG$6+1)&gt;=0),ROUND(AG$1/(AG$7-AG$6+1),0),IF(AND(SUM(AE$10:AE205)&gt;0,AI205-AE205&gt;=0),AE205,IF(AND(SUM(AE$10:AE205)&gt;0),AG$1-SUM(AE$10:AE205),0)))</f>
        <v>0</v>
      </c>
      <c r="AF206" s="40">
        <f t="shared" si="404"/>
        <v>0</v>
      </c>
      <c r="AG206" s="40">
        <f t="shared" si="405"/>
        <v>0</v>
      </c>
      <c r="AH206" s="40">
        <f t="shared" si="338"/>
        <v>0</v>
      </c>
      <c r="AI206" s="40">
        <f t="shared" si="406"/>
        <v>0</v>
      </c>
      <c r="AJ206" s="40">
        <f>IF(AND(AH206&lt;&gt;0,SUM(AH$9:AH205)=0),ROUND(AG$1*AG$3,0),0)</f>
        <v>0</v>
      </c>
      <c r="AK206" s="13"/>
      <c r="AL206" s="33">
        <f>IF(SUM(AT$9:AT205)&gt;0.9,MAX(AL$9:AL205)+1,0)</f>
        <v>0</v>
      </c>
      <c r="AM206" s="39">
        <f t="shared" si="369"/>
        <v>0</v>
      </c>
      <c r="AN206" s="35">
        <f t="shared" si="370"/>
        <v>49795</v>
      </c>
      <c r="AO206" s="38">
        <f t="shared" si="351"/>
        <v>0</v>
      </c>
      <c r="AP206" s="38">
        <f t="shared" si="339"/>
        <v>0</v>
      </c>
      <c r="AQ206" s="40">
        <f>IF(AND(AL206=AS$6,AU205-AS$1/(AS$7-AS$6+1)&gt;=0),ROUND(AS$1/(AS$7-AS$6+1),0),IF(AND(SUM(AQ$10:AQ205)&gt;0,AU205-AQ205&gt;=0),AQ205,IF(AND(SUM(AQ$10:AQ205)&gt;0),AS$1-SUM(AQ$10:AQ205),0)))</f>
        <v>0</v>
      </c>
      <c r="AR206" s="40">
        <f t="shared" si="407"/>
        <v>0</v>
      </c>
      <c r="AS206" s="40">
        <f t="shared" si="408"/>
        <v>0</v>
      </c>
      <c r="AT206" s="40">
        <f t="shared" si="340"/>
        <v>0</v>
      </c>
      <c r="AU206" s="40">
        <f t="shared" si="409"/>
        <v>0</v>
      </c>
      <c r="AV206" s="40">
        <f>IF(AND(AT206&lt;&gt;0,SUM(AT$9:AT205)=0),ROUND(AS$1*AS$3,0),0)</f>
        <v>0</v>
      </c>
      <c r="AW206" s="13"/>
      <c r="AX206" s="33">
        <f>IF(SUM(BF$9:BF205)&gt;0.9,MAX(AX$9:AX205)+1,0)</f>
        <v>0</v>
      </c>
      <c r="AY206" s="39">
        <f t="shared" si="371"/>
        <v>0</v>
      </c>
      <c r="AZ206" s="35">
        <f t="shared" si="372"/>
        <v>49795</v>
      </c>
      <c r="BA206" s="38">
        <f t="shared" si="352"/>
        <v>0</v>
      </c>
      <c r="BB206" s="38">
        <f t="shared" si="341"/>
        <v>0</v>
      </c>
      <c r="BC206" s="40">
        <f>IF(AND(AX206=BE$6,BG205-BE$1/(BE$7-BE$6+1)&gt;=0),ROUND(BE$1/(BE$7-BE$6+1),0),IF(AND(SUM(BC$10:BC205)&gt;0,BG205-BC205&gt;=0),BC205,IF(AND(SUM(BC$10:BC205)&gt;0),BE$1-SUM(BC$10:BC205),0)))</f>
        <v>0</v>
      </c>
      <c r="BD206" s="40">
        <f t="shared" si="410"/>
        <v>0</v>
      </c>
      <c r="BE206" s="40">
        <f t="shared" si="411"/>
        <v>0</v>
      </c>
      <c r="BF206" s="40">
        <f t="shared" si="342"/>
        <v>0</v>
      </c>
      <c r="BG206" s="40">
        <f t="shared" si="412"/>
        <v>0</v>
      </c>
      <c r="BH206" s="40">
        <f>IF(AND(BF206&lt;&gt;0,SUM(BF$9:BF205)=0),ROUND(BE$1*BE$3,0),0)</f>
        <v>0</v>
      </c>
      <c r="BI206" s="13"/>
      <c r="BJ206" s="33">
        <f>IF(SUM(BR$9:BR205)&gt;0.9,MAX(BJ$9:BJ205)+1,0)</f>
        <v>0</v>
      </c>
      <c r="BK206" s="39">
        <f t="shared" si="373"/>
        <v>0</v>
      </c>
      <c r="BL206" s="35">
        <f t="shared" si="374"/>
        <v>49795</v>
      </c>
      <c r="BM206" s="38">
        <f t="shared" si="353"/>
        <v>0</v>
      </c>
      <c r="BN206" s="38">
        <f t="shared" si="343"/>
        <v>0</v>
      </c>
      <c r="BO206" s="40">
        <f>IF(AND(BJ206=BQ$6,BS205-BQ$1/(BQ$7-BQ$6+1)&gt;=0),ROUND(BQ$1/(BQ$7-BQ$6+1),0),IF(AND(SUM(BO$10:BO205)&gt;0,BS205-BO205&gt;=0),BO205,IF(AND(SUM(BO$10:BO205)&gt;0),BQ$1-SUM(BO$10:BO205),0)))</f>
        <v>0</v>
      </c>
      <c r="BP206" s="40">
        <f t="shared" si="413"/>
        <v>0</v>
      </c>
      <c r="BQ206" s="40">
        <f t="shared" si="414"/>
        <v>0</v>
      </c>
      <c r="BR206" s="40">
        <f t="shared" si="344"/>
        <v>0</v>
      </c>
      <c r="BS206" s="40">
        <f t="shared" si="415"/>
        <v>0</v>
      </c>
      <c r="BT206" s="40">
        <f>IF(AND(BR206&lt;&gt;0,SUM(BR$9:BR205)=0),ROUND(BQ$1*BQ$3,0),0)</f>
        <v>0</v>
      </c>
      <c r="BU206" s="13"/>
      <c r="BV206" s="33">
        <f>IF(SUM(CD$9:CD205)&gt;0.9,MAX(BV$9:BV205)+1,0)</f>
        <v>0</v>
      </c>
      <c r="BW206" s="39">
        <f t="shared" si="375"/>
        <v>0</v>
      </c>
      <c r="BX206" s="35">
        <f t="shared" si="376"/>
        <v>49795</v>
      </c>
      <c r="BY206" s="38">
        <f t="shared" si="354"/>
        <v>0</v>
      </c>
      <c r="BZ206" s="38">
        <f t="shared" si="345"/>
        <v>0</v>
      </c>
      <c r="CA206" s="40">
        <f>IF(AND(BV206=CC$6,CE205-CC$1/(CC$7-CC$6+1)&gt;=0),ROUND(CC$1/(CC$7-CC$6+1),0),IF(AND(SUM(CA$10:CA205)&gt;0,CE205-CA205&gt;=0),CA205,IF(AND(SUM(CA$10:CA205)&gt;0),CC$1-SUM(CA$10:CA205),0)))</f>
        <v>0</v>
      </c>
      <c r="CB206" s="40">
        <f t="shared" si="416"/>
        <v>0</v>
      </c>
      <c r="CC206" s="40">
        <f t="shared" si="417"/>
        <v>0</v>
      </c>
      <c r="CD206" s="40">
        <f t="shared" si="346"/>
        <v>0</v>
      </c>
      <c r="CE206" s="40">
        <f t="shared" si="418"/>
        <v>0</v>
      </c>
      <c r="CF206" s="40">
        <f>IF(AND(CD206&lt;&gt;0,SUM(CD$9:CD205)=0),ROUND(CC$1*CC$3,0),0)</f>
        <v>0</v>
      </c>
      <c r="CG206" s="13"/>
      <c r="CH206" s="33">
        <f>IF(SUM(CP$9:CP205)&gt;0.9,MAX(CH$9:CH205)+1,0)</f>
        <v>0</v>
      </c>
      <c r="CI206" s="39">
        <f t="shared" si="377"/>
        <v>0</v>
      </c>
      <c r="CJ206" s="35">
        <f t="shared" si="378"/>
        <v>49795</v>
      </c>
      <c r="CK206" s="38">
        <f t="shared" si="355"/>
        <v>0</v>
      </c>
      <c r="CL206" s="38">
        <f t="shared" si="347"/>
        <v>0</v>
      </c>
      <c r="CM206" s="40">
        <f>IF(AND(CH206=CO$6,CQ205-CO$1/(CO$7-CO$6+1)&gt;=0),ROUND(CO$1/(CO$7-CO$6+1),0),IF(AND(SUM(CM$10:CM205)&gt;0,CQ205-CM205&gt;=0),CM205,IF(AND(SUM(CM$10:CM205)&gt;0),CO$1-SUM(CM$10:CM205),0)))</f>
        <v>0</v>
      </c>
      <c r="CN206" s="40">
        <f t="shared" si="419"/>
        <v>0</v>
      </c>
      <c r="CO206" s="40">
        <f t="shared" si="420"/>
        <v>0</v>
      </c>
      <c r="CP206" s="40">
        <f t="shared" si="348"/>
        <v>0</v>
      </c>
      <c r="CQ206" s="40">
        <f t="shared" si="421"/>
        <v>0</v>
      </c>
      <c r="CR206" s="40">
        <f>IF(AND(CP206&lt;&gt;0,SUM(CP$9:CP205)=0),ROUND(CO$1*CO$3,0),0)</f>
        <v>0</v>
      </c>
      <c r="CS206" s="13"/>
      <c r="CT206" s="16"/>
      <c r="CU206" s="41">
        <f t="shared" si="423"/>
        <v>184</v>
      </c>
      <c r="CV206" s="42">
        <f t="shared" si="422"/>
        <v>49795</v>
      </c>
      <c r="CW206" s="43">
        <f t="shared" si="356"/>
        <v>0</v>
      </c>
      <c r="CX206" s="43">
        <f t="shared" si="357"/>
        <v>0</v>
      </c>
      <c r="CY206" s="43">
        <f t="shared" si="358"/>
        <v>0</v>
      </c>
      <c r="CZ206" s="43">
        <f t="shared" si="359"/>
        <v>0</v>
      </c>
      <c r="DA206" s="43">
        <f t="shared" si="360"/>
        <v>0</v>
      </c>
      <c r="DB206" s="43">
        <f t="shared" si="361"/>
        <v>0</v>
      </c>
      <c r="DC206" s="43">
        <f t="shared" si="362"/>
        <v>0</v>
      </c>
      <c r="DD206" s="43">
        <f t="shared" si="363"/>
        <v>0</v>
      </c>
      <c r="DE206" s="43">
        <f t="shared" si="364"/>
        <v>0</v>
      </c>
      <c r="DF206" s="44">
        <f t="shared" si="379"/>
        <v>0</v>
      </c>
      <c r="DG206" s="44">
        <f t="shared" si="386"/>
        <v>0</v>
      </c>
      <c r="DH206" s="44">
        <f t="shared" si="387"/>
        <v>0</v>
      </c>
      <c r="DI206" s="44">
        <f t="shared" si="388"/>
        <v>0</v>
      </c>
      <c r="DJ206" s="44">
        <f t="shared" si="389"/>
        <v>0</v>
      </c>
      <c r="DK206" s="44">
        <f t="shared" si="390"/>
        <v>0</v>
      </c>
      <c r="DL206" s="44">
        <f t="shared" si="391"/>
        <v>0</v>
      </c>
      <c r="DM206" s="44">
        <f t="shared" si="392"/>
        <v>0</v>
      </c>
      <c r="DN206" s="44">
        <f t="shared" si="393"/>
        <v>0</v>
      </c>
      <c r="DO206" s="44">
        <f t="shared" si="394"/>
        <v>0</v>
      </c>
      <c r="DP206" s="44">
        <f>IF(SUM(DG206:DG$298)=0,DG$299*DP$8/12,0)</f>
        <v>0</v>
      </c>
      <c r="DQ206" s="44">
        <f>IF(SUM(DH206:DH$298)=0,DH$299*DQ$8/12,0)</f>
        <v>0</v>
      </c>
      <c r="DR206" s="44">
        <f>IF(SUM(DI206:DI$298)=0,DI$299*DR$8/12,0)</f>
        <v>0</v>
      </c>
      <c r="DS206" s="44">
        <f>IF(SUM(DJ206:DJ$298)=0,DJ$299*DS$8/12,0)</f>
        <v>0</v>
      </c>
      <c r="DT206" s="44">
        <f>IF(SUM(DK206:DK$298)=0,DK$299*DT$8/12,0)</f>
        <v>0</v>
      </c>
      <c r="DU206" s="44">
        <f>IF(SUM(DL206:DL$298)=0,DL$299*DU$8/12,0)</f>
        <v>0</v>
      </c>
      <c r="DV206" s="44">
        <f>IF(SUM(DM206:DM$298)=0,DM$299*DV$8/12,0)</f>
        <v>0</v>
      </c>
      <c r="DW206" s="44">
        <f>IF(SUM(DN206:DN$298)=0,DN$299*DW$8/12,0)</f>
        <v>0</v>
      </c>
      <c r="DX206" s="44">
        <f t="shared" si="395"/>
        <v>0</v>
      </c>
      <c r="DY206" s="44">
        <f t="shared" si="396"/>
        <v>0</v>
      </c>
      <c r="DZ206" s="44">
        <f t="shared" si="397"/>
        <v>0</v>
      </c>
      <c r="EA206" s="44">
        <f t="shared" si="398"/>
        <v>0</v>
      </c>
      <c r="EB206" s="44">
        <f t="shared" si="399"/>
        <v>0</v>
      </c>
      <c r="EC206" s="44">
        <f t="shared" si="400"/>
        <v>0</v>
      </c>
      <c r="ED206" s="16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9"/>
      <c r="HA206" s="59"/>
      <c r="HB206" s="59"/>
      <c r="HC206" s="59"/>
      <c r="HD206" s="59"/>
      <c r="HE206" s="59"/>
      <c r="HF206" s="59"/>
      <c r="HG206" s="59"/>
      <c r="HH206" s="59"/>
      <c r="HI206" s="59"/>
      <c r="HJ206" s="59"/>
      <c r="HK206" s="59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</row>
    <row r="207" spans="1:240">
      <c r="A207" s="52"/>
      <c r="B207" s="33">
        <f>IF(SUM(J$9:J206)&gt;0.9,MAX(B$9:B206)+1,0)</f>
        <v>0</v>
      </c>
      <c r="C207" s="39">
        <f t="shared" si="326"/>
        <v>0</v>
      </c>
      <c r="D207" s="35">
        <v>49826</v>
      </c>
      <c r="E207" s="38">
        <f t="shared" si="380"/>
        <v>0</v>
      </c>
      <c r="F207" s="38">
        <f t="shared" si="381"/>
        <v>0</v>
      </c>
      <c r="G207" s="40">
        <f>IF(AND(B207=I$6,K206-I$1/(I$7-I$6+1)&gt;=0),ROUND(I$1/(I$7-I$6+1),0),IF(AND(SUM(G$10:G206)&gt;0,K206-G206&gt;=0),G206,IF(AND(SUM(G$10:G206)&gt;0),I$1-SUM(G$10:G206),0)))</f>
        <v>0</v>
      </c>
      <c r="H207" s="40">
        <f t="shared" si="382"/>
        <v>0</v>
      </c>
      <c r="I207" s="40">
        <f t="shared" si="383"/>
        <v>0</v>
      </c>
      <c r="J207" s="40">
        <f t="shared" si="384"/>
        <v>0</v>
      </c>
      <c r="K207" s="40">
        <f t="shared" si="385"/>
        <v>0</v>
      </c>
      <c r="L207" s="40">
        <f>IF(AND(J207&lt;&gt;0,SUM(J$9:J206)=0),ROUND(I$1*I$3,0),0)</f>
        <v>0</v>
      </c>
      <c r="M207" s="13"/>
      <c r="N207" s="33">
        <f>IF(SUM(V$9:V206)&gt;0.9,MAX(N$9:N206)+1,0)</f>
        <v>0</v>
      </c>
      <c r="O207" s="39">
        <f t="shared" si="365"/>
        <v>0</v>
      </c>
      <c r="P207" s="35">
        <f t="shared" si="366"/>
        <v>49826</v>
      </c>
      <c r="Q207" s="38">
        <f t="shared" si="349"/>
        <v>0</v>
      </c>
      <c r="R207" s="38">
        <f t="shared" si="335"/>
        <v>0</v>
      </c>
      <c r="S207" s="40">
        <f>IF(AND(N207=U$6,W206-U$1/(U$7-U$6+1)&gt;=0),ROUND(U$1/(U$7-U$6+1),0),IF(AND(SUM(S$10:S206)&gt;0,W206-S206&gt;=0),S206,IF(AND(SUM(S$10:S206)&gt;0),U$1-SUM(S$10:S206),0)))</f>
        <v>0</v>
      </c>
      <c r="T207" s="40">
        <f t="shared" si="401"/>
        <v>0</v>
      </c>
      <c r="U207" s="40">
        <f t="shared" si="402"/>
        <v>0</v>
      </c>
      <c r="V207" s="40">
        <f t="shared" si="336"/>
        <v>0</v>
      </c>
      <c r="W207" s="40">
        <f t="shared" si="403"/>
        <v>0</v>
      </c>
      <c r="X207" s="40">
        <f>IF(AND(V207&lt;&gt;0,SUM(V$9:V206)=0),ROUND(U$1*U$3,0),0)</f>
        <v>0</v>
      </c>
      <c r="Y207" s="13"/>
      <c r="Z207" s="33">
        <f>IF(SUM(AH$9:AH206)&gt;0.9,MAX(Z$9:Z206)+1,0)</f>
        <v>0</v>
      </c>
      <c r="AA207" s="39">
        <f t="shared" si="367"/>
        <v>0</v>
      </c>
      <c r="AB207" s="35">
        <f t="shared" si="368"/>
        <v>49826</v>
      </c>
      <c r="AC207" s="38">
        <f t="shared" si="350"/>
        <v>0</v>
      </c>
      <c r="AD207" s="38">
        <f t="shared" si="337"/>
        <v>0</v>
      </c>
      <c r="AE207" s="40">
        <f>IF(AND(Z207=AG$6,AI206-AG$1/(AG$7-AG$6+1)&gt;=0),ROUND(AG$1/(AG$7-AG$6+1),0),IF(AND(SUM(AE$10:AE206)&gt;0,AI206-AE206&gt;=0),AE206,IF(AND(SUM(AE$10:AE206)&gt;0),AG$1-SUM(AE$10:AE206),0)))</f>
        <v>0</v>
      </c>
      <c r="AF207" s="40">
        <f t="shared" si="404"/>
        <v>0</v>
      </c>
      <c r="AG207" s="40">
        <f t="shared" si="405"/>
        <v>0</v>
      </c>
      <c r="AH207" s="40">
        <f t="shared" si="338"/>
        <v>0</v>
      </c>
      <c r="AI207" s="40">
        <f t="shared" si="406"/>
        <v>0</v>
      </c>
      <c r="AJ207" s="40">
        <f>IF(AND(AH207&lt;&gt;0,SUM(AH$9:AH206)=0),ROUND(AG$1*AG$3,0),0)</f>
        <v>0</v>
      </c>
      <c r="AK207" s="13"/>
      <c r="AL207" s="33">
        <f>IF(SUM(AT$9:AT206)&gt;0.9,MAX(AL$9:AL206)+1,0)</f>
        <v>0</v>
      </c>
      <c r="AM207" s="39">
        <f t="shared" si="369"/>
        <v>0</v>
      </c>
      <c r="AN207" s="35">
        <f t="shared" si="370"/>
        <v>49826</v>
      </c>
      <c r="AO207" s="38">
        <f t="shared" si="351"/>
        <v>0</v>
      </c>
      <c r="AP207" s="38">
        <f t="shared" si="339"/>
        <v>0</v>
      </c>
      <c r="AQ207" s="40">
        <f>IF(AND(AL207=AS$6,AU206-AS$1/(AS$7-AS$6+1)&gt;=0),ROUND(AS$1/(AS$7-AS$6+1),0),IF(AND(SUM(AQ$10:AQ206)&gt;0,AU206-AQ206&gt;=0),AQ206,IF(AND(SUM(AQ$10:AQ206)&gt;0),AS$1-SUM(AQ$10:AQ206),0)))</f>
        <v>0</v>
      </c>
      <c r="AR207" s="40">
        <f t="shared" si="407"/>
        <v>0</v>
      </c>
      <c r="AS207" s="40">
        <f t="shared" si="408"/>
        <v>0</v>
      </c>
      <c r="AT207" s="40">
        <f t="shared" si="340"/>
        <v>0</v>
      </c>
      <c r="AU207" s="40">
        <f t="shared" si="409"/>
        <v>0</v>
      </c>
      <c r="AV207" s="40">
        <f>IF(AND(AT207&lt;&gt;0,SUM(AT$9:AT206)=0),ROUND(AS$1*AS$3,0),0)</f>
        <v>0</v>
      </c>
      <c r="AW207" s="13"/>
      <c r="AX207" s="33">
        <f>IF(SUM(BF$9:BF206)&gt;0.9,MAX(AX$9:AX206)+1,0)</f>
        <v>0</v>
      </c>
      <c r="AY207" s="39">
        <f t="shared" si="371"/>
        <v>0</v>
      </c>
      <c r="AZ207" s="35">
        <f t="shared" si="372"/>
        <v>49826</v>
      </c>
      <c r="BA207" s="38">
        <f t="shared" si="352"/>
        <v>0</v>
      </c>
      <c r="BB207" s="38">
        <f t="shared" si="341"/>
        <v>0</v>
      </c>
      <c r="BC207" s="40">
        <f>IF(AND(AX207=BE$6,BG206-BE$1/(BE$7-BE$6+1)&gt;=0),ROUND(BE$1/(BE$7-BE$6+1),0),IF(AND(SUM(BC$10:BC206)&gt;0,BG206-BC206&gt;=0),BC206,IF(AND(SUM(BC$10:BC206)&gt;0),BE$1-SUM(BC$10:BC206),0)))</f>
        <v>0</v>
      </c>
      <c r="BD207" s="40">
        <f t="shared" si="410"/>
        <v>0</v>
      </c>
      <c r="BE207" s="40">
        <f t="shared" si="411"/>
        <v>0</v>
      </c>
      <c r="BF207" s="40">
        <f t="shared" si="342"/>
        <v>0</v>
      </c>
      <c r="BG207" s="40">
        <f t="shared" si="412"/>
        <v>0</v>
      </c>
      <c r="BH207" s="40">
        <f>IF(AND(BF207&lt;&gt;0,SUM(BF$9:BF206)=0),ROUND(BE$1*BE$3,0),0)</f>
        <v>0</v>
      </c>
      <c r="BI207" s="13"/>
      <c r="BJ207" s="33">
        <f>IF(SUM(BR$9:BR206)&gt;0.9,MAX(BJ$9:BJ206)+1,0)</f>
        <v>0</v>
      </c>
      <c r="BK207" s="39">
        <f t="shared" si="373"/>
        <v>0</v>
      </c>
      <c r="BL207" s="35">
        <f t="shared" si="374"/>
        <v>49826</v>
      </c>
      <c r="BM207" s="38">
        <f t="shared" si="353"/>
        <v>0</v>
      </c>
      <c r="BN207" s="38">
        <f t="shared" si="343"/>
        <v>0</v>
      </c>
      <c r="BO207" s="40">
        <f>IF(AND(BJ207=BQ$6,BS206-BQ$1/(BQ$7-BQ$6+1)&gt;=0),ROUND(BQ$1/(BQ$7-BQ$6+1),0),IF(AND(SUM(BO$10:BO206)&gt;0,BS206-BO206&gt;=0),BO206,IF(AND(SUM(BO$10:BO206)&gt;0),BQ$1-SUM(BO$10:BO206),0)))</f>
        <v>0</v>
      </c>
      <c r="BP207" s="40">
        <f t="shared" si="413"/>
        <v>0</v>
      </c>
      <c r="BQ207" s="40">
        <f t="shared" si="414"/>
        <v>0</v>
      </c>
      <c r="BR207" s="40">
        <f t="shared" si="344"/>
        <v>0</v>
      </c>
      <c r="BS207" s="40">
        <f t="shared" si="415"/>
        <v>0</v>
      </c>
      <c r="BT207" s="40">
        <f>IF(AND(BR207&lt;&gt;0,SUM(BR$9:BR206)=0),ROUND(BQ$1*BQ$3,0),0)</f>
        <v>0</v>
      </c>
      <c r="BU207" s="13"/>
      <c r="BV207" s="33">
        <f>IF(SUM(CD$9:CD206)&gt;0.9,MAX(BV$9:BV206)+1,0)</f>
        <v>0</v>
      </c>
      <c r="BW207" s="39">
        <f t="shared" si="375"/>
        <v>0</v>
      </c>
      <c r="BX207" s="35">
        <f t="shared" si="376"/>
        <v>49826</v>
      </c>
      <c r="BY207" s="38">
        <f t="shared" si="354"/>
        <v>0</v>
      </c>
      <c r="BZ207" s="38">
        <f t="shared" si="345"/>
        <v>0</v>
      </c>
      <c r="CA207" s="40">
        <f>IF(AND(BV207=CC$6,CE206-CC$1/(CC$7-CC$6+1)&gt;=0),ROUND(CC$1/(CC$7-CC$6+1),0),IF(AND(SUM(CA$10:CA206)&gt;0,CE206-CA206&gt;=0),CA206,IF(AND(SUM(CA$10:CA206)&gt;0),CC$1-SUM(CA$10:CA206),0)))</f>
        <v>0</v>
      </c>
      <c r="CB207" s="40">
        <f t="shared" si="416"/>
        <v>0</v>
      </c>
      <c r="CC207" s="40">
        <f t="shared" si="417"/>
        <v>0</v>
      </c>
      <c r="CD207" s="40">
        <f t="shared" si="346"/>
        <v>0</v>
      </c>
      <c r="CE207" s="40">
        <f t="shared" si="418"/>
        <v>0</v>
      </c>
      <c r="CF207" s="40">
        <f>IF(AND(CD207&lt;&gt;0,SUM(CD$9:CD206)=0),ROUND(CC$1*CC$3,0),0)</f>
        <v>0</v>
      </c>
      <c r="CG207" s="13"/>
      <c r="CH207" s="33">
        <f>IF(SUM(CP$9:CP206)&gt;0.9,MAX(CH$9:CH206)+1,0)</f>
        <v>0</v>
      </c>
      <c r="CI207" s="39">
        <f t="shared" si="377"/>
        <v>0</v>
      </c>
      <c r="CJ207" s="35">
        <f t="shared" si="378"/>
        <v>49826</v>
      </c>
      <c r="CK207" s="38">
        <f t="shared" si="355"/>
        <v>0</v>
      </c>
      <c r="CL207" s="38">
        <f t="shared" si="347"/>
        <v>0</v>
      </c>
      <c r="CM207" s="40">
        <f>IF(AND(CH207=CO$6,CQ206-CO$1/(CO$7-CO$6+1)&gt;=0),ROUND(CO$1/(CO$7-CO$6+1),0),IF(AND(SUM(CM$10:CM206)&gt;0,CQ206-CM206&gt;=0),CM206,IF(AND(SUM(CM$10:CM206)&gt;0),CO$1-SUM(CM$10:CM206),0)))</f>
        <v>0</v>
      </c>
      <c r="CN207" s="40">
        <f t="shared" si="419"/>
        <v>0</v>
      </c>
      <c r="CO207" s="40">
        <f t="shared" si="420"/>
        <v>0</v>
      </c>
      <c r="CP207" s="40">
        <f t="shared" si="348"/>
        <v>0</v>
      </c>
      <c r="CQ207" s="40">
        <f t="shared" si="421"/>
        <v>0</v>
      </c>
      <c r="CR207" s="40">
        <f>IF(AND(CP207&lt;&gt;0,SUM(CP$9:CP206)=0),ROUND(CO$1*CO$3,0),0)</f>
        <v>0</v>
      </c>
      <c r="CS207" s="13"/>
      <c r="CT207" s="16"/>
      <c r="CU207" s="41">
        <f t="shared" si="423"/>
        <v>185</v>
      </c>
      <c r="CV207" s="42">
        <f t="shared" si="422"/>
        <v>49826</v>
      </c>
      <c r="CW207" s="43">
        <f t="shared" si="356"/>
        <v>0</v>
      </c>
      <c r="CX207" s="43">
        <f t="shared" si="357"/>
        <v>0</v>
      </c>
      <c r="CY207" s="43">
        <f t="shared" si="358"/>
        <v>0</v>
      </c>
      <c r="CZ207" s="43">
        <f t="shared" si="359"/>
        <v>0</v>
      </c>
      <c r="DA207" s="43">
        <f t="shared" si="360"/>
        <v>0</v>
      </c>
      <c r="DB207" s="43">
        <f t="shared" si="361"/>
        <v>0</v>
      </c>
      <c r="DC207" s="43">
        <f t="shared" si="362"/>
        <v>0</v>
      </c>
      <c r="DD207" s="43">
        <f t="shared" si="363"/>
        <v>0</v>
      </c>
      <c r="DE207" s="43">
        <f t="shared" si="364"/>
        <v>0</v>
      </c>
      <c r="DF207" s="44">
        <f t="shared" si="379"/>
        <v>0</v>
      </c>
      <c r="DG207" s="44">
        <f t="shared" si="386"/>
        <v>0</v>
      </c>
      <c r="DH207" s="44">
        <f t="shared" si="387"/>
        <v>0</v>
      </c>
      <c r="DI207" s="44">
        <f t="shared" si="388"/>
        <v>0</v>
      </c>
      <c r="DJ207" s="44">
        <f t="shared" si="389"/>
        <v>0</v>
      </c>
      <c r="DK207" s="44">
        <f t="shared" si="390"/>
        <v>0</v>
      </c>
      <c r="DL207" s="44">
        <f t="shared" si="391"/>
        <v>0</v>
      </c>
      <c r="DM207" s="44">
        <f t="shared" si="392"/>
        <v>0</v>
      </c>
      <c r="DN207" s="44">
        <f t="shared" si="393"/>
        <v>0</v>
      </c>
      <c r="DO207" s="44">
        <f t="shared" si="394"/>
        <v>0</v>
      </c>
      <c r="DP207" s="44">
        <f>IF(SUM(DG207:DG$298)=0,DG$299*DP$8/12,0)</f>
        <v>0</v>
      </c>
      <c r="DQ207" s="44">
        <f>IF(SUM(DH207:DH$298)=0,DH$299*DQ$8/12,0)</f>
        <v>0</v>
      </c>
      <c r="DR207" s="44">
        <f>IF(SUM(DI207:DI$298)=0,DI$299*DR$8/12,0)</f>
        <v>0</v>
      </c>
      <c r="DS207" s="44">
        <f>IF(SUM(DJ207:DJ$298)=0,DJ$299*DS$8/12,0)</f>
        <v>0</v>
      </c>
      <c r="DT207" s="44">
        <f>IF(SUM(DK207:DK$298)=0,DK$299*DT$8/12,0)</f>
        <v>0</v>
      </c>
      <c r="DU207" s="44">
        <f>IF(SUM(DL207:DL$298)=0,DL$299*DU$8/12,0)</f>
        <v>0</v>
      </c>
      <c r="DV207" s="44">
        <f>IF(SUM(DM207:DM$298)=0,DM$299*DV$8/12,0)</f>
        <v>0</v>
      </c>
      <c r="DW207" s="44">
        <f>IF(SUM(DN207:DN$298)=0,DN$299*DW$8/12,0)</f>
        <v>0</v>
      </c>
      <c r="DX207" s="44">
        <f t="shared" si="395"/>
        <v>0</v>
      </c>
      <c r="DY207" s="44">
        <f t="shared" si="396"/>
        <v>0</v>
      </c>
      <c r="DZ207" s="44">
        <f t="shared" si="397"/>
        <v>0</v>
      </c>
      <c r="EA207" s="44">
        <f t="shared" si="398"/>
        <v>0</v>
      </c>
      <c r="EB207" s="44">
        <f t="shared" si="399"/>
        <v>0</v>
      </c>
      <c r="EC207" s="44">
        <f t="shared" si="400"/>
        <v>0</v>
      </c>
      <c r="ED207" s="16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</row>
    <row r="208" spans="1:240">
      <c r="A208" s="52"/>
      <c r="B208" s="33">
        <f>IF(SUM(J$9:J207)&gt;0.9,MAX(B$9:B207)+1,0)</f>
        <v>0</v>
      </c>
      <c r="C208" s="39">
        <f t="shared" si="326"/>
        <v>0</v>
      </c>
      <c r="D208" s="35">
        <v>49856</v>
      </c>
      <c r="E208" s="38">
        <f t="shared" si="380"/>
        <v>0</v>
      </c>
      <c r="F208" s="38">
        <f t="shared" si="381"/>
        <v>0</v>
      </c>
      <c r="G208" s="40">
        <f>IF(AND(B208=I$6,K207-I$1/(I$7-I$6+1)&gt;=0),ROUND(I$1/(I$7-I$6+1),0),IF(AND(SUM(G$10:G207)&gt;0,K207-G207&gt;=0),G207,IF(AND(SUM(G$10:G207)&gt;0),I$1-SUM(G$10:G207),0)))</f>
        <v>0</v>
      </c>
      <c r="H208" s="40">
        <f t="shared" si="382"/>
        <v>0</v>
      </c>
      <c r="I208" s="40">
        <f t="shared" si="383"/>
        <v>0</v>
      </c>
      <c r="J208" s="40">
        <f t="shared" si="384"/>
        <v>0</v>
      </c>
      <c r="K208" s="40">
        <f t="shared" si="385"/>
        <v>0</v>
      </c>
      <c r="L208" s="40">
        <f>IF(AND(J208&lt;&gt;0,SUM(J$9:J207)=0),ROUND(I$1*I$3,0),0)</f>
        <v>0</v>
      </c>
      <c r="M208" s="13"/>
      <c r="N208" s="33">
        <f>IF(SUM(V$9:V207)&gt;0.9,MAX(N$9:N207)+1,0)</f>
        <v>0</v>
      </c>
      <c r="O208" s="39">
        <f t="shared" si="365"/>
        <v>0</v>
      </c>
      <c r="P208" s="35">
        <f t="shared" si="366"/>
        <v>49856</v>
      </c>
      <c r="Q208" s="38">
        <f t="shared" si="349"/>
        <v>0</v>
      </c>
      <c r="R208" s="38">
        <f t="shared" si="335"/>
        <v>0</v>
      </c>
      <c r="S208" s="40">
        <f>IF(AND(N208=U$6,W207-U$1/(U$7-U$6+1)&gt;=0),ROUND(U$1/(U$7-U$6+1),0),IF(AND(SUM(S$10:S207)&gt;0,W207-S207&gt;=0),S207,IF(AND(SUM(S$10:S207)&gt;0),U$1-SUM(S$10:S207),0)))</f>
        <v>0</v>
      </c>
      <c r="T208" s="40">
        <f t="shared" si="401"/>
        <v>0</v>
      </c>
      <c r="U208" s="40">
        <f t="shared" si="402"/>
        <v>0</v>
      </c>
      <c r="V208" s="40">
        <f t="shared" si="336"/>
        <v>0</v>
      </c>
      <c r="W208" s="40">
        <f t="shared" si="403"/>
        <v>0</v>
      </c>
      <c r="X208" s="40">
        <f>IF(AND(V208&lt;&gt;0,SUM(V$9:V207)=0),ROUND(U$1*U$3,0),0)</f>
        <v>0</v>
      </c>
      <c r="Y208" s="13"/>
      <c r="Z208" s="33">
        <f>IF(SUM(AH$9:AH207)&gt;0.9,MAX(Z$9:Z207)+1,0)</f>
        <v>0</v>
      </c>
      <c r="AA208" s="39">
        <f t="shared" si="367"/>
        <v>0</v>
      </c>
      <c r="AB208" s="35">
        <f t="shared" si="368"/>
        <v>49856</v>
      </c>
      <c r="AC208" s="38">
        <f t="shared" si="350"/>
        <v>0</v>
      </c>
      <c r="AD208" s="38">
        <f t="shared" si="337"/>
        <v>0</v>
      </c>
      <c r="AE208" s="40">
        <f>IF(AND(Z208=AG$6,AI207-AG$1/(AG$7-AG$6+1)&gt;=0),ROUND(AG$1/(AG$7-AG$6+1),0),IF(AND(SUM(AE$10:AE207)&gt;0,AI207-AE207&gt;=0),AE207,IF(AND(SUM(AE$10:AE207)&gt;0),AG$1-SUM(AE$10:AE207),0)))</f>
        <v>0</v>
      </c>
      <c r="AF208" s="40">
        <f t="shared" si="404"/>
        <v>0</v>
      </c>
      <c r="AG208" s="40">
        <f t="shared" si="405"/>
        <v>0</v>
      </c>
      <c r="AH208" s="40">
        <f t="shared" si="338"/>
        <v>0</v>
      </c>
      <c r="AI208" s="40">
        <f t="shared" si="406"/>
        <v>0</v>
      </c>
      <c r="AJ208" s="40">
        <f>IF(AND(AH208&lt;&gt;0,SUM(AH$9:AH207)=0),ROUND(AG$1*AG$3,0),0)</f>
        <v>0</v>
      </c>
      <c r="AK208" s="13"/>
      <c r="AL208" s="33">
        <f>IF(SUM(AT$9:AT207)&gt;0.9,MAX(AL$9:AL207)+1,0)</f>
        <v>0</v>
      </c>
      <c r="AM208" s="39">
        <f t="shared" si="369"/>
        <v>0</v>
      </c>
      <c r="AN208" s="35">
        <f t="shared" si="370"/>
        <v>49856</v>
      </c>
      <c r="AO208" s="38">
        <f t="shared" si="351"/>
        <v>0</v>
      </c>
      <c r="AP208" s="38">
        <f t="shared" si="339"/>
        <v>0</v>
      </c>
      <c r="AQ208" s="40">
        <f>IF(AND(AL208=AS$6,AU207-AS$1/(AS$7-AS$6+1)&gt;=0),ROUND(AS$1/(AS$7-AS$6+1),0),IF(AND(SUM(AQ$10:AQ207)&gt;0,AU207-AQ207&gt;=0),AQ207,IF(AND(SUM(AQ$10:AQ207)&gt;0),AS$1-SUM(AQ$10:AQ207),0)))</f>
        <v>0</v>
      </c>
      <c r="AR208" s="40">
        <f t="shared" si="407"/>
        <v>0</v>
      </c>
      <c r="AS208" s="40">
        <f t="shared" si="408"/>
        <v>0</v>
      </c>
      <c r="AT208" s="40">
        <f t="shared" si="340"/>
        <v>0</v>
      </c>
      <c r="AU208" s="40">
        <f t="shared" si="409"/>
        <v>0</v>
      </c>
      <c r="AV208" s="40">
        <f>IF(AND(AT208&lt;&gt;0,SUM(AT$9:AT207)=0),ROUND(AS$1*AS$3,0),0)</f>
        <v>0</v>
      </c>
      <c r="AW208" s="13"/>
      <c r="AX208" s="33">
        <f>IF(SUM(BF$9:BF207)&gt;0.9,MAX(AX$9:AX207)+1,0)</f>
        <v>0</v>
      </c>
      <c r="AY208" s="39">
        <f t="shared" si="371"/>
        <v>0</v>
      </c>
      <c r="AZ208" s="35">
        <f t="shared" si="372"/>
        <v>49856</v>
      </c>
      <c r="BA208" s="38">
        <f t="shared" si="352"/>
        <v>0</v>
      </c>
      <c r="BB208" s="38">
        <f t="shared" si="341"/>
        <v>0</v>
      </c>
      <c r="BC208" s="40">
        <f>IF(AND(AX208=BE$6,BG207-BE$1/(BE$7-BE$6+1)&gt;=0),ROUND(BE$1/(BE$7-BE$6+1),0),IF(AND(SUM(BC$10:BC207)&gt;0,BG207-BC207&gt;=0),BC207,IF(AND(SUM(BC$10:BC207)&gt;0),BE$1-SUM(BC$10:BC207),0)))</f>
        <v>0</v>
      </c>
      <c r="BD208" s="40">
        <f t="shared" si="410"/>
        <v>0</v>
      </c>
      <c r="BE208" s="40">
        <f t="shared" si="411"/>
        <v>0</v>
      </c>
      <c r="BF208" s="40">
        <f t="shared" si="342"/>
        <v>0</v>
      </c>
      <c r="BG208" s="40">
        <f t="shared" si="412"/>
        <v>0</v>
      </c>
      <c r="BH208" s="40">
        <f>IF(AND(BF208&lt;&gt;0,SUM(BF$9:BF207)=0),ROUND(BE$1*BE$3,0),0)</f>
        <v>0</v>
      </c>
      <c r="BI208" s="13"/>
      <c r="BJ208" s="33">
        <f>IF(SUM(BR$9:BR207)&gt;0.9,MAX(BJ$9:BJ207)+1,0)</f>
        <v>0</v>
      </c>
      <c r="BK208" s="39">
        <f t="shared" si="373"/>
        <v>0</v>
      </c>
      <c r="BL208" s="35">
        <f t="shared" si="374"/>
        <v>49856</v>
      </c>
      <c r="BM208" s="38">
        <f t="shared" si="353"/>
        <v>0</v>
      </c>
      <c r="BN208" s="38">
        <f t="shared" si="343"/>
        <v>0</v>
      </c>
      <c r="BO208" s="40">
        <f>IF(AND(BJ208=BQ$6,BS207-BQ$1/(BQ$7-BQ$6+1)&gt;=0),ROUND(BQ$1/(BQ$7-BQ$6+1),0),IF(AND(SUM(BO$10:BO207)&gt;0,BS207-BO207&gt;=0),BO207,IF(AND(SUM(BO$10:BO207)&gt;0),BQ$1-SUM(BO$10:BO207),0)))</f>
        <v>0</v>
      </c>
      <c r="BP208" s="40">
        <f t="shared" si="413"/>
        <v>0</v>
      </c>
      <c r="BQ208" s="40">
        <f t="shared" si="414"/>
        <v>0</v>
      </c>
      <c r="BR208" s="40">
        <f t="shared" si="344"/>
        <v>0</v>
      </c>
      <c r="BS208" s="40">
        <f t="shared" si="415"/>
        <v>0</v>
      </c>
      <c r="BT208" s="40">
        <f>IF(AND(BR208&lt;&gt;0,SUM(BR$9:BR207)=0),ROUND(BQ$1*BQ$3,0),0)</f>
        <v>0</v>
      </c>
      <c r="BU208" s="13"/>
      <c r="BV208" s="33">
        <f>IF(SUM(CD$9:CD207)&gt;0.9,MAX(BV$9:BV207)+1,0)</f>
        <v>0</v>
      </c>
      <c r="BW208" s="39">
        <f t="shared" si="375"/>
        <v>0</v>
      </c>
      <c r="BX208" s="35">
        <f t="shared" si="376"/>
        <v>49856</v>
      </c>
      <c r="BY208" s="38">
        <f t="shared" si="354"/>
        <v>0</v>
      </c>
      <c r="BZ208" s="38">
        <f t="shared" si="345"/>
        <v>0</v>
      </c>
      <c r="CA208" s="40">
        <f>IF(AND(BV208=CC$6,CE207-CC$1/(CC$7-CC$6+1)&gt;=0),ROUND(CC$1/(CC$7-CC$6+1),0),IF(AND(SUM(CA$10:CA207)&gt;0,CE207-CA207&gt;=0),CA207,IF(AND(SUM(CA$10:CA207)&gt;0),CC$1-SUM(CA$10:CA207),0)))</f>
        <v>0</v>
      </c>
      <c r="CB208" s="40">
        <f t="shared" si="416"/>
        <v>0</v>
      </c>
      <c r="CC208" s="40">
        <f t="shared" si="417"/>
        <v>0</v>
      </c>
      <c r="CD208" s="40">
        <f t="shared" si="346"/>
        <v>0</v>
      </c>
      <c r="CE208" s="40">
        <f t="shared" si="418"/>
        <v>0</v>
      </c>
      <c r="CF208" s="40">
        <f>IF(AND(CD208&lt;&gt;0,SUM(CD$9:CD207)=0),ROUND(CC$1*CC$3,0),0)</f>
        <v>0</v>
      </c>
      <c r="CG208" s="13"/>
      <c r="CH208" s="33">
        <f>IF(SUM(CP$9:CP207)&gt;0.9,MAX(CH$9:CH207)+1,0)</f>
        <v>0</v>
      </c>
      <c r="CI208" s="39">
        <f t="shared" si="377"/>
        <v>0</v>
      </c>
      <c r="CJ208" s="35">
        <f t="shared" si="378"/>
        <v>49856</v>
      </c>
      <c r="CK208" s="38">
        <f t="shared" si="355"/>
        <v>0</v>
      </c>
      <c r="CL208" s="38">
        <f t="shared" si="347"/>
        <v>0</v>
      </c>
      <c r="CM208" s="40">
        <f>IF(AND(CH208=CO$6,CQ207-CO$1/(CO$7-CO$6+1)&gt;=0),ROUND(CO$1/(CO$7-CO$6+1),0),IF(AND(SUM(CM$10:CM207)&gt;0,CQ207-CM207&gt;=0),CM207,IF(AND(SUM(CM$10:CM207)&gt;0),CO$1-SUM(CM$10:CM207),0)))</f>
        <v>0</v>
      </c>
      <c r="CN208" s="40">
        <f t="shared" si="419"/>
        <v>0</v>
      </c>
      <c r="CO208" s="40">
        <f t="shared" si="420"/>
        <v>0</v>
      </c>
      <c r="CP208" s="40">
        <f t="shared" si="348"/>
        <v>0</v>
      </c>
      <c r="CQ208" s="40">
        <f t="shared" si="421"/>
        <v>0</v>
      </c>
      <c r="CR208" s="40">
        <f>IF(AND(CP208&lt;&gt;0,SUM(CP$9:CP207)=0),ROUND(CO$1*CO$3,0),0)</f>
        <v>0</v>
      </c>
      <c r="CS208" s="13"/>
      <c r="CT208" s="16"/>
      <c r="CU208" s="41">
        <f t="shared" si="423"/>
        <v>186</v>
      </c>
      <c r="CV208" s="42">
        <f t="shared" si="422"/>
        <v>49856</v>
      </c>
      <c r="CW208" s="43">
        <f t="shared" si="356"/>
        <v>0</v>
      </c>
      <c r="CX208" s="43">
        <f t="shared" si="357"/>
        <v>0</v>
      </c>
      <c r="CY208" s="43">
        <f t="shared" si="358"/>
        <v>0</v>
      </c>
      <c r="CZ208" s="43">
        <f t="shared" si="359"/>
        <v>0</v>
      </c>
      <c r="DA208" s="43">
        <f t="shared" si="360"/>
        <v>0</v>
      </c>
      <c r="DB208" s="43">
        <f t="shared" si="361"/>
        <v>0</v>
      </c>
      <c r="DC208" s="43">
        <f t="shared" si="362"/>
        <v>0</v>
      </c>
      <c r="DD208" s="43">
        <f t="shared" si="363"/>
        <v>0</v>
      </c>
      <c r="DE208" s="43">
        <f t="shared" si="364"/>
        <v>0</v>
      </c>
      <c r="DF208" s="44">
        <f t="shared" si="379"/>
        <v>0</v>
      </c>
      <c r="DG208" s="44">
        <f t="shared" si="386"/>
        <v>0</v>
      </c>
      <c r="DH208" s="44">
        <f t="shared" si="387"/>
        <v>0</v>
      </c>
      <c r="DI208" s="44">
        <f t="shared" si="388"/>
        <v>0</v>
      </c>
      <c r="DJ208" s="44">
        <f t="shared" si="389"/>
        <v>0</v>
      </c>
      <c r="DK208" s="44">
        <f t="shared" si="390"/>
        <v>0</v>
      </c>
      <c r="DL208" s="44">
        <f t="shared" si="391"/>
        <v>0</v>
      </c>
      <c r="DM208" s="44">
        <f t="shared" si="392"/>
        <v>0</v>
      </c>
      <c r="DN208" s="44">
        <f t="shared" si="393"/>
        <v>0</v>
      </c>
      <c r="DO208" s="44">
        <f t="shared" si="394"/>
        <v>0</v>
      </c>
      <c r="DP208" s="44">
        <f>IF(SUM(DG208:DG$298)=0,DG$299*DP$8/12,0)</f>
        <v>0</v>
      </c>
      <c r="DQ208" s="44">
        <f>IF(SUM(DH208:DH$298)=0,DH$299*DQ$8/12,0)</f>
        <v>0</v>
      </c>
      <c r="DR208" s="44">
        <f>IF(SUM(DI208:DI$298)=0,DI$299*DR$8/12,0)</f>
        <v>0</v>
      </c>
      <c r="DS208" s="44">
        <f>IF(SUM(DJ208:DJ$298)=0,DJ$299*DS$8/12,0)</f>
        <v>0</v>
      </c>
      <c r="DT208" s="44">
        <f>IF(SUM(DK208:DK$298)=0,DK$299*DT$8/12,0)</f>
        <v>0</v>
      </c>
      <c r="DU208" s="44">
        <f>IF(SUM(DL208:DL$298)=0,DL$299*DU$8/12,0)</f>
        <v>0</v>
      </c>
      <c r="DV208" s="44">
        <f>IF(SUM(DM208:DM$298)=0,DM$299*DV$8/12,0)</f>
        <v>0</v>
      </c>
      <c r="DW208" s="44">
        <f>IF(SUM(DN208:DN$298)=0,DN$299*DW$8/12,0)</f>
        <v>0</v>
      </c>
      <c r="DX208" s="44">
        <f t="shared" si="395"/>
        <v>0</v>
      </c>
      <c r="DY208" s="44">
        <f t="shared" si="396"/>
        <v>0</v>
      </c>
      <c r="DZ208" s="44">
        <f t="shared" si="397"/>
        <v>0</v>
      </c>
      <c r="EA208" s="44">
        <f t="shared" si="398"/>
        <v>0</v>
      </c>
      <c r="EB208" s="44">
        <f t="shared" si="399"/>
        <v>0</v>
      </c>
      <c r="EC208" s="44">
        <f t="shared" si="400"/>
        <v>0</v>
      </c>
      <c r="ED208" s="16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</row>
    <row r="209" spans="1:240">
      <c r="A209" s="52"/>
      <c r="B209" s="33">
        <f>IF(SUM(J$9:J208)&gt;0.9,MAX(B$9:B208)+1,0)</f>
        <v>0</v>
      </c>
      <c r="C209" s="39">
        <f t="shared" ref="C209:C272" si="424">IF(J209+K208&gt;0.8,D209-D208,0)</f>
        <v>0</v>
      </c>
      <c r="D209" s="35">
        <v>49887</v>
      </c>
      <c r="E209" s="38">
        <f t="shared" si="380"/>
        <v>0</v>
      </c>
      <c r="F209" s="38">
        <f t="shared" si="381"/>
        <v>0</v>
      </c>
      <c r="G209" s="40">
        <f>IF(AND(B209=I$6,K208-I$1/(I$7-I$6+1)&gt;=0),ROUND(I$1/(I$7-I$6+1),0),IF(AND(SUM(G$10:G208)&gt;0,K208-G208&gt;=0),G208,IF(AND(SUM(G$10:G208)&gt;0),I$1-SUM(G$10:G208),0)))</f>
        <v>0</v>
      </c>
      <c r="H209" s="40">
        <f t="shared" si="382"/>
        <v>0</v>
      </c>
      <c r="I209" s="40">
        <f t="shared" si="383"/>
        <v>0</v>
      </c>
      <c r="J209" s="40">
        <f t="shared" si="384"/>
        <v>0</v>
      </c>
      <c r="K209" s="40">
        <f t="shared" si="385"/>
        <v>0</v>
      </c>
      <c r="L209" s="40">
        <f>IF(AND(J209&lt;&gt;0,SUM(J$9:J208)=0),ROUND(I$1*I$3,0),0)</f>
        <v>0</v>
      </c>
      <c r="M209" s="13"/>
      <c r="N209" s="33">
        <f>IF(SUM(V$9:V208)&gt;0.9,MAX(N$9:N208)+1,0)</f>
        <v>0</v>
      </c>
      <c r="O209" s="39">
        <f t="shared" si="365"/>
        <v>0</v>
      </c>
      <c r="P209" s="35">
        <f t="shared" si="366"/>
        <v>49887</v>
      </c>
      <c r="Q209" s="38">
        <f t="shared" si="349"/>
        <v>0</v>
      </c>
      <c r="R209" s="38">
        <f t="shared" si="335"/>
        <v>0</v>
      </c>
      <c r="S209" s="40">
        <f>IF(AND(N209=U$6,W208-U$1/(U$7-U$6+1)&gt;=0),ROUND(U$1/(U$7-U$6+1),0),IF(AND(SUM(S$10:S208)&gt;0,W208-S208&gt;=0),S208,IF(AND(SUM(S$10:S208)&gt;0),U$1-SUM(S$10:S208),0)))</f>
        <v>0</v>
      </c>
      <c r="T209" s="40">
        <f t="shared" si="401"/>
        <v>0</v>
      </c>
      <c r="U209" s="40">
        <f t="shared" si="402"/>
        <v>0</v>
      </c>
      <c r="V209" s="40">
        <f t="shared" si="336"/>
        <v>0</v>
      </c>
      <c r="W209" s="40">
        <f t="shared" si="403"/>
        <v>0</v>
      </c>
      <c r="X209" s="40">
        <f>IF(AND(V209&lt;&gt;0,SUM(V$9:V208)=0),ROUND(U$1*U$3,0),0)</f>
        <v>0</v>
      </c>
      <c r="Y209" s="13"/>
      <c r="Z209" s="33">
        <f>IF(SUM(AH$9:AH208)&gt;0.9,MAX(Z$9:Z208)+1,0)</f>
        <v>0</v>
      </c>
      <c r="AA209" s="39">
        <f t="shared" si="367"/>
        <v>0</v>
      </c>
      <c r="AB209" s="35">
        <f t="shared" si="368"/>
        <v>49887</v>
      </c>
      <c r="AC209" s="38">
        <f t="shared" si="350"/>
        <v>0</v>
      </c>
      <c r="AD209" s="38">
        <f t="shared" si="337"/>
        <v>0</v>
      </c>
      <c r="AE209" s="40">
        <f>IF(AND(Z209=AG$6,AI208-AG$1/(AG$7-AG$6+1)&gt;=0),ROUND(AG$1/(AG$7-AG$6+1),0),IF(AND(SUM(AE$10:AE208)&gt;0,AI208-AE208&gt;=0),AE208,IF(AND(SUM(AE$10:AE208)&gt;0),AG$1-SUM(AE$10:AE208),0)))</f>
        <v>0</v>
      </c>
      <c r="AF209" s="40">
        <f t="shared" si="404"/>
        <v>0</v>
      </c>
      <c r="AG209" s="40">
        <f t="shared" si="405"/>
        <v>0</v>
      </c>
      <c r="AH209" s="40">
        <f t="shared" si="338"/>
        <v>0</v>
      </c>
      <c r="AI209" s="40">
        <f t="shared" si="406"/>
        <v>0</v>
      </c>
      <c r="AJ209" s="40">
        <f>IF(AND(AH209&lt;&gt;0,SUM(AH$9:AH208)=0),ROUND(AG$1*AG$3,0),0)</f>
        <v>0</v>
      </c>
      <c r="AK209" s="13"/>
      <c r="AL209" s="33">
        <f>IF(SUM(AT$9:AT208)&gt;0.9,MAX(AL$9:AL208)+1,0)</f>
        <v>0</v>
      </c>
      <c r="AM209" s="39">
        <f t="shared" si="369"/>
        <v>0</v>
      </c>
      <c r="AN209" s="35">
        <f t="shared" si="370"/>
        <v>49887</v>
      </c>
      <c r="AO209" s="38">
        <f t="shared" si="351"/>
        <v>0</v>
      </c>
      <c r="AP209" s="38">
        <f t="shared" si="339"/>
        <v>0</v>
      </c>
      <c r="AQ209" s="40">
        <f>IF(AND(AL209=AS$6,AU208-AS$1/(AS$7-AS$6+1)&gt;=0),ROUND(AS$1/(AS$7-AS$6+1),0),IF(AND(SUM(AQ$10:AQ208)&gt;0,AU208-AQ208&gt;=0),AQ208,IF(AND(SUM(AQ$10:AQ208)&gt;0),AS$1-SUM(AQ$10:AQ208),0)))</f>
        <v>0</v>
      </c>
      <c r="AR209" s="40">
        <f t="shared" si="407"/>
        <v>0</v>
      </c>
      <c r="AS209" s="40">
        <f t="shared" si="408"/>
        <v>0</v>
      </c>
      <c r="AT209" s="40">
        <f t="shared" si="340"/>
        <v>0</v>
      </c>
      <c r="AU209" s="40">
        <f t="shared" si="409"/>
        <v>0</v>
      </c>
      <c r="AV209" s="40">
        <f>IF(AND(AT209&lt;&gt;0,SUM(AT$9:AT208)=0),ROUND(AS$1*AS$3,0),0)</f>
        <v>0</v>
      </c>
      <c r="AW209" s="13"/>
      <c r="AX209" s="33">
        <f>IF(SUM(BF$9:BF208)&gt;0.9,MAX(AX$9:AX208)+1,0)</f>
        <v>0</v>
      </c>
      <c r="AY209" s="39">
        <f t="shared" si="371"/>
        <v>0</v>
      </c>
      <c r="AZ209" s="35">
        <f t="shared" si="372"/>
        <v>49887</v>
      </c>
      <c r="BA209" s="38">
        <f t="shared" si="352"/>
        <v>0</v>
      </c>
      <c r="BB209" s="38">
        <f t="shared" si="341"/>
        <v>0</v>
      </c>
      <c r="BC209" s="40">
        <f>IF(AND(AX209=BE$6,BG208-BE$1/(BE$7-BE$6+1)&gt;=0),ROUND(BE$1/(BE$7-BE$6+1),0),IF(AND(SUM(BC$10:BC208)&gt;0,BG208-BC208&gt;=0),BC208,IF(AND(SUM(BC$10:BC208)&gt;0),BE$1-SUM(BC$10:BC208),0)))</f>
        <v>0</v>
      </c>
      <c r="BD209" s="40">
        <f t="shared" si="410"/>
        <v>0</v>
      </c>
      <c r="BE209" s="40">
        <f t="shared" si="411"/>
        <v>0</v>
      </c>
      <c r="BF209" s="40">
        <f t="shared" si="342"/>
        <v>0</v>
      </c>
      <c r="BG209" s="40">
        <f t="shared" si="412"/>
        <v>0</v>
      </c>
      <c r="BH209" s="40">
        <f>IF(AND(BF209&lt;&gt;0,SUM(BF$9:BF208)=0),ROUND(BE$1*BE$3,0),0)</f>
        <v>0</v>
      </c>
      <c r="BI209" s="13"/>
      <c r="BJ209" s="33">
        <f>IF(SUM(BR$9:BR208)&gt;0.9,MAX(BJ$9:BJ208)+1,0)</f>
        <v>0</v>
      </c>
      <c r="BK209" s="39">
        <f t="shared" si="373"/>
        <v>0</v>
      </c>
      <c r="BL209" s="35">
        <f t="shared" si="374"/>
        <v>49887</v>
      </c>
      <c r="BM209" s="38">
        <f t="shared" si="353"/>
        <v>0</v>
      </c>
      <c r="BN209" s="38">
        <f t="shared" si="343"/>
        <v>0</v>
      </c>
      <c r="BO209" s="40">
        <f>IF(AND(BJ209=BQ$6,BS208-BQ$1/(BQ$7-BQ$6+1)&gt;=0),ROUND(BQ$1/(BQ$7-BQ$6+1),0),IF(AND(SUM(BO$10:BO208)&gt;0,BS208-BO208&gt;=0),BO208,IF(AND(SUM(BO$10:BO208)&gt;0),BQ$1-SUM(BO$10:BO208),0)))</f>
        <v>0</v>
      </c>
      <c r="BP209" s="40">
        <f t="shared" si="413"/>
        <v>0</v>
      </c>
      <c r="BQ209" s="40">
        <f t="shared" si="414"/>
        <v>0</v>
      </c>
      <c r="BR209" s="40">
        <f t="shared" si="344"/>
        <v>0</v>
      </c>
      <c r="BS209" s="40">
        <f t="shared" si="415"/>
        <v>0</v>
      </c>
      <c r="BT209" s="40">
        <f>IF(AND(BR209&lt;&gt;0,SUM(BR$9:BR208)=0),ROUND(BQ$1*BQ$3,0),0)</f>
        <v>0</v>
      </c>
      <c r="BU209" s="13"/>
      <c r="BV209" s="33">
        <f>IF(SUM(CD$9:CD208)&gt;0.9,MAX(BV$9:BV208)+1,0)</f>
        <v>0</v>
      </c>
      <c r="BW209" s="39">
        <f t="shared" si="375"/>
        <v>0</v>
      </c>
      <c r="BX209" s="35">
        <f t="shared" si="376"/>
        <v>49887</v>
      </c>
      <c r="BY209" s="38">
        <f t="shared" si="354"/>
        <v>0</v>
      </c>
      <c r="BZ209" s="38">
        <f t="shared" si="345"/>
        <v>0</v>
      </c>
      <c r="CA209" s="40">
        <f>IF(AND(BV209=CC$6,CE208-CC$1/(CC$7-CC$6+1)&gt;=0),ROUND(CC$1/(CC$7-CC$6+1),0),IF(AND(SUM(CA$10:CA208)&gt;0,CE208-CA208&gt;=0),CA208,IF(AND(SUM(CA$10:CA208)&gt;0),CC$1-SUM(CA$10:CA208),0)))</f>
        <v>0</v>
      </c>
      <c r="CB209" s="40">
        <f t="shared" si="416"/>
        <v>0</v>
      </c>
      <c r="CC209" s="40">
        <f t="shared" si="417"/>
        <v>0</v>
      </c>
      <c r="CD209" s="40">
        <f t="shared" si="346"/>
        <v>0</v>
      </c>
      <c r="CE209" s="40">
        <f t="shared" si="418"/>
        <v>0</v>
      </c>
      <c r="CF209" s="40">
        <f>IF(AND(CD209&lt;&gt;0,SUM(CD$9:CD208)=0),ROUND(CC$1*CC$3,0),0)</f>
        <v>0</v>
      </c>
      <c r="CG209" s="13"/>
      <c r="CH209" s="33">
        <f>IF(SUM(CP$9:CP208)&gt;0.9,MAX(CH$9:CH208)+1,0)</f>
        <v>0</v>
      </c>
      <c r="CI209" s="39">
        <f t="shared" si="377"/>
        <v>0</v>
      </c>
      <c r="CJ209" s="35">
        <f t="shared" si="378"/>
        <v>49887</v>
      </c>
      <c r="CK209" s="38">
        <f t="shared" si="355"/>
        <v>0</v>
      </c>
      <c r="CL209" s="38">
        <f t="shared" si="347"/>
        <v>0</v>
      </c>
      <c r="CM209" s="40">
        <f>IF(AND(CH209=CO$6,CQ208-CO$1/(CO$7-CO$6+1)&gt;=0),ROUND(CO$1/(CO$7-CO$6+1),0),IF(AND(SUM(CM$10:CM208)&gt;0,CQ208-CM208&gt;=0),CM208,IF(AND(SUM(CM$10:CM208)&gt;0),CO$1-SUM(CM$10:CM208),0)))</f>
        <v>0</v>
      </c>
      <c r="CN209" s="40">
        <f t="shared" si="419"/>
        <v>0</v>
      </c>
      <c r="CO209" s="40">
        <f t="shared" si="420"/>
        <v>0</v>
      </c>
      <c r="CP209" s="40">
        <f t="shared" si="348"/>
        <v>0</v>
      </c>
      <c r="CQ209" s="40">
        <f t="shared" si="421"/>
        <v>0</v>
      </c>
      <c r="CR209" s="40">
        <f>IF(AND(CP209&lt;&gt;0,SUM(CP$9:CP208)=0),ROUND(CO$1*CO$3,0),0)</f>
        <v>0</v>
      </c>
      <c r="CS209" s="13"/>
      <c r="CT209" s="16"/>
      <c r="CU209" s="41">
        <f t="shared" si="423"/>
        <v>187</v>
      </c>
      <c r="CV209" s="42">
        <f t="shared" si="422"/>
        <v>49887</v>
      </c>
      <c r="CW209" s="43">
        <f t="shared" si="356"/>
        <v>0</v>
      </c>
      <c r="CX209" s="43">
        <f t="shared" si="357"/>
        <v>0</v>
      </c>
      <c r="CY209" s="43">
        <f t="shared" si="358"/>
        <v>0</v>
      </c>
      <c r="CZ209" s="43">
        <f t="shared" si="359"/>
        <v>0</v>
      </c>
      <c r="DA209" s="43">
        <f t="shared" si="360"/>
        <v>0</v>
      </c>
      <c r="DB209" s="43">
        <f t="shared" si="361"/>
        <v>0</v>
      </c>
      <c r="DC209" s="43">
        <f t="shared" si="362"/>
        <v>0</v>
      </c>
      <c r="DD209" s="43">
        <f t="shared" si="363"/>
        <v>0</v>
      </c>
      <c r="DE209" s="43">
        <f t="shared" si="364"/>
        <v>0</v>
      </c>
      <c r="DF209" s="44">
        <f t="shared" si="379"/>
        <v>0</v>
      </c>
      <c r="DG209" s="44">
        <f t="shared" si="386"/>
        <v>0</v>
      </c>
      <c r="DH209" s="44">
        <f t="shared" si="387"/>
        <v>0</v>
      </c>
      <c r="DI209" s="44">
        <f t="shared" si="388"/>
        <v>0</v>
      </c>
      <c r="DJ209" s="44">
        <f t="shared" si="389"/>
        <v>0</v>
      </c>
      <c r="DK209" s="44">
        <f t="shared" si="390"/>
        <v>0</v>
      </c>
      <c r="DL209" s="44">
        <f t="shared" si="391"/>
        <v>0</v>
      </c>
      <c r="DM209" s="44">
        <f t="shared" si="392"/>
        <v>0</v>
      </c>
      <c r="DN209" s="44">
        <f t="shared" si="393"/>
        <v>0</v>
      </c>
      <c r="DO209" s="44">
        <f t="shared" si="394"/>
        <v>0</v>
      </c>
      <c r="DP209" s="44">
        <f>IF(SUM(DG209:DG$298)=0,DG$299*DP$8/12,0)</f>
        <v>0</v>
      </c>
      <c r="DQ209" s="44">
        <f>IF(SUM(DH209:DH$298)=0,DH$299*DQ$8/12,0)</f>
        <v>0</v>
      </c>
      <c r="DR209" s="44">
        <f>IF(SUM(DI209:DI$298)=0,DI$299*DR$8/12,0)</f>
        <v>0</v>
      </c>
      <c r="DS209" s="44">
        <f>IF(SUM(DJ209:DJ$298)=0,DJ$299*DS$8/12,0)</f>
        <v>0</v>
      </c>
      <c r="DT209" s="44">
        <f>IF(SUM(DK209:DK$298)=0,DK$299*DT$8/12,0)</f>
        <v>0</v>
      </c>
      <c r="DU209" s="44">
        <f>IF(SUM(DL209:DL$298)=0,DL$299*DU$8/12,0)</f>
        <v>0</v>
      </c>
      <c r="DV209" s="44">
        <f>IF(SUM(DM209:DM$298)=0,DM$299*DV$8/12,0)</f>
        <v>0</v>
      </c>
      <c r="DW209" s="44">
        <f>IF(SUM(DN209:DN$298)=0,DN$299*DW$8/12,0)</f>
        <v>0</v>
      </c>
      <c r="DX209" s="44">
        <f t="shared" si="395"/>
        <v>0</v>
      </c>
      <c r="DY209" s="44">
        <f t="shared" si="396"/>
        <v>0</v>
      </c>
      <c r="DZ209" s="44">
        <f t="shared" si="397"/>
        <v>0</v>
      </c>
      <c r="EA209" s="44">
        <f t="shared" si="398"/>
        <v>0</v>
      </c>
      <c r="EB209" s="44">
        <f t="shared" si="399"/>
        <v>0</v>
      </c>
      <c r="EC209" s="44">
        <f t="shared" si="400"/>
        <v>0</v>
      </c>
      <c r="ED209" s="16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</row>
    <row r="210" spans="1:240">
      <c r="A210" s="52"/>
      <c r="B210" s="33">
        <f>IF(SUM(J$9:J209)&gt;0.9,MAX(B$9:B209)+1,0)</f>
        <v>0</v>
      </c>
      <c r="C210" s="39">
        <f t="shared" si="424"/>
        <v>0</v>
      </c>
      <c r="D210" s="35">
        <v>49918</v>
      </c>
      <c r="E210" s="38">
        <f t="shared" si="380"/>
        <v>0</v>
      </c>
      <c r="F210" s="38">
        <f t="shared" si="381"/>
        <v>0</v>
      </c>
      <c r="G210" s="40">
        <f>IF(AND(B210=I$6,K209-I$1/(I$7-I$6+1)&gt;=0),ROUND(I$1/(I$7-I$6+1),0),IF(AND(SUM(G$10:G209)&gt;0,K209-G209&gt;=0),G209,IF(AND(SUM(G$10:G209)&gt;0),I$1-SUM(G$10:G209),0)))</f>
        <v>0</v>
      </c>
      <c r="H210" s="40">
        <f t="shared" si="382"/>
        <v>0</v>
      </c>
      <c r="I210" s="40">
        <f t="shared" si="383"/>
        <v>0</v>
      </c>
      <c r="J210" s="40">
        <f t="shared" si="384"/>
        <v>0</v>
      </c>
      <c r="K210" s="40">
        <f t="shared" si="385"/>
        <v>0</v>
      </c>
      <c r="L210" s="40">
        <f>IF(AND(J210&lt;&gt;0,SUM(J$9:J209)=0),ROUND(I$1*I$3,0),0)</f>
        <v>0</v>
      </c>
      <c r="M210" s="13"/>
      <c r="N210" s="33">
        <f>IF(SUM(V$9:V209)&gt;0.9,MAX(N$9:N209)+1,0)</f>
        <v>0</v>
      </c>
      <c r="O210" s="39">
        <f t="shared" si="365"/>
        <v>0</v>
      </c>
      <c r="P210" s="35">
        <f t="shared" si="366"/>
        <v>49918</v>
      </c>
      <c r="Q210" s="38">
        <f t="shared" si="349"/>
        <v>0</v>
      </c>
      <c r="R210" s="38">
        <f t="shared" si="335"/>
        <v>0</v>
      </c>
      <c r="S210" s="40">
        <f>IF(AND(N210=U$6,W209-U$1/(U$7-U$6+1)&gt;=0),ROUND(U$1/(U$7-U$6+1),0),IF(AND(SUM(S$10:S209)&gt;0,W209-S209&gt;=0),S209,IF(AND(SUM(S$10:S209)&gt;0),U$1-SUM(S$10:S209),0)))</f>
        <v>0</v>
      </c>
      <c r="T210" s="40">
        <f t="shared" si="401"/>
        <v>0</v>
      </c>
      <c r="U210" s="40">
        <f t="shared" si="402"/>
        <v>0</v>
      </c>
      <c r="V210" s="40">
        <f t="shared" si="336"/>
        <v>0</v>
      </c>
      <c r="W210" s="40">
        <f t="shared" si="403"/>
        <v>0</v>
      </c>
      <c r="X210" s="40">
        <f>IF(AND(V210&lt;&gt;0,SUM(V$9:V209)=0),ROUND(U$1*U$3,0),0)</f>
        <v>0</v>
      </c>
      <c r="Y210" s="13"/>
      <c r="Z210" s="33">
        <f>IF(SUM(AH$9:AH209)&gt;0.9,MAX(Z$9:Z209)+1,0)</f>
        <v>0</v>
      </c>
      <c r="AA210" s="39">
        <f t="shared" si="367"/>
        <v>0</v>
      </c>
      <c r="AB210" s="35">
        <f t="shared" si="368"/>
        <v>49918</v>
      </c>
      <c r="AC210" s="38">
        <f t="shared" si="350"/>
        <v>0</v>
      </c>
      <c r="AD210" s="38">
        <f t="shared" si="337"/>
        <v>0</v>
      </c>
      <c r="AE210" s="40">
        <f>IF(AND(Z210=AG$6,AI209-AG$1/(AG$7-AG$6+1)&gt;=0),ROUND(AG$1/(AG$7-AG$6+1),0),IF(AND(SUM(AE$10:AE209)&gt;0,AI209-AE209&gt;=0),AE209,IF(AND(SUM(AE$10:AE209)&gt;0),AG$1-SUM(AE$10:AE209),0)))</f>
        <v>0</v>
      </c>
      <c r="AF210" s="40">
        <f t="shared" si="404"/>
        <v>0</v>
      </c>
      <c r="AG210" s="40">
        <f t="shared" si="405"/>
        <v>0</v>
      </c>
      <c r="AH210" s="40">
        <f t="shared" si="338"/>
        <v>0</v>
      </c>
      <c r="AI210" s="40">
        <f t="shared" si="406"/>
        <v>0</v>
      </c>
      <c r="AJ210" s="40">
        <f>IF(AND(AH210&lt;&gt;0,SUM(AH$9:AH209)=0),ROUND(AG$1*AG$3,0),0)</f>
        <v>0</v>
      </c>
      <c r="AK210" s="13"/>
      <c r="AL210" s="33">
        <f>IF(SUM(AT$9:AT209)&gt;0.9,MAX(AL$9:AL209)+1,0)</f>
        <v>0</v>
      </c>
      <c r="AM210" s="39">
        <f t="shared" si="369"/>
        <v>0</v>
      </c>
      <c r="AN210" s="35">
        <f t="shared" si="370"/>
        <v>49918</v>
      </c>
      <c r="AO210" s="38">
        <f t="shared" si="351"/>
        <v>0</v>
      </c>
      <c r="AP210" s="38">
        <f t="shared" si="339"/>
        <v>0</v>
      </c>
      <c r="AQ210" s="40">
        <f>IF(AND(AL210=AS$6,AU209-AS$1/(AS$7-AS$6+1)&gt;=0),ROUND(AS$1/(AS$7-AS$6+1),0),IF(AND(SUM(AQ$10:AQ209)&gt;0,AU209-AQ209&gt;=0),AQ209,IF(AND(SUM(AQ$10:AQ209)&gt;0),AS$1-SUM(AQ$10:AQ209),0)))</f>
        <v>0</v>
      </c>
      <c r="AR210" s="40">
        <f t="shared" si="407"/>
        <v>0</v>
      </c>
      <c r="AS210" s="40">
        <f t="shared" si="408"/>
        <v>0</v>
      </c>
      <c r="AT210" s="40">
        <f t="shared" si="340"/>
        <v>0</v>
      </c>
      <c r="AU210" s="40">
        <f t="shared" si="409"/>
        <v>0</v>
      </c>
      <c r="AV210" s="40">
        <f>IF(AND(AT210&lt;&gt;0,SUM(AT$9:AT209)=0),ROUND(AS$1*AS$3,0),0)</f>
        <v>0</v>
      </c>
      <c r="AW210" s="13"/>
      <c r="AX210" s="33">
        <f>IF(SUM(BF$9:BF209)&gt;0.9,MAX(AX$9:AX209)+1,0)</f>
        <v>0</v>
      </c>
      <c r="AY210" s="39">
        <f t="shared" si="371"/>
        <v>0</v>
      </c>
      <c r="AZ210" s="35">
        <f t="shared" si="372"/>
        <v>49918</v>
      </c>
      <c r="BA210" s="38">
        <f t="shared" si="352"/>
        <v>0</v>
      </c>
      <c r="BB210" s="38">
        <f t="shared" si="341"/>
        <v>0</v>
      </c>
      <c r="BC210" s="40">
        <f>IF(AND(AX210=BE$6,BG209-BE$1/(BE$7-BE$6+1)&gt;=0),ROUND(BE$1/(BE$7-BE$6+1),0),IF(AND(SUM(BC$10:BC209)&gt;0,BG209-BC209&gt;=0),BC209,IF(AND(SUM(BC$10:BC209)&gt;0),BE$1-SUM(BC$10:BC209),0)))</f>
        <v>0</v>
      </c>
      <c r="BD210" s="40">
        <f t="shared" si="410"/>
        <v>0</v>
      </c>
      <c r="BE210" s="40">
        <f t="shared" si="411"/>
        <v>0</v>
      </c>
      <c r="BF210" s="40">
        <f t="shared" si="342"/>
        <v>0</v>
      </c>
      <c r="BG210" s="40">
        <f t="shared" si="412"/>
        <v>0</v>
      </c>
      <c r="BH210" s="40">
        <f>IF(AND(BF210&lt;&gt;0,SUM(BF$9:BF209)=0),ROUND(BE$1*BE$3,0),0)</f>
        <v>0</v>
      </c>
      <c r="BI210" s="13"/>
      <c r="BJ210" s="33">
        <f>IF(SUM(BR$9:BR209)&gt;0.9,MAX(BJ$9:BJ209)+1,0)</f>
        <v>0</v>
      </c>
      <c r="BK210" s="39">
        <f t="shared" si="373"/>
        <v>0</v>
      </c>
      <c r="BL210" s="35">
        <f t="shared" si="374"/>
        <v>49918</v>
      </c>
      <c r="BM210" s="38">
        <f t="shared" si="353"/>
        <v>0</v>
      </c>
      <c r="BN210" s="38">
        <f t="shared" si="343"/>
        <v>0</v>
      </c>
      <c r="BO210" s="40">
        <f>IF(AND(BJ210=BQ$6,BS209-BQ$1/(BQ$7-BQ$6+1)&gt;=0),ROUND(BQ$1/(BQ$7-BQ$6+1),0),IF(AND(SUM(BO$10:BO209)&gt;0,BS209-BO209&gt;=0),BO209,IF(AND(SUM(BO$10:BO209)&gt;0),BQ$1-SUM(BO$10:BO209),0)))</f>
        <v>0</v>
      </c>
      <c r="BP210" s="40">
        <f t="shared" si="413"/>
        <v>0</v>
      </c>
      <c r="BQ210" s="40">
        <f t="shared" si="414"/>
        <v>0</v>
      </c>
      <c r="BR210" s="40">
        <f t="shared" si="344"/>
        <v>0</v>
      </c>
      <c r="BS210" s="40">
        <f t="shared" si="415"/>
        <v>0</v>
      </c>
      <c r="BT210" s="40">
        <f>IF(AND(BR210&lt;&gt;0,SUM(BR$9:BR209)=0),ROUND(BQ$1*BQ$3,0),0)</f>
        <v>0</v>
      </c>
      <c r="BU210" s="13"/>
      <c r="BV210" s="33">
        <f>IF(SUM(CD$9:CD209)&gt;0.9,MAX(BV$9:BV209)+1,0)</f>
        <v>0</v>
      </c>
      <c r="BW210" s="39">
        <f t="shared" si="375"/>
        <v>0</v>
      </c>
      <c r="BX210" s="35">
        <f t="shared" si="376"/>
        <v>49918</v>
      </c>
      <c r="BY210" s="38">
        <f t="shared" si="354"/>
        <v>0</v>
      </c>
      <c r="BZ210" s="38">
        <f t="shared" si="345"/>
        <v>0</v>
      </c>
      <c r="CA210" s="40">
        <f>IF(AND(BV210=CC$6,CE209-CC$1/(CC$7-CC$6+1)&gt;=0),ROUND(CC$1/(CC$7-CC$6+1),0),IF(AND(SUM(CA$10:CA209)&gt;0,CE209-CA209&gt;=0),CA209,IF(AND(SUM(CA$10:CA209)&gt;0),CC$1-SUM(CA$10:CA209),0)))</f>
        <v>0</v>
      </c>
      <c r="CB210" s="40">
        <f t="shared" si="416"/>
        <v>0</v>
      </c>
      <c r="CC210" s="40">
        <f t="shared" si="417"/>
        <v>0</v>
      </c>
      <c r="CD210" s="40">
        <f t="shared" si="346"/>
        <v>0</v>
      </c>
      <c r="CE210" s="40">
        <f t="shared" si="418"/>
        <v>0</v>
      </c>
      <c r="CF210" s="40">
        <f>IF(AND(CD210&lt;&gt;0,SUM(CD$9:CD209)=0),ROUND(CC$1*CC$3,0),0)</f>
        <v>0</v>
      </c>
      <c r="CG210" s="13"/>
      <c r="CH210" s="33">
        <f>IF(SUM(CP$9:CP209)&gt;0.9,MAX(CH$9:CH209)+1,0)</f>
        <v>0</v>
      </c>
      <c r="CI210" s="39">
        <f t="shared" si="377"/>
        <v>0</v>
      </c>
      <c r="CJ210" s="35">
        <f t="shared" si="378"/>
        <v>49918</v>
      </c>
      <c r="CK210" s="38">
        <f t="shared" si="355"/>
        <v>0</v>
      </c>
      <c r="CL210" s="38">
        <f t="shared" si="347"/>
        <v>0</v>
      </c>
      <c r="CM210" s="40">
        <f>IF(AND(CH210=CO$6,CQ209-CO$1/(CO$7-CO$6+1)&gt;=0),ROUND(CO$1/(CO$7-CO$6+1),0),IF(AND(SUM(CM$10:CM209)&gt;0,CQ209-CM209&gt;=0),CM209,IF(AND(SUM(CM$10:CM209)&gt;0),CO$1-SUM(CM$10:CM209),0)))</f>
        <v>0</v>
      </c>
      <c r="CN210" s="40">
        <f t="shared" si="419"/>
        <v>0</v>
      </c>
      <c r="CO210" s="40">
        <f t="shared" si="420"/>
        <v>0</v>
      </c>
      <c r="CP210" s="40">
        <f t="shared" si="348"/>
        <v>0</v>
      </c>
      <c r="CQ210" s="40">
        <f t="shared" si="421"/>
        <v>0</v>
      </c>
      <c r="CR210" s="40">
        <f>IF(AND(CP210&lt;&gt;0,SUM(CP$9:CP209)=0),ROUND(CO$1*CO$3,0),0)</f>
        <v>0</v>
      </c>
      <c r="CS210" s="13"/>
      <c r="CT210" s="16"/>
      <c r="CU210" s="41">
        <f t="shared" si="423"/>
        <v>188</v>
      </c>
      <c r="CV210" s="42">
        <f t="shared" si="422"/>
        <v>49918</v>
      </c>
      <c r="CW210" s="43">
        <f t="shared" si="356"/>
        <v>0</v>
      </c>
      <c r="CX210" s="43">
        <f t="shared" si="357"/>
        <v>0</v>
      </c>
      <c r="CY210" s="43">
        <f t="shared" si="358"/>
        <v>0</v>
      </c>
      <c r="CZ210" s="43">
        <f t="shared" si="359"/>
        <v>0</v>
      </c>
      <c r="DA210" s="43">
        <f t="shared" si="360"/>
        <v>0</v>
      </c>
      <c r="DB210" s="43">
        <f t="shared" si="361"/>
        <v>0</v>
      </c>
      <c r="DC210" s="43">
        <f t="shared" si="362"/>
        <v>0</v>
      </c>
      <c r="DD210" s="43">
        <f t="shared" si="363"/>
        <v>0</v>
      </c>
      <c r="DE210" s="43">
        <f t="shared" si="364"/>
        <v>0</v>
      </c>
      <c r="DF210" s="44">
        <f t="shared" si="379"/>
        <v>0</v>
      </c>
      <c r="DG210" s="44">
        <f t="shared" si="386"/>
        <v>0</v>
      </c>
      <c r="DH210" s="44">
        <f t="shared" si="387"/>
        <v>0</v>
      </c>
      <c r="DI210" s="44">
        <f t="shared" si="388"/>
        <v>0</v>
      </c>
      <c r="DJ210" s="44">
        <f t="shared" si="389"/>
        <v>0</v>
      </c>
      <c r="DK210" s="44">
        <f t="shared" si="390"/>
        <v>0</v>
      </c>
      <c r="DL210" s="44">
        <f t="shared" si="391"/>
        <v>0</v>
      </c>
      <c r="DM210" s="44">
        <f t="shared" si="392"/>
        <v>0</v>
      </c>
      <c r="DN210" s="44">
        <f t="shared" si="393"/>
        <v>0</v>
      </c>
      <c r="DO210" s="44">
        <f t="shared" si="394"/>
        <v>0</v>
      </c>
      <c r="DP210" s="44">
        <f>IF(SUM(DG210:DG$298)=0,DG$299*DP$8/12,0)</f>
        <v>0</v>
      </c>
      <c r="DQ210" s="44">
        <f>IF(SUM(DH210:DH$298)=0,DH$299*DQ$8/12,0)</f>
        <v>0</v>
      </c>
      <c r="DR210" s="44">
        <f>IF(SUM(DI210:DI$298)=0,DI$299*DR$8/12,0)</f>
        <v>0</v>
      </c>
      <c r="DS210" s="44">
        <f>IF(SUM(DJ210:DJ$298)=0,DJ$299*DS$8/12,0)</f>
        <v>0</v>
      </c>
      <c r="DT210" s="44">
        <f>IF(SUM(DK210:DK$298)=0,DK$299*DT$8/12,0)</f>
        <v>0</v>
      </c>
      <c r="DU210" s="44">
        <f>IF(SUM(DL210:DL$298)=0,DL$299*DU$8/12,0)</f>
        <v>0</v>
      </c>
      <c r="DV210" s="44">
        <f>IF(SUM(DM210:DM$298)=0,DM$299*DV$8/12,0)</f>
        <v>0</v>
      </c>
      <c r="DW210" s="44">
        <f>IF(SUM(DN210:DN$298)=0,DN$299*DW$8/12,0)</f>
        <v>0</v>
      </c>
      <c r="DX210" s="44">
        <f t="shared" si="395"/>
        <v>0</v>
      </c>
      <c r="DY210" s="44">
        <f t="shared" si="396"/>
        <v>0</v>
      </c>
      <c r="DZ210" s="44">
        <f t="shared" si="397"/>
        <v>0</v>
      </c>
      <c r="EA210" s="44">
        <f t="shared" si="398"/>
        <v>0</v>
      </c>
      <c r="EB210" s="44">
        <f t="shared" si="399"/>
        <v>0</v>
      </c>
      <c r="EC210" s="44">
        <f t="shared" si="400"/>
        <v>0</v>
      </c>
      <c r="ED210" s="16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</row>
    <row r="211" spans="1:240">
      <c r="A211" s="52"/>
      <c r="B211" s="33">
        <f>IF(SUM(J$9:J210)&gt;0.9,MAX(B$9:B210)+1,0)</f>
        <v>0</v>
      </c>
      <c r="C211" s="39">
        <f t="shared" si="424"/>
        <v>0</v>
      </c>
      <c r="D211" s="35">
        <v>49948</v>
      </c>
      <c r="E211" s="38">
        <f t="shared" si="380"/>
        <v>0</v>
      </c>
      <c r="F211" s="38">
        <f t="shared" si="381"/>
        <v>0</v>
      </c>
      <c r="G211" s="40">
        <f>IF(AND(B211=I$6,K210-I$1/(I$7-I$6+1)&gt;=0),ROUND(I$1/(I$7-I$6+1),0),IF(AND(SUM(G$10:G210)&gt;0,K210-G210&gt;=0),G210,IF(AND(SUM(G$10:G210)&gt;0),I$1-SUM(G$10:G210),0)))</f>
        <v>0</v>
      </c>
      <c r="H211" s="40">
        <f t="shared" si="382"/>
        <v>0</v>
      </c>
      <c r="I211" s="40">
        <f t="shared" si="383"/>
        <v>0</v>
      </c>
      <c r="J211" s="40">
        <f t="shared" si="384"/>
        <v>0</v>
      </c>
      <c r="K211" s="40">
        <f t="shared" si="385"/>
        <v>0</v>
      </c>
      <c r="L211" s="40">
        <f>IF(AND(J211&lt;&gt;0,SUM(J$9:J210)=0),ROUND(I$1*I$3,0),0)</f>
        <v>0</v>
      </c>
      <c r="M211" s="13"/>
      <c r="N211" s="33">
        <f>IF(SUM(V$9:V210)&gt;0.9,MAX(N$9:N210)+1,0)</f>
        <v>0</v>
      </c>
      <c r="O211" s="39">
        <f t="shared" si="365"/>
        <v>0</v>
      </c>
      <c r="P211" s="35">
        <f t="shared" si="366"/>
        <v>49948</v>
      </c>
      <c r="Q211" s="38">
        <f t="shared" si="349"/>
        <v>0</v>
      </c>
      <c r="R211" s="38">
        <f t="shared" si="335"/>
        <v>0</v>
      </c>
      <c r="S211" s="40">
        <f>IF(AND(N211=U$6,W210-U$1/(U$7-U$6+1)&gt;=0),ROUND(U$1/(U$7-U$6+1),0),IF(AND(SUM(S$10:S210)&gt;0,W210-S210&gt;=0),S210,IF(AND(SUM(S$10:S210)&gt;0),U$1-SUM(S$10:S210),0)))</f>
        <v>0</v>
      </c>
      <c r="T211" s="40">
        <f t="shared" si="401"/>
        <v>0</v>
      </c>
      <c r="U211" s="40">
        <f t="shared" si="402"/>
        <v>0</v>
      </c>
      <c r="V211" s="40">
        <f t="shared" si="336"/>
        <v>0</v>
      </c>
      <c r="W211" s="40">
        <f t="shared" si="403"/>
        <v>0</v>
      </c>
      <c r="X211" s="40">
        <f>IF(AND(V211&lt;&gt;0,SUM(V$9:V210)=0),ROUND(U$1*U$3,0),0)</f>
        <v>0</v>
      </c>
      <c r="Y211" s="13"/>
      <c r="Z211" s="33">
        <f>IF(SUM(AH$9:AH210)&gt;0.9,MAX(Z$9:Z210)+1,0)</f>
        <v>0</v>
      </c>
      <c r="AA211" s="39">
        <f t="shared" si="367"/>
        <v>0</v>
      </c>
      <c r="AB211" s="35">
        <f t="shared" si="368"/>
        <v>49948</v>
      </c>
      <c r="AC211" s="38">
        <f t="shared" si="350"/>
        <v>0</v>
      </c>
      <c r="AD211" s="38">
        <f t="shared" si="337"/>
        <v>0</v>
      </c>
      <c r="AE211" s="40">
        <f>IF(AND(Z211=AG$6,AI210-AG$1/(AG$7-AG$6+1)&gt;=0),ROUND(AG$1/(AG$7-AG$6+1),0),IF(AND(SUM(AE$10:AE210)&gt;0,AI210-AE210&gt;=0),AE210,IF(AND(SUM(AE$10:AE210)&gt;0),AG$1-SUM(AE$10:AE210),0)))</f>
        <v>0</v>
      </c>
      <c r="AF211" s="40">
        <f t="shared" si="404"/>
        <v>0</v>
      </c>
      <c r="AG211" s="40">
        <f t="shared" si="405"/>
        <v>0</v>
      </c>
      <c r="AH211" s="40">
        <f t="shared" si="338"/>
        <v>0</v>
      </c>
      <c r="AI211" s="40">
        <f t="shared" si="406"/>
        <v>0</v>
      </c>
      <c r="AJ211" s="40">
        <f>IF(AND(AH211&lt;&gt;0,SUM(AH$9:AH210)=0),ROUND(AG$1*AG$3,0),0)</f>
        <v>0</v>
      </c>
      <c r="AK211" s="13"/>
      <c r="AL211" s="33">
        <f>IF(SUM(AT$9:AT210)&gt;0.9,MAX(AL$9:AL210)+1,0)</f>
        <v>0</v>
      </c>
      <c r="AM211" s="39">
        <f t="shared" si="369"/>
        <v>0</v>
      </c>
      <c r="AN211" s="35">
        <f t="shared" si="370"/>
        <v>49948</v>
      </c>
      <c r="AO211" s="38">
        <f t="shared" si="351"/>
        <v>0</v>
      </c>
      <c r="AP211" s="38">
        <f t="shared" si="339"/>
        <v>0</v>
      </c>
      <c r="AQ211" s="40">
        <f>IF(AND(AL211=AS$6,AU210-AS$1/(AS$7-AS$6+1)&gt;=0),ROUND(AS$1/(AS$7-AS$6+1),0),IF(AND(SUM(AQ$10:AQ210)&gt;0,AU210-AQ210&gt;=0),AQ210,IF(AND(SUM(AQ$10:AQ210)&gt;0),AS$1-SUM(AQ$10:AQ210),0)))</f>
        <v>0</v>
      </c>
      <c r="AR211" s="40">
        <f t="shared" si="407"/>
        <v>0</v>
      </c>
      <c r="AS211" s="40">
        <f t="shared" si="408"/>
        <v>0</v>
      </c>
      <c r="AT211" s="40">
        <f t="shared" si="340"/>
        <v>0</v>
      </c>
      <c r="AU211" s="40">
        <f t="shared" si="409"/>
        <v>0</v>
      </c>
      <c r="AV211" s="40">
        <f>IF(AND(AT211&lt;&gt;0,SUM(AT$9:AT210)=0),ROUND(AS$1*AS$3,0),0)</f>
        <v>0</v>
      </c>
      <c r="AW211" s="13"/>
      <c r="AX211" s="33">
        <f>IF(SUM(BF$9:BF210)&gt;0.9,MAX(AX$9:AX210)+1,0)</f>
        <v>0</v>
      </c>
      <c r="AY211" s="39">
        <f t="shared" si="371"/>
        <v>0</v>
      </c>
      <c r="AZ211" s="35">
        <f t="shared" si="372"/>
        <v>49948</v>
      </c>
      <c r="BA211" s="38">
        <f t="shared" si="352"/>
        <v>0</v>
      </c>
      <c r="BB211" s="38">
        <f t="shared" si="341"/>
        <v>0</v>
      </c>
      <c r="BC211" s="40">
        <f>IF(AND(AX211=BE$6,BG210-BE$1/(BE$7-BE$6+1)&gt;=0),ROUND(BE$1/(BE$7-BE$6+1),0),IF(AND(SUM(BC$10:BC210)&gt;0,BG210-BC210&gt;=0),BC210,IF(AND(SUM(BC$10:BC210)&gt;0),BE$1-SUM(BC$10:BC210),0)))</f>
        <v>0</v>
      </c>
      <c r="BD211" s="40">
        <f t="shared" si="410"/>
        <v>0</v>
      </c>
      <c r="BE211" s="40">
        <f t="shared" si="411"/>
        <v>0</v>
      </c>
      <c r="BF211" s="40">
        <f t="shared" si="342"/>
        <v>0</v>
      </c>
      <c r="BG211" s="40">
        <f t="shared" si="412"/>
        <v>0</v>
      </c>
      <c r="BH211" s="40">
        <f>IF(AND(BF211&lt;&gt;0,SUM(BF$9:BF210)=0),ROUND(BE$1*BE$3,0),0)</f>
        <v>0</v>
      </c>
      <c r="BI211" s="13"/>
      <c r="BJ211" s="33">
        <f>IF(SUM(BR$9:BR210)&gt;0.9,MAX(BJ$9:BJ210)+1,0)</f>
        <v>0</v>
      </c>
      <c r="BK211" s="39">
        <f t="shared" si="373"/>
        <v>0</v>
      </c>
      <c r="BL211" s="35">
        <f t="shared" si="374"/>
        <v>49948</v>
      </c>
      <c r="BM211" s="38">
        <f t="shared" si="353"/>
        <v>0</v>
      </c>
      <c r="BN211" s="38">
        <f t="shared" si="343"/>
        <v>0</v>
      </c>
      <c r="BO211" s="40">
        <f>IF(AND(BJ211=BQ$6,BS210-BQ$1/(BQ$7-BQ$6+1)&gt;=0),ROUND(BQ$1/(BQ$7-BQ$6+1),0),IF(AND(SUM(BO$10:BO210)&gt;0,BS210-BO210&gt;=0),BO210,IF(AND(SUM(BO$10:BO210)&gt;0),BQ$1-SUM(BO$10:BO210),0)))</f>
        <v>0</v>
      </c>
      <c r="BP211" s="40">
        <f t="shared" si="413"/>
        <v>0</v>
      </c>
      <c r="BQ211" s="40">
        <f t="shared" si="414"/>
        <v>0</v>
      </c>
      <c r="BR211" s="40">
        <f t="shared" si="344"/>
        <v>0</v>
      </c>
      <c r="BS211" s="40">
        <f t="shared" si="415"/>
        <v>0</v>
      </c>
      <c r="BT211" s="40">
        <f>IF(AND(BR211&lt;&gt;0,SUM(BR$9:BR210)=0),ROUND(BQ$1*BQ$3,0),0)</f>
        <v>0</v>
      </c>
      <c r="BU211" s="13"/>
      <c r="BV211" s="33">
        <f>IF(SUM(CD$9:CD210)&gt;0.9,MAX(BV$9:BV210)+1,0)</f>
        <v>0</v>
      </c>
      <c r="BW211" s="39">
        <f t="shared" si="375"/>
        <v>0</v>
      </c>
      <c r="BX211" s="35">
        <f t="shared" si="376"/>
        <v>49948</v>
      </c>
      <c r="BY211" s="38">
        <f t="shared" si="354"/>
        <v>0</v>
      </c>
      <c r="BZ211" s="38">
        <f t="shared" si="345"/>
        <v>0</v>
      </c>
      <c r="CA211" s="40">
        <f>IF(AND(BV211=CC$6,CE210-CC$1/(CC$7-CC$6+1)&gt;=0),ROUND(CC$1/(CC$7-CC$6+1),0),IF(AND(SUM(CA$10:CA210)&gt;0,CE210-CA210&gt;=0),CA210,IF(AND(SUM(CA$10:CA210)&gt;0),CC$1-SUM(CA$10:CA210),0)))</f>
        <v>0</v>
      </c>
      <c r="CB211" s="40">
        <f t="shared" si="416"/>
        <v>0</v>
      </c>
      <c r="CC211" s="40">
        <f t="shared" si="417"/>
        <v>0</v>
      </c>
      <c r="CD211" s="40">
        <f t="shared" si="346"/>
        <v>0</v>
      </c>
      <c r="CE211" s="40">
        <f t="shared" si="418"/>
        <v>0</v>
      </c>
      <c r="CF211" s="40">
        <f>IF(AND(CD211&lt;&gt;0,SUM(CD$9:CD210)=0),ROUND(CC$1*CC$3,0),0)</f>
        <v>0</v>
      </c>
      <c r="CG211" s="13"/>
      <c r="CH211" s="33">
        <f>IF(SUM(CP$9:CP210)&gt;0.9,MAX(CH$9:CH210)+1,0)</f>
        <v>0</v>
      </c>
      <c r="CI211" s="39">
        <f t="shared" si="377"/>
        <v>0</v>
      </c>
      <c r="CJ211" s="35">
        <f t="shared" si="378"/>
        <v>49948</v>
      </c>
      <c r="CK211" s="38">
        <f t="shared" si="355"/>
        <v>0</v>
      </c>
      <c r="CL211" s="38">
        <f t="shared" si="347"/>
        <v>0</v>
      </c>
      <c r="CM211" s="40">
        <f>IF(AND(CH211=CO$6,CQ210-CO$1/(CO$7-CO$6+1)&gt;=0),ROUND(CO$1/(CO$7-CO$6+1),0),IF(AND(SUM(CM$10:CM210)&gt;0,CQ210-CM210&gt;=0),CM210,IF(AND(SUM(CM$10:CM210)&gt;0),CO$1-SUM(CM$10:CM210),0)))</f>
        <v>0</v>
      </c>
      <c r="CN211" s="40">
        <f t="shared" si="419"/>
        <v>0</v>
      </c>
      <c r="CO211" s="40">
        <f t="shared" si="420"/>
        <v>0</v>
      </c>
      <c r="CP211" s="40">
        <f t="shared" si="348"/>
        <v>0</v>
      </c>
      <c r="CQ211" s="40">
        <f t="shared" si="421"/>
        <v>0</v>
      </c>
      <c r="CR211" s="40">
        <f>IF(AND(CP211&lt;&gt;0,SUM(CP$9:CP210)=0),ROUND(CO$1*CO$3,0),0)</f>
        <v>0</v>
      </c>
      <c r="CS211" s="13"/>
      <c r="CT211" s="16"/>
      <c r="CU211" s="41">
        <f t="shared" si="423"/>
        <v>189</v>
      </c>
      <c r="CV211" s="42">
        <f t="shared" si="422"/>
        <v>49948</v>
      </c>
      <c r="CW211" s="43">
        <f t="shared" si="356"/>
        <v>0</v>
      </c>
      <c r="CX211" s="43">
        <f t="shared" si="357"/>
        <v>0</v>
      </c>
      <c r="CY211" s="43">
        <f t="shared" si="358"/>
        <v>0</v>
      </c>
      <c r="CZ211" s="43">
        <f t="shared" si="359"/>
        <v>0</v>
      </c>
      <c r="DA211" s="43">
        <f t="shared" si="360"/>
        <v>0</v>
      </c>
      <c r="DB211" s="43">
        <f t="shared" si="361"/>
        <v>0</v>
      </c>
      <c r="DC211" s="43">
        <f t="shared" si="362"/>
        <v>0</v>
      </c>
      <c r="DD211" s="43">
        <f t="shared" si="363"/>
        <v>0</v>
      </c>
      <c r="DE211" s="43">
        <f t="shared" si="364"/>
        <v>0</v>
      </c>
      <c r="DF211" s="44">
        <f t="shared" si="379"/>
        <v>0</v>
      </c>
      <c r="DG211" s="44">
        <f t="shared" si="386"/>
        <v>0</v>
      </c>
      <c r="DH211" s="44">
        <f t="shared" si="387"/>
        <v>0</v>
      </c>
      <c r="DI211" s="44">
        <f t="shared" si="388"/>
        <v>0</v>
      </c>
      <c r="DJ211" s="44">
        <f t="shared" si="389"/>
        <v>0</v>
      </c>
      <c r="DK211" s="44">
        <f t="shared" si="390"/>
        <v>0</v>
      </c>
      <c r="DL211" s="44">
        <f t="shared" si="391"/>
        <v>0</v>
      </c>
      <c r="DM211" s="44">
        <f t="shared" si="392"/>
        <v>0</v>
      </c>
      <c r="DN211" s="44">
        <f t="shared" si="393"/>
        <v>0</v>
      </c>
      <c r="DO211" s="44">
        <f t="shared" si="394"/>
        <v>0</v>
      </c>
      <c r="DP211" s="44">
        <f>IF(SUM(DG211:DG$298)=0,DG$299*DP$8/12,0)</f>
        <v>0</v>
      </c>
      <c r="DQ211" s="44">
        <f>IF(SUM(DH211:DH$298)=0,DH$299*DQ$8/12,0)</f>
        <v>0</v>
      </c>
      <c r="DR211" s="44">
        <f>IF(SUM(DI211:DI$298)=0,DI$299*DR$8/12,0)</f>
        <v>0</v>
      </c>
      <c r="DS211" s="44">
        <f>IF(SUM(DJ211:DJ$298)=0,DJ$299*DS$8/12,0)</f>
        <v>0</v>
      </c>
      <c r="DT211" s="44">
        <f>IF(SUM(DK211:DK$298)=0,DK$299*DT$8/12,0)</f>
        <v>0</v>
      </c>
      <c r="DU211" s="44">
        <f>IF(SUM(DL211:DL$298)=0,DL$299*DU$8/12,0)</f>
        <v>0</v>
      </c>
      <c r="DV211" s="44">
        <f>IF(SUM(DM211:DM$298)=0,DM$299*DV$8/12,0)</f>
        <v>0</v>
      </c>
      <c r="DW211" s="44">
        <f>IF(SUM(DN211:DN$298)=0,DN$299*DW$8/12,0)</f>
        <v>0</v>
      </c>
      <c r="DX211" s="44">
        <f t="shared" si="395"/>
        <v>0</v>
      </c>
      <c r="DY211" s="44">
        <f t="shared" si="396"/>
        <v>0</v>
      </c>
      <c r="DZ211" s="44">
        <f t="shared" si="397"/>
        <v>0</v>
      </c>
      <c r="EA211" s="44">
        <f t="shared" si="398"/>
        <v>0</v>
      </c>
      <c r="EB211" s="44">
        <f t="shared" si="399"/>
        <v>0</v>
      </c>
      <c r="EC211" s="44">
        <f t="shared" si="400"/>
        <v>0</v>
      </c>
      <c r="ED211" s="16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</row>
    <row r="212" spans="1:240">
      <c r="A212" s="52"/>
      <c r="B212" s="33">
        <f>IF(SUM(J$9:J211)&gt;0.9,MAX(B$9:B211)+1,0)</f>
        <v>0</v>
      </c>
      <c r="C212" s="39">
        <f t="shared" si="424"/>
        <v>0</v>
      </c>
      <c r="D212" s="35">
        <v>49979</v>
      </c>
      <c r="E212" s="38">
        <f t="shared" si="380"/>
        <v>0</v>
      </c>
      <c r="F212" s="38">
        <f t="shared" si="381"/>
        <v>0</v>
      </c>
      <c r="G212" s="40">
        <f>IF(AND(B212=I$6,K211-I$1/(I$7-I$6+1)&gt;=0),ROUND(I$1/(I$7-I$6+1),0),IF(AND(SUM(G$10:G211)&gt;0,K211-G211&gt;=0),G211,IF(AND(SUM(G$10:G211)&gt;0),I$1-SUM(G$10:G211),0)))</f>
        <v>0</v>
      </c>
      <c r="H212" s="40">
        <f t="shared" si="382"/>
        <v>0</v>
      </c>
      <c r="I212" s="40">
        <f t="shared" si="383"/>
        <v>0</v>
      </c>
      <c r="J212" s="40">
        <f t="shared" si="384"/>
        <v>0</v>
      </c>
      <c r="K212" s="40">
        <f t="shared" si="385"/>
        <v>0</v>
      </c>
      <c r="L212" s="40">
        <f>IF(AND(J212&lt;&gt;0,SUM(J$9:J211)=0),ROUND(I$1*I$3,0),0)</f>
        <v>0</v>
      </c>
      <c r="M212" s="13"/>
      <c r="N212" s="33">
        <f>IF(SUM(V$9:V211)&gt;0.9,MAX(N$9:N211)+1,0)</f>
        <v>0</v>
      </c>
      <c r="O212" s="39">
        <f t="shared" si="365"/>
        <v>0</v>
      </c>
      <c r="P212" s="35">
        <f t="shared" si="366"/>
        <v>49979</v>
      </c>
      <c r="Q212" s="38">
        <f t="shared" si="349"/>
        <v>0</v>
      </c>
      <c r="R212" s="38">
        <f t="shared" si="335"/>
        <v>0</v>
      </c>
      <c r="S212" s="40">
        <f>IF(AND(N212=U$6,W211-U$1/(U$7-U$6+1)&gt;=0),ROUND(U$1/(U$7-U$6+1),0),IF(AND(SUM(S$10:S211)&gt;0,W211-S211&gt;=0),S211,IF(AND(SUM(S$10:S211)&gt;0),U$1-SUM(S$10:S211),0)))</f>
        <v>0</v>
      </c>
      <c r="T212" s="40">
        <f t="shared" si="401"/>
        <v>0</v>
      </c>
      <c r="U212" s="40">
        <f t="shared" si="402"/>
        <v>0</v>
      </c>
      <c r="V212" s="40">
        <f t="shared" si="336"/>
        <v>0</v>
      </c>
      <c r="W212" s="40">
        <f t="shared" si="403"/>
        <v>0</v>
      </c>
      <c r="X212" s="40">
        <f>IF(AND(V212&lt;&gt;0,SUM(V$9:V211)=0),ROUND(U$1*U$3,0),0)</f>
        <v>0</v>
      </c>
      <c r="Y212" s="13"/>
      <c r="Z212" s="33">
        <f>IF(SUM(AH$9:AH211)&gt;0.9,MAX(Z$9:Z211)+1,0)</f>
        <v>0</v>
      </c>
      <c r="AA212" s="39">
        <f t="shared" si="367"/>
        <v>0</v>
      </c>
      <c r="AB212" s="35">
        <f t="shared" si="368"/>
        <v>49979</v>
      </c>
      <c r="AC212" s="38">
        <f t="shared" si="350"/>
        <v>0</v>
      </c>
      <c r="AD212" s="38">
        <f t="shared" si="337"/>
        <v>0</v>
      </c>
      <c r="AE212" s="40">
        <f>IF(AND(Z212=AG$6,AI211-AG$1/(AG$7-AG$6+1)&gt;=0),ROUND(AG$1/(AG$7-AG$6+1),0),IF(AND(SUM(AE$10:AE211)&gt;0,AI211-AE211&gt;=0),AE211,IF(AND(SUM(AE$10:AE211)&gt;0),AG$1-SUM(AE$10:AE211),0)))</f>
        <v>0</v>
      </c>
      <c r="AF212" s="40">
        <f t="shared" si="404"/>
        <v>0</v>
      </c>
      <c r="AG212" s="40">
        <f t="shared" si="405"/>
        <v>0</v>
      </c>
      <c r="AH212" s="40">
        <f t="shared" si="338"/>
        <v>0</v>
      </c>
      <c r="AI212" s="40">
        <f t="shared" si="406"/>
        <v>0</v>
      </c>
      <c r="AJ212" s="40">
        <f>IF(AND(AH212&lt;&gt;0,SUM(AH$9:AH211)=0),ROUND(AG$1*AG$3,0),0)</f>
        <v>0</v>
      </c>
      <c r="AK212" s="13"/>
      <c r="AL212" s="33">
        <f>IF(SUM(AT$9:AT211)&gt;0.9,MAX(AL$9:AL211)+1,0)</f>
        <v>0</v>
      </c>
      <c r="AM212" s="39">
        <f t="shared" si="369"/>
        <v>0</v>
      </c>
      <c r="AN212" s="35">
        <f t="shared" si="370"/>
        <v>49979</v>
      </c>
      <c r="AO212" s="38">
        <f t="shared" si="351"/>
        <v>0</v>
      </c>
      <c r="AP212" s="38">
        <f t="shared" si="339"/>
        <v>0</v>
      </c>
      <c r="AQ212" s="40">
        <f>IF(AND(AL212=AS$6,AU211-AS$1/(AS$7-AS$6+1)&gt;=0),ROUND(AS$1/(AS$7-AS$6+1),0),IF(AND(SUM(AQ$10:AQ211)&gt;0,AU211-AQ211&gt;=0),AQ211,IF(AND(SUM(AQ$10:AQ211)&gt;0),AS$1-SUM(AQ$10:AQ211),0)))</f>
        <v>0</v>
      </c>
      <c r="AR212" s="40">
        <f t="shared" si="407"/>
        <v>0</v>
      </c>
      <c r="AS212" s="40">
        <f t="shared" si="408"/>
        <v>0</v>
      </c>
      <c r="AT212" s="40">
        <f t="shared" si="340"/>
        <v>0</v>
      </c>
      <c r="AU212" s="40">
        <f t="shared" si="409"/>
        <v>0</v>
      </c>
      <c r="AV212" s="40">
        <f>IF(AND(AT212&lt;&gt;0,SUM(AT$9:AT211)=0),ROUND(AS$1*AS$3,0),0)</f>
        <v>0</v>
      </c>
      <c r="AW212" s="13"/>
      <c r="AX212" s="33">
        <f>IF(SUM(BF$9:BF211)&gt;0.9,MAX(AX$9:AX211)+1,0)</f>
        <v>0</v>
      </c>
      <c r="AY212" s="39">
        <f t="shared" si="371"/>
        <v>0</v>
      </c>
      <c r="AZ212" s="35">
        <f t="shared" si="372"/>
        <v>49979</v>
      </c>
      <c r="BA212" s="38">
        <f t="shared" si="352"/>
        <v>0</v>
      </c>
      <c r="BB212" s="38">
        <f t="shared" si="341"/>
        <v>0</v>
      </c>
      <c r="BC212" s="40">
        <f>IF(AND(AX212=BE$6,BG211-BE$1/(BE$7-BE$6+1)&gt;=0),ROUND(BE$1/(BE$7-BE$6+1),0),IF(AND(SUM(BC$10:BC211)&gt;0,BG211-BC211&gt;=0),BC211,IF(AND(SUM(BC$10:BC211)&gt;0),BE$1-SUM(BC$10:BC211),0)))</f>
        <v>0</v>
      </c>
      <c r="BD212" s="40">
        <f t="shared" si="410"/>
        <v>0</v>
      </c>
      <c r="BE212" s="40">
        <f t="shared" si="411"/>
        <v>0</v>
      </c>
      <c r="BF212" s="40">
        <f t="shared" si="342"/>
        <v>0</v>
      </c>
      <c r="BG212" s="40">
        <f t="shared" si="412"/>
        <v>0</v>
      </c>
      <c r="BH212" s="40">
        <f>IF(AND(BF212&lt;&gt;0,SUM(BF$9:BF211)=0),ROUND(BE$1*BE$3,0),0)</f>
        <v>0</v>
      </c>
      <c r="BI212" s="13"/>
      <c r="BJ212" s="33">
        <f>IF(SUM(BR$9:BR211)&gt;0.9,MAX(BJ$9:BJ211)+1,0)</f>
        <v>0</v>
      </c>
      <c r="BK212" s="39">
        <f t="shared" si="373"/>
        <v>0</v>
      </c>
      <c r="BL212" s="35">
        <f t="shared" si="374"/>
        <v>49979</v>
      </c>
      <c r="BM212" s="38">
        <f t="shared" si="353"/>
        <v>0</v>
      </c>
      <c r="BN212" s="38">
        <f t="shared" si="343"/>
        <v>0</v>
      </c>
      <c r="BO212" s="40">
        <f>IF(AND(BJ212=BQ$6,BS211-BQ$1/(BQ$7-BQ$6+1)&gt;=0),ROUND(BQ$1/(BQ$7-BQ$6+1),0),IF(AND(SUM(BO$10:BO211)&gt;0,BS211-BO211&gt;=0),BO211,IF(AND(SUM(BO$10:BO211)&gt;0),BQ$1-SUM(BO$10:BO211),0)))</f>
        <v>0</v>
      </c>
      <c r="BP212" s="40">
        <f t="shared" si="413"/>
        <v>0</v>
      </c>
      <c r="BQ212" s="40">
        <f t="shared" si="414"/>
        <v>0</v>
      </c>
      <c r="BR212" s="40">
        <f t="shared" si="344"/>
        <v>0</v>
      </c>
      <c r="BS212" s="40">
        <f t="shared" si="415"/>
        <v>0</v>
      </c>
      <c r="BT212" s="40">
        <f>IF(AND(BR212&lt;&gt;0,SUM(BR$9:BR211)=0),ROUND(BQ$1*BQ$3,0),0)</f>
        <v>0</v>
      </c>
      <c r="BU212" s="13"/>
      <c r="BV212" s="33">
        <f>IF(SUM(CD$9:CD211)&gt;0.9,MAX(BV$9:BV211)+1,0)</f>
        <v>0</v>
      </c>
      <c r="BW212" s="39">
        <f t="shared" si="375"/>
        <v>0</v>
      </c>
      <c r="BX212" s="35">
        <f t="shared" si="376"/>
        <v>49979</v>
      </c>
      <c r="BY212" s="38">
        <f t="shared" si="354"/>
        <v>0</v>
      </c>
      <c r="BZ212" s="38">
        <f t="shared" si="345"/>
        <v>0</v>
      </c>
      <c r="CA212" s="40">
        <f>IF(AND(BV212=CC$6,CE211-CC$1/(CC$7-CC$6+1)&gt;=0),ROUND(CC$1/(CC$7-CC$6+1),0),IF(AND(SUM(CA$10:CA211)&gt;0,CE211-CA211&gt;=0),CA211,IF(AND(SUM(CA$10:CA211)&gt;0),CC$1-SUM(CA$10:CA211),0)))</f>
        <v>0</v>
      </c>
      <c r="CB212" s="40">
        <f t="shared" si="416"/>
        <v>0</v>
      </c>
      <c r="CC212" s="40">
        <f t="shared" si="417"/>
        <v>0</v>
      </c>
      <c r="CD212" s="40">
        <f t="shared" si="346"/>
        <v>0</v>
      </c>
      <c r="CE212" s="40">
        <f t="shared" si="418"/>
        <v>0</v>
      </c>
      <c r="CF212" s="40">
        <f>IF(AND(CD212&lt;&gt;0,SUM(CD$9:CD211)=0),ROUND(CC$1*CC$3,0),0)</f>
        <v>0</v>
      </c>
      <c r="CG212" s="13"/>
      <c r="CH212" s="33">
        <f>IF(SUM(CP$9:CP211)&gt;0.9,MAX(CH$9:CH211)+1,0)</f>
        <v>0</v>
      </c>
      <c r="CI212" s="39">
        <f t="shared" si="377"/>
        <v>0</v>
      </c>
      <c r="CJ212" s="35">
        <f t="shared" si="378"/>
        <v>49979</v>
      </c>
      <c r="CK212" s="38">
        <f t="shared" si="355"/>
        <v>0</v>
      </c>
      <c r="CL212" s="38">
        <f t="shared" si="347"/>
        <v>0</v>
      </c>
      <c r="CM212" s="40">
        <f>IF(AND(CH212=CO$6,CQ211-CO$1/(CO$7-CO$6+1)&gt;=0),ROUND(CO$1/(CO$7-CO$6+1),0),IF(AND(SUM(CM$10:CM211)&gt;0,CQ211-CM211&gt;=0),CM211,IF(AND(SUM(CM$10:CM211)&gt;0),CO$1-SUM(CM$10:CM211),0)))</f>
        <v>0</v>
      </c>
      <c r="CN212" s="40">
        <f t="shared" si="419"/>
        <v>0</v>
      </c>
      <c r="CO212" s="40">
        <f t="shared" si="420"/>
        <v>0</v>
      </c>
      <c r="CP212" s="40">
        <f t="shared" si="348"/>
        <v>0</v>
      </c>
      <c r="CQ212" s="40">
        <f t="shared" si="421"/>
        <v>0</v>
      </c>
      <c r="CR212" s="40">
        <f>IF(AND(CP212&lt;&gt;0,SUM(CP$9:CP211)=0),ROUND(CO$1*CO$3,0),0)</f>
        <v>0</v>
      </c>
      <c r="CS212" s="13"/>
      <c r="CT212" s="16"/>
      <c r="CU212" s="41">
        <f t="shared" si="423"/>
        <v>190</v>
      </c>
      <c r="CV212" s="42">
        <f t="shared" si="422"/>
        <v>49979</v>
      </c>
      <c r="CW212" s="43">
        <f t="shared" si="356"/>
        <v>0</v>
      </c>
      <c r="CX212" s="43">
        <f t="shared" si="357"/>
        <v>0</v>
      </c>
      <c r="CY212" s="43">
        <f t="shared" si="358"/>
        <v>0</v>
      </c>
      <c r="CZ212" s="43">
        <f t="shared" si="359"/>
        <v>0</v>
      </c>
      <c r="DA212" s="43">
        <f t="shared" si="360"/>
        <v>0</v>
      </c>
      <c r="DB212" s="43">
        <f t="shared" si="361"/>
        <v>0</v>
      </c>
      <c r="DC212" s="43">
        <f t="shared" si="362"/>
        <v>0</v>
      </c>
      <c r="DD212" s="43">
        <f t="shared" si="363"/>
        <v>0</v>
      </c>
      <c r="DE212" s="43">
        <f t="shared" si="364"/>
        <v>0</v>
      </c>
      <c r="DF212" s="44">
        <f t="shared" si="379"/>
        <v>0</v>
      </c>
      <c r="DG212" s="44">
        <f t="shared" si="386"/>
        <v>0</v>
      </c>
      <c r="DH212" s="44">
        <f t="shared" si="387"/>
        <v>0</v>
      </c>
      <c r="DI212" s="44">
        <f t="shared" si="388"/>
        <v>0</v>
      </c>
      <c r="DJ212" s="44">
        <f t="shared" si="389"/>
        <v>0</v>
      </c>
      <c r="DK212" s="44">
        <f t="shared" si="390"/>
        <v>0</v>
      </c>
      <c r="DL212" s="44">
        <f t="shared" si="391"/>
        <v>0</v>
      </c>
      <c r="DM212" s="44">
        <f t="shared" si="392"/>
        <v>0</v>
      </c>
      <c r="DN212" s="44">
        <f t="shared" si="393"/>
        <v>0</v>
      </c>
      <c r="DO212" s="44">
        <f t="shared" si="394"/>
        <v>0</v>
      </c>
      <c r="DP212" s="44">
        <f>IF(SUM(DG212:DG$298)=0,DG$299*DP$8/12,0)</f>
        <v>0</v>
      </c>
      <c r="DQ212" s="44">
        <f>IF(SUM(DH212:DH$298)=0,DH$299*DQ$8/12,0)</f>
        <v>0</v>
      </c>
      <c r="DR212" s="44">
        <f>IF(SUM(DI212:DI$298)=0,DI$299*DR$8/12,0)</f>
        <v>0</v>
      </c>
      <c r="DS212" s="44">
        <f>IF(SUM(DJ212:DJ$298)=0,DJ$299*DS$8/12,0)</f>
        <v>0</v>
      </c>
      <c r="DT212" s="44">
        <f>IF(SUM(DK212:DK$298)=0,DK$299*DT$8/12,0)</f>
        <v>0</v>
      </c>
      <c r="DU212" s="44">
        <f>IF(SUM(DL212:DL$298)=0,DL$299*DU$8/12,0)</f>
        <v>0</v>
      </c>
      <c r="DV212" s="44">
        <f>IF(SUM(DM212:DM$298)=0,DM$299*DV$8/12,0)</f>
        <v>0</v>
      </c>
      <c r="DW212" s="44">
        <f>IF(SUM(DN212:DN$298)=0,DN$299*DW$8/12,0)</f>
        <v>0</v>
      </c>
      <c r="DX212" s="44">
        <f t="shared" si="395"/>
        <v>0</v>
      </c>
      <c r="DY212" s="44">
        <f t="shared" si="396"/>
        <v>0</v>
      </c>
      <c r="DZ212" s="44">
        <f t="shared" si="397"/>
        <v>0</v>
      </c>
      <c r="EA212" s="44">
        <f t="shared" si="398"/>
        <v>0</v>
      </c>
      <c r="EB212" s="44">
        <f t="shared" si="399"/>
        <v>0</v>
      </c>
      <c r="EC212" s="44">
        <f t="shared" si="400"/>
        <v>0</v>
      </c>
      <c r="ED212" s="16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</row>
    <row r="213" spans="1:240">
      <c r="A213" s="52"/>
      <c r="B213" s="33">
        <f>IF(SUM(J$9:J212)&gt;0.9,MAX(B$9:B212)+1,0)</f>
        <v>0</v>
      </c>
      <c r="C213" s="39">
        <f t="shared" si="424"/>
        <v>0</v>
      </c>
      <c r="D213" s="35">
        <v>50009</v>
      </c>
      <c r="E213" s="38">
        <f t="shared" si="380"/>
        <v>0</v>
      </c>
      <c r="F213" s="38">
        <f t="shared" si="381"/>
        <v>0</v>
      </c>
      <c r="G213" s="40">
        <f>IF(AND(B213=I$6,K212-I$1/(I$7-I$6+1)&gt;=0),ROUND(I$1/(I$7-I$6+1),0),IF(AND(SUM(G$10:G212)&gt;0,K212-G212&gt;=0),G212,IF(AND(SUM(G$10:G212)&gt;0),I$1-SUM(G$10:G212),0)))</f>
        <v>0</v>
      </c>
      <c r="H213" s="40">
        <f t="shared" si="382"/>
        <v>0</v>
      </c>
      <c r="I213" s="40">
        <f t="shared" si="383"/>
        <v>0</v>
      </c>
      <c r="J213" s="40">
        <f t="shared" si="384"/>
        <v>0</v>
      </c>
      <c r="K213" s="40">
        <f t="shared" si="385"/>
        <v>0</v>
      </c>
      <c r="L213" s="40">
        <f>IF(AND(J213&lt;&gt;0,SUM(J$9:J212)=0),ROUND(I$1*I$3,0),0)</f>
        <v>0</v>
      </c>
      <c r="M213" s="13"/>
      <c r="N213" s="33">
        <f>IF(SUM(V$9:V212)&gt;0.9,MAX(N$9:N212)+1,0)</f>
        <v>0</v>
      </c>
      <c r="O213" s="39">
        <f t="shared" si="365"/>
        <v>0</v>
      </c>
      <c r="P213" s="35">
        <f t="shared" si="366"/>
        <v>50009</v>
      </c>
      <c r="Q213" s="38">
        <f t="shared" si="349"/>
        <v>0</v>
      </c>
      <c r="R213" s="38">
        <f t="shared" si="335"/>
        <v>0</v>
      </c>
      <c r="S213" s="40">
        <f>IF(AND(N213=U$6,W212-U$1/(U$7-U$6+1)&gt;=0),ROUND(U$1/(U$7-U$6+1),0),IF(AND(SUM(S$10:S212)&gt;0,W212-S212&gt;=0),S212,IF(AND(SUM(S$10:S212)&gt;0),U$1-SUM(S$10:S212),0)))</f>
        <v>0</v>
      </c>
      <c r="T213" s="40">
        <f t="shared" si="401"/>
        <v>0</v>
      </c>
      <c r="U213" s="40">
        <f t="shared" si="402"/>
        <v>0</v>
      </c>
      <c r="V213" s="40">
        <f t="shared" si="336"/>
        <v>0</v>
      </c>
      <c r="W213" s="40">
        <f t="shared" si="403"/>
        <v>0</v>
      </c>
      <c r="X213" s="40">
        <f>IF(AND(V213&lt;&gt;0,SUM(V$9:V212)=0),ROUND(U$1*U$3,0),0)</f>
        <v>0</v>
      </c>
      <c r="Y213" s="13"/>
      <c r="Z213" s="33">
        <f>IF(SUM(AH$9:AH212)&gt;0.9,MAX(Z$9:Z212)+1,0)</f>
        <v>0</v>
      </c>
      <c r="AA213" s="39">
        <f t="shared" si="367"/>
        <v>0</v>
      </c>
      <c r="AB213" s="35">
        <f t="shared" si="368"/>
        <v>50009</v>
      </c>
      <c r="AC213" s="38">
        <f t="shared" si="350"/>
        <v>0</v>
      </c>
      <c r="AD213" s="38">
        <f t="shared" si="337"/>
        <v>0</v>
      </c>
      <c r="AE213" s="40">
        <f>IF(AND(Z213=AG$6,AI212-AG$1/(AG$7-AG$6+1)&gt;=0),ROUND(AG$1/(AG$7-AG$6+1),0),IF(AND(SUM(AE$10:AE212)&gt;0,AI212-AE212&gt;=0),AE212,IF(AND(SUM(AE$10:AE212)&gt;0),AG$1-SUM(AE$10:AE212),0)))</f>
        <v>0</v>
      </c>
      <c r="AF213" s="40">
        <f t="shared" si="404"/>
        <v>0</v>
      </c>
      <c r="AG213" s="40">
        <f t="shared" si="405"/>
        <v>0</v>
      </c>
      <c r="AH213" s="40">
        <f t="shared" si="338"/>
        <v>0</v>
      </c>
      <c r="AI213" s="40">
        <f t="shared" si="406"/>
        <v>0</v>
      </c>
      <c r="AJ213" s="40">
        <f>IF(AND(AH213&lt;&gt;0,SUM(AH$9:AH212)=0),ROUND(AG$1*AG$3,0),0)</f>
        <v>0</v>
      </c>
      <c r="AK213" s="13"/>
      <c r="AL213" s="33">
        <f>IF(SUM(AT$9:AT212)&gt;0.9,MAX(AL$9:AL212)+1,0)</f>
        <v>0</v>
      </c>
      <c r="AM213" s="39">
        <f t="shared" si="369"/>
        <v>0</v>
      </c>
      <c r="AN213" s="35">
        <f t="shared" si="370"/>
        <v>50009</v>
      </c>
      <c r="AO213" s="38">
        <f t="shared" si="351"/>
        <v>0</v>
      </c>
      <c r="AP213" s="38">
        <f t="shared" si="339"/>
        <v>0</v>
      </c>
      <c r="AQ213" s="40">
        <f>IF(AND(AL213=AS$6,AU212-AS$1/(AS$7-AS$6+1)&gt;=0),ROUND(AS$1/(AS$7-AS$6+1),0),IF(AND(SUM(AQ$10:AQ212)&gt;0,AU212-AQ212&gt;=0),AQ212,IF(AND(SUM(AQ$10:AQ212)&gt;0),AS$1-SUM(AQ$10:AQ212),0)))</f>
        <v>0</v>
      </c>
      <c r="AR213" s="40">
        <f t="shared" si="407"/>
        <v>0</v>
      </c>
      <c r="AS213" s="40">
        <f t="shared" si="408"/>
        <v>0</v>
      </c>
      <c r="AT213" s="40">
        <f t="shared" si="340"/>
        <v>0</v>
      </c>
      <c r="AU213" s="40">
        <f t="shared" si="409"/>
        <v>0</v>
      </c>
      <c r="AV213" s="40">
        <f>IF(AND(AT213&lt;&gt;0,SUM(AT$9:AT212)=0),ROUND(AS$1*AS$3,0),0)</f>
        <v>0</v>
      </c>
      <c r="AW213" s="13"/>
      <c r="AX213" s="33">
        <f>IF(SUM(BF$9:BF212)&gt;0.9,MAX(AX$9:AX212)+1,0)</f>
        <v>0</v>
      </c>
      <c r="AY213" s="39">
        <f t="shared" si="371"/>
        <v>0</v>
      </c>
      <c r="AZ213" s="35">
        <f t="shared" si="372"/>
        <v>50009</v>
      </c>
      <c r="BA213" s="38">
        <f t="shared" si="352"/>
        <v>0</v>
      </c>
      <c r="BB213" s="38">
        <f t="shared" si="341"/>
        <v>0</v>
      </c>
      <c r="BC213" s="40">
        <f>IF(AND(AX213=BE$6,BG212-BE$1/(BE$7-BE$6+1)&gt;=0),ROUND(BE$1/(BE$7-BE$6+1),0),IF(AND(SUM(BC$10:BC212)&gt;0,BG212-BC212&gt;=0),BC212,IF(AND(SUM(BC$10:BC212)&gt;0),BE$1-SUM(BC$10:BC212),0)))</f>
        <v>0</v>
      </c>
      <c r="BD213" s="40">
        <f t="shared" si="410"/>
        <v>0</v>
      </c>
      <c r="BE213" s="40">
        <f t="shared" si="411"/>
        <v>0</v>
      </c>
      <c r="BF213" s="40">
        <f t="shared" si="342"/>
        <v>0</v>
      </c>
      <c r="BG213" s="40">
        <f t="shared" si="412"/>
        <v>0</v>
      </c>
      <c r="BH213" s="40">
        <f>IF(AND(BF213&lt;&gt;0,SUM(BF$9:BF212)=0),ROUND(BE$1*BE$3,0),0)</f>
        <v>0</v>
      </c>
      <c r="BI213" s="13"/>
      <c r="BJ213" s="33">
        <f>IF(SUM(BR$9:BR212)&gt;0.9,MAX(BJ$9:BJ212)+1,0)</f>
        <v>0</v>
      </c>
      <c r="BK213" s="39">
        <f t="shared" si="373"/>
        <v>0</v>
      </c>
      <c r="BL213" s="35">
        <f t="shared" si="374"/>
        <v>50009</v>
      </c>
      <c r="BM213" s="38">
        <f t="shared" si="353"/>
        <v>0</v>
      </c>
      <c r="BN213" s="38">
        <f t="shared" si="343"/>
        <v>0</v>
      </c>
      <c r="BO213" s="40">
        <f>IF(AND(BJ213=BQ$6,BS212-BQ$1/(BQ$7-BQ$6+1)&gt;=0),ROUND(BQ$1/(BQ$7-BQ$6+1),0),IF(AND(SUM(BO$10:BO212)&gt;0,BS212-BO212&gt;=0),BO212,IF(AND(SUM(BO$10:BO212)&gt;0),BQ$1-SUM(BO$10:BO212),0)))</f>
        <v>0</v>
      </c>
      <c r="BP213" s="40">
        <f t="shared" si="413"/>
        <v>0</v>
      </c>
      <c r="BQ213" s="40">
        <f t="shared" si="414"/>
        <v>0</v>
      </c>
      <c r="BR213" s="40">
        <f t="shared" si="344"/>
        <v>0</v>
      </c>
      <c r="BS213" s="40">
        <f t="shared" si="415"/>
        <v>0</v>
      </c>
      <c r="BT213" s="40">
        <f>IF(AND(BR213&lt;&gt;0,SUM(BR$9:BR212)=0),ROUND(BQ$1*BQ$3,0),0)</f>
        <v>0</v>
      </c>
      <c r="BU213" s="13"/>
      <c r="BV213" s="33">
        <f>IF(SUM(CD$9:CD212)&gt;0.9,MAX(BV$9:BV212)+1,0)</f>
        <v>0</v>
      </c>
      <c r="BW213" s="39">
        <f t="shared" si="375"/>
        <v>0</v>
      </c>
      <c r="BX213" s="35">
        <f t="shared" si="376"/>
        <v>50009</v>
      </c>
      <c r="BY213" s="38">
        <f t="shared" si="354"/>
        <v>0</v>
      </c>
      <c r="BZ213" s="38">
        <f t="shared" si="345"/>
        <v>0</v>
      </c>
      <c r="CA213" s="40">
        <f>IF(AND(BV213=CC$6,CE212-CC$1/(CC$7-CC$6+1)&gt;=0),ROUND(CC$1/(CC$7-CC$6+1),0),IF(AND(SUM(CA$10:CA212)&gt;0,CE212-CA212&gt;=0),CA212,IF(AND(SUM(CA$10:CA212)&gt;0),CC$1-SUM(CA$10:CA212),0)))</f>
        <v>0</v>
      </c>
      <c r="CB213" s="40">
        <f t="shared" si="416"/>
        <v>0</v>
      </c>
      <c r="CC213" s="40">
        <f t="shared" si="417"/>
        <v>0</v>
      </c>
      <c r="CD213" s="40">
        <f t="shared" si="346"/>
        <v>0</v>
      </c>
      <c r="CE213" s="40">
        <f t="shared" si="418"/>
        <v>0</v>
      </c>
      <c r="CF213" s="40">
        <f>IF(AND(CD213&lt;&gt;0,SUM(CD$9:CD212)=0),ROUND(CC$1*CC$3,0),0)</f>
        <v>0</v>
      </c>
      <c r="CG213" s="13"/>
      <c r="CH213" s="33">
        <f>IF(SUM(CP$9:CP212)&gt;0.9,MAX(CH$9:CH212)+1,0)</f>
        <v>0</v>
      </c>
      <c r="CI213" s="39">
        <f t="shared" si="377"/>
        <v>0</v>
      </c>
      <c r="CJ213" s="35">
        <f t="shared" si="378"/>
        <v>50009</v>
      </c>
      <c r="CK213" s="38">
        <f t="shared" si="355"/>
        <v>0</v>
      </c>
      <c r="CL213" s="38">
        <f t="shared" si="347"/>
        <v>0</v>
      </c>
      <c r="CM213" s="40">
        <f>IF(AND(CH213=CO$6,CQ212-CO$1/(CO$7-CO$6+1)&gt;=0),ROUND(CO$1/(CO$7-CO$6+1),0),IF(AND(SUM(CM$10:CM212)&gt;0,CQ212-CM212&gt;=0),CM212,IF(AND(SUM(CM$10:CM212)&gt;0),CO$1-SUM(CM$10:CM212),0)))</f>
        <v>0</v>
      </c>
      <c r="CN213" s="40">
        <f t="shared" si="419"/>
        <v>0</v>
      </c>
      <c r="CO213" s="40">
        <f t="shared" si="420"/>
        <v>0</v>
      </c>
      <c r="CP213" s="40">
        <f t="shared" si="348"/>
        <v>0</v>
      </c>
      <c r="CQ213" s="40">
        <f t="shared" si="421"/>
        <v>0</v>
      </c>
      <c r="CR213" s="40">
        <f>IF(AND(CP213&lt;&gt;0,SUM(CP$9:CP212)=0),ROUND(CO$1*CO$3,0),0)</f>
        <v>0</v>
      </c>
      <c r="CS213" s="13"/>
      <c r="CT213" s="16"/>
      <c r="CU213" s="41">
        <f t="shared" si="423"/>
        <v>191</v>
      </c>
      <c r="CV213" s="42">
        <f t="shared" si="422"/>
        <v>50009</v>
      </c>
      <c r="CW213" s="43">
        <f t="shared" si="356"/>
        <v>0</v>
      </c>
      <c r="CX213" s="43">
        <f t="shared" si="357"/>
        <v>0</v>
      </c>
      <c r="CY213" s="43">
        <f t="shared" si="358"/>
        <v>0</v>
      </c>
      <c r="CZ213" s="43">
        <f t="shared" si="359"/>
        <v>0</v>
      </c>
      <c r="DA213" s="43">
        <f t="shared" si="360"/>
        <v>0</v>
      </c>
      <c r="DB213" s="43">
        <f t="shared" si="361"/>
        <v>0</v>
      </c>
      <c r="DC213" s="43">
        <f t="shared" si="362"/>
        <v>0</v>
      </c>
      <c r="DD213" s="43">
        <f t="shared" si="363"/>
        <v>0</v>
      </c>
      <c r="DE213" s="43">
        <f t="shared" si="364"/>
        <v>0</v>
      </c>
      <c r="DF213" s="44">
        <f t="shared" si="379"/>
        <v>0</v>
      </c>
      <c r="DG213" s="44">
        <f t="shared" si="386"/>
        <v>0</v>
      </c>
      <c r="DH213" s="44">
        <f t="shared" si="387"/>
        <v>0</v>
      </c>
      <c r="DI213" s="44">
        <f t="shared" si="388"/>
        <v>0</v>
      </c>
      <c r="DJ213" s="44">
        <f t="shared" si="389"/>
        <v>0</v>
      </c>
      <c r="DK213" s="44">
        <f t="shared" si="390"/>
        <v>0</v>
      </c>
      <c r="DL213" s="44">
        <f t="shared" si="391"/>
        <v>0</v>
      </c>
      <c r="DM213" s="44">
        <f t="shared" si="392"/>
        <v>0</v>
      </c>
      <c r="DN213" s="44">
        <f t="shared" si="393"/>
        <v>0</v>
      </c>
      <c r="DO213" s="44">
        <f t="shared" si="394"/>
        <v>0</v>
      </c>
      <c r="DP213" s="44">
        <f>IF(SUM(DG213:DG$298)=0,DG$299*DP$8/12,0)</f>
        <v>0</v>
      </c>
      <c r="DQ213" s="44">
        <f>IF(SUM(DH213:DH$298)=0,DH$299*DQ$8/12,0)</f>
        <v>0</v>
      </c>
      <c r="DR213" s="44">
        <f>IF(SUM(DI213:DI$298)=0,DI$299*DR$8/12,0)</f>
        <v>0</v>
      </c>
      <c r="DS213" s="44">
        <f>IF(SUM(DJ213:DJ$298)=0,DJ$299*DS$8/12,0)</f>
        <v>0</v>
      </c>
      <c r="DT213" s="44">
        <f>IF(SUM(DK213:DK$298)=0,DK$299*DT$8/12,0)</f>
        <v>0</v>
      </c>
      <c r="DU213" s="44">
        <f>IF(SUM(DL213:DL$298)=0,DL$299*DU$8/12,0)</f>
        <v>0</v>
      </c>
      <c r="DV213" s="44">
        <f>IF(SUM(DM213:DM$298)=0,DM$299*DV$8/12,0)</f>
        <v>0</v>
      </c>
      <c r="DW213" s="44">
        <f>IF(SUM(DN213:DN$298)=0,DN$299*DW$8/12,0)</f>
        <v>0</v>
      </c>
      <c r="DX213" s="44">
        <f t="shared" si="395"/>
        <v>0</v>
      </c>
      <c r="DY213" s="44">
        <f t="shared" si="396"/>
        <v>0</v>
      </c>
      <c r="DZ213" s="44">
        <f t="shared" si="397"/>
        <v>0</v>
      </c>
      <c r="EA213" s="44">
        <f t="shared" si="398"/>
        <v>0</v>
      </c>
      <c r="EB213" s="44">
        <f t="shared" si="399"/>
        <v>0</v>
      </c>
      <c r="EC213" s="44">
        <f t="shared" si="400"/>
        <v>0</v>
      </c>
      <c r="ED213" s="16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</row>
    <row r="214" spans="1:240">
      <c r="A214" s="52"/>
      <c r="B214" s="33">
        <f>IF(SUM(J$9:J213)&gt;0.9,MAX(B$9:B213)+1,0)</f>
        <v>0</v>
      </c>
      <c r="C214" s="39">
        <f t="shared" si="424"/>
        <v>0</v>
      </c>
      <c r="D214" s="35">
        <v>50040</v>
      </c>
      <c r="E214" s="38">
        <f t="shared" si="380"/>
        <v>0</v>
      </c>
      <c r="F214" s="38">
        <f t="shared" si="381"/>
        <v>0</v>
      </c>
      <c r="G214" s="40">
        <f>IF(AND(B214=I$6,K213-I$1/(I$7-I$6+1)&gt;=0),ROUND(I$1/(I$7-I$6+1),0),IF(AND(SUM(G$10:G213)&gt;0,K213-G213&gt;=0),G213,IF(AND(SUM(G$10:G213)&gt;0),I$1-SUM(G$10:G213),0)))</f>
        <v>0</v>
      </c>
      <c r="H214" s="40">
        <f t="shared" si="382"/>
        <v>0</v>
      </c>
      <c r="I214" s="40">
        <f t="shared" si="383"/>
        <v>0</v>
      </c>
      <c r="J214" s="40">
        <f t="shared" si="384"/>
        <v>0</v>
      </c>
      <c r="K214" s="40">
        <f t="shared" si="385"/>
        <v>0</v>
      </c>
      <c r="L214" s="40">
        <f>IF(AND(J214&lt;&gt;0,SUM(J$9:J213)=0),ROUND(I$1*I$3,0),0)</f>
        <v>0</v>
      </c>
      <c r="M214" s="13"/>
      <c r="N214" s="33">
        <f>IF(SUM(V$9:V213)&gt;0.9,MAX(N$9:N213)+1,0)</f>
        <v>0</v>
      </c>
      <c r="O214" s="39">
        <f t="shared" si="365"/>
        <v>0</v>
      </c>
      <c r="P214" s="35">
        <f t="shared" si="366"/>
        <v>50040</v>
      </c>
      <c r="Q214" s="38">
        <f t="shared" si="349"/>
        <v>0</v>
      </c>
      <c r="R214" s="38">
        <f t="shared" si="335"/>
        <v>0</v>
      </c>
      <c r="S214" s="40">
        <f>IF(AND(N214=U$6,W213-U$1/(U$7-U$6+1)&gt;=0),ROUND(U$1/(U$7-U$6+1),0),IF(AND(SUM(S$10:S213)&gt;0,W213-S213&gt;=0),S213,IF(AND(SUM(S$10:S213)&gt;0),U$1-SUM(S$10:S213),0)))</f>
        <v>0</v>
      </c>
      <c r="T214" s="40">
        <f t="shared" si="401"/>
        <v>0</v>
      </c>
      <c r="U214" s="40">
        <f t="shared" si="402"/>
        <v>0</v>
      </c>
      <c r="V214" s="40">
        <f t="shared" si="336"/>
        <v>0</v>
      </c>
      <c r="W214" s="40">
        <f t="shared" si="403"/>
        <v>0</v>
      </c>
      <c r="X214" s="40">
        <f>IF(AND(V214&lt;&gt;0,SUM(V$9:V213)=0),ROUND(U$1*U$3,0),0)</f>
        <v>0</v>
      </c>
      <c r="Y214" s="13"/>
      <c r="Z214" s="33">
        <f>IF(SUM(AH$9:AH213)&gt;0.9,MAX(Z$9:Z213)+1,0)</f>
        <v>0</v>
      </c>
      <c r="AA214" s="39">
        <f t="shared" si="367"/>
        <v>0</v>
      </c>
      <c r="AB214" s="35">
        <f t="shared" si="368"/>
        <v>50040</v>
      </c>
      <c r="AC214" s="38">
        <f t="shared" si="350"/>
        <v>0</v>
      </c>
      <c r="AD214" s="38">
        <f t="shared" si="337"/>
        <v>0</v>
      </c>
      <c r="AE214" s="40">
        <f>IF(AND(Z214=AG$6,AI213-AG$1/(AG$7-AG$6+1)&gt;=0),ROUND(AG$1/(AG$7-AG$6+1),0),IF(AND(SUM(AE$10:AE213)&gt;0,AI213-AE213&gt;=0),AE213,IF(AND(SUM(AE$10:AE213)&gt;0),AG$1-SUM(AE$10:AE213),0)))</f>
        <v>0</v>
      </c>
      <c r="AF214" s="40">
        <f t="shared" si="404"/>
        <v>0</v>
      </c>
      <c r="AG214" s="40">
        <f t="shared" si="405"/>
        <v>0</v>
      </c>
      <c r="AH214" s="40">
        <f t="shared" si="338"/>
        <v>0</v>
      </c>
      <c r="AI214" s="40">
        <f t="shared" si="406"/>
        <v>0</v>
      </c>
      <c r="AJ214" s="40">
        <f>IF(AND(AH214&lt;&gt;0,SUM(AH$9:AH213)=0),ROUND(AG$1*AG$3,0),0)</f>
        <v>0</v>
      </c>
      <c r="AK214" s="13"/>
      <c r="AL214" s="33">
        <f>IF(SUM(AT$9:AT213)&gt;0.9,MAX(AL$9:AL213)+1,0)</f>
        <v>0</v>
      </c>
      <c r="AM214" s="39">
        <f t="shared" si="369"/>
        <v>0</v>
      </c>
      <c r="AN214" s="35">
        <f t="shared" si="370"/>
        <v>50040</v>
      </c>
      <c r="AO214" s="38">
        <f t="shared" si="351"/>
        <v>0</v>
      </c>
      <c r="AP214" s="38">
        <f t="shared" si="339"/>
        <v>0</v>
      </c>
      <c r="AQ214" s="40">
        <f>IF(AND(AL214=AS$6,AU213-AS$1/(AS$7-AS$6+1)&gt;=0),ROUND(AS$1/(AS$7-AS$6+1),0),IF(AND(SUM(AQ$10:AQ213)&gt;0,AU213-AQ213&gt;=0),AQ213,IF(AND(SUM(AQ$10:AQ213)&gt;0),AS$1-SUM(AQ$10:AQ213),0)))</f>
        <v>0</v>
      </c>
      <c r="AR214" s="40">
        <f t="shared" si="407"/>
        <v>0</v>
      </c>
      <c r="AS214" s="40">
        <f t="shared" si="408"/>
        <v>0</v>
      </c>
      <c r="AT214" s="40">
        <f t="shared" si="340"/>
        <v>0</v>
      </c>
      <c r="AU214" s="40">
        <f t="shared" si="409"/>
        <v>0</v>
      </c>
      <c r="AV214" s="40">
        <f>IF(AND(AT214&lt;&gt;0,SUM(AT$9:AT213)=0),ROUND(AS$1*AS$3,0),0)</f>
        <v>0</v>
      </c>
      <c r="AW214" s="13"/>
      <c r="AX214" s="33">
        <f>IF(SUM(BF$9:BF213)&gt;0.9,MAX(AX$9:AX213)+1,0)</f>
        <v>0</v>
      </c>
      <c r="AY214" s="39">
        <f t="shared" si="371"/>
        <v>0</v>
      </c>
      <c r="AZ214" s="35">
        <f t="shared" si="372"/>
        <v>50040</v>
      </c>
      <c r="BA214" s="38">
        <f t="shared" si="352"/>
        <v>0</v>
      </c>
      <c r="BB214" s="38">
        <f t="shared" si="341"/>
        <v>0</v>
      </c>
      <c r="BC214" s="40">
        <f>IF(AND(AX214=BE$6,BG213-BE$1/(BE$7-BE$6+1)&gt;=0),ROUND(BE$1/(BE$7-BE$6+1),0),IF(AND(SUM(BC$10:BC213)&gt;0,BG213-BC213&gt;=0),BC213,IF(AND(SUM(BC$10:BC213)&gt;0),BE$1-SUM(BC$10:BC213),0)))</f>
        <v>0</v>
      </c>
      <c r="BD214" s="40">
        <f t="shared" si="410"/>
        <v>0</v>
      </c>
      <c r="BE214" s="40">
        <f t="shared" si="411"/>
        <v>0</v>
      </c>
      <c r="BF214" s="40">
        <f t="shared" si="342"/>
        <v>0</v>
      </c>
      <c r="BG214" s="40">
        <f t="shared" si="412"/>
        <v>0</v>
      </c>
      <c r="BH214" s="40">
        <f>IF(AND(BF214&lt;&gt;0,SUM(BF$9:BF213)=0),ROUND(BE$1*BE$3,0),0)</f>
        <v>0</v>
      </c>
      <c r="BI214" s="13"/>
      <c r="BJ214" s="33">
        <f>IF(SUM(BR$9:BR213)&gt;0.9,MAX(BJ$9:BJ213)+1,0)</f>
        <v>0</v>
      </c>
      <c r="BK214" s="39">
        <f t="shared" si="373"/>
        <v>0</v>
      </c>
      <c r="BL214" s="35">
        <f t="shared" si="374"/>
        <v>50040</v>
      </c>
      <c r="BM214" s="38">
        <f t="shared" si="353"/>
        <v>0</v>
      </c>
      <c r="BN214" s="38">
        <f t="shared" si="343"/>
        <v>0</v>
      </c>
      <c r="BO214" s="40">
        <f>IF(AND(BJ214=BQ$6,BS213-BQ$1/(BQ$7-BQ$6+1)&gt;=0),ROUND(BQ$1/(BQ$7-BQ$6+1),0),IF(AND(SUM(BO$10:BO213)&gt;0,BS213-BO213&gt;=0),BO213,IF(AND(SUM(BO$10:BO213)&gt;0),BQ$1-SUM(BO$10:BO213),0)))</f>
        <v>0</v>
      </c>
      <c r="BP214" s="40">
        <f t="shared" si="413"/>
        <v>0</v>
      </c>
      <c r="BQ214" s="40">
        <f t="shared" si="414"/>
        <v>0</v>
      </c>
      <c r="BR214" s="40">
        <f t="shared" si="344"/>
        <v>0</v>
      </c>
      <c r="BS214" s="40">
        <f t="shared" si="415"/>
        <v>0</v>
      </c>
      <c r="BT214" s="40">
        <f>IF(AND(BR214&lt;&gt;0,SUM(BR$9:BR213)=0),ROUND(BQ$1*BQ$3,0),0)</f>
        <v>0</v>
      </c>
      <c r="BU214" s="13"/>
      <c r="BV214" s="33">
        <f>IF(SUM(CD$9:CD213)&gt;0.9,MAX(BV$9:BV213)+1,0)</f>
        <v>0</v>
      </c>
      <c r="BW214" s="39">
        <f t="shared" si="375"/>
        <v>0</v>
      </c>
      <c r="BX214" s="35">
        <f t="shared" si="376"/>
        <v>50040</v>
      </c>
      <c r="BY214" s="38">
        <f t="shared" si="354"/>
        <v>0</v>
      </c>
      <c r="BZ214" s="38">
        <f t="shared" si="345"/>
        <v>0</v>
      </c>
      <c r="CA214" s="40">
        <f>IF(AND(BV214=CC$6,CE213-CC$1/(CC$7-CC$6+1)&gt;=0),ROUND(CC$1/(CC$7-CC$6+1),0),IF(AND(SUM(CA$10:CA213)&gt;0,CE213-CA213&gt;=0),CA213,IF(AND(SUM(CA$10:CA213)&gt;0),CC$1-SUM(CA$10:CA213),0)))</f>
        <v>0</v>
      </c>
      <c r="CB214" s="40">
        <f t="shared" si="416"/>
        <v>0</v>
      </c>
      <c r="CC214" s="40">
        <f t="shared" si="417"/>
        <v>0</v>
      </c>
      <c r="CD214" s="40">
        <f t="shared" si="346"/>
        <v>0</v>
      </c>
      <c r="CE214" s="40">
        <f t="shared" si="418"/>
        <v>0</v>
      </c>
      <c r="CF214" s="40">
        <f>IF(AND(CD214&lt;&gt;0,SUM(CD$9:CD213)=0),ROUND(CC$1*CC$3,0),0)</f>
        <v>0</v>
      </c>
      <c r="CG214" s="13"/>
      <c r="CH214" s="33">
        <f>IF(SUM(CP$9:CP213)&gt;0.9,MAX(CH$9:CH213)+1,0)</f>
        <v>0</v>
      </c>
      <c r="CI214" s="39">
        <f t="shared" si="377"/>
        <v>0</v>
      </c>
      <c r="CJ214" s="35">
        <f t="shared" si="378"/>
        <v>50040</v>
      </c>
      <c r="CK214" s="38">
        <f t="shared" si="355"/>
        <v>0</v>
      </c>
      <c r="CL214" s="38">
        <f t="shared" si="347"/>
        <v>0</v>
      </c>
      <c r="CM214" s="40">
        <f>IF(AND(CH214=CO$6,CQ213-CO$1/(CO$7-CO$6+1)&gt;=0),ROUND(CO$1/(CO$7-CO$6+1),0),IF(AND(SUM(CM$10:CM213)&gt;0,CQ213-CM213&gt;=0),CM213,IF(AND(SUM(CM$10:CM213)&gt;0),CO$1-SUM(CM$10:CM213),0)))</f>
        <v>0</v>
      </c>
      <c r="CN214" s="40">
        <f t="shared" si="419"/>
        <v>0</v>
      </c>
      <c r="CO214" s="40">
        <f t="shared" si="420"/>
        <v>0</v>
      </c>
      <c r="CP214" s="40">
        <f t="shared" si="348"/>
        <v>0</v>
      </c>
      <c r="CQ214" s="40">
        <f t="shared" si="421"/>
        <v>0</v>
      </c>
      <c r="CR214" s="40">
        <f>IF(AND(CP214&lt;&gt;0,SUM(CP$9:CP213)=0),ROUND(CO$1*CO$3,0),0)</f>
        <v>0</v>
      </c>
      <c r="CS214" s="13"/>
      <c r="CT214" s="16"/>
      <c r="CU214" s="41">
        <f t="shared" si="423"/>
        <v>192</v>
      </c>
      <c r="CV214" s="42">
        <f t="shared" si="422"/>
        <v>50040</v>
      </c>
      <c r="CW214" s="43">
        <f t="shared" si="356"/>
        <v>0</v>
      </c>
      <c r="CX214" s="43">
        <f t="shared" si="357"/>
        <v>0</v>
      </c>
      <c r="CY214" s="43">
        <f t="shared" si="358"/>
        <v>0</v>
      </c>
      <c r="CZ214" s="43">
        <f t="shared" si="359"/>
        <v>0</v>
      </c>
      <c r="DA214" s="43">
        <f t="shared" si="360"/>
        <v>0</v>
      </c>
      <c r="DB214" s="43">
        <f t="shared" si="361"/>
        <v>0</v>
      </c>
      <c r="DC214" s="43">
        <f t="shared" si="362"/>
        <v>0</v>
      </c>
      <c r="DD214" s="43">
        <f t="shared" si="363"/>
        <v>0</v>
      </c>
      <c r="DE214" s="43">
        <f t="shared" si="364"/>
        <v>0</v>
      </c>
      <c r="DF214" s="44">
        <f t="shared" si="379"/>
        <v>0</v>
      </c>
      <c r="DG214" s="44">
        <f t="shared" si="386"/>
        <v>0</v>
      </c>
      <c r="DH214" s="44">
        <f t="shared" si="387"/>
        <v>0</v>
      </c>
      <c r="DI214" s="44">
        <f t="shared" si="388"/>
        <v>0</v>
      </c>
      <c r="DJ214" s="44">
        <f t="shared" si="389"/>
        <v>0</v>
      </c>
      <c r="DK214" s="44">
        <f t="shared" si="390"/>
        <v>0</v>
      </c>
      <c r="DL214" s="44">
        <f t="shared" si="391"/>
        <v>0</v>
      </c>
      <c r="DM214" s="44">
        <f t="shared" si="392"/>
        <v>0</v>
      </c>
      <c r="DN214" s="44">
        <f t="shared" si="393"/>
        <v>0</v>
      </c>
      <c r="DO214" s="44">
        <f t="shared" si="394"/>
        <v>0</v>
      </c>
      <c r="DP214" s="44">
        <f>IF(SUM(DG214:DG$298)=0,DG$299*DP$8/12,0)</f>
        <v>0</v>
      </c>
      <c r="DQ214" s="44">
        <f>IF(SUM(DH214:DH$298)=0,DH$299*DQ$8/12,0)</f>
        <v>0</v>
      </c>
      <c r="DR214" s="44">
        <f>IF(SUM(DI214:DI$298)=0,DI$299*DR$8/12,0)</f>
        <v>0</v>
      </c>
      <c r="DS214" s="44">
        <f>IF(SUM(DJ214:DJ$298)=0,DJ$299*DS$8/12,0)</f>
        <v>0</v>
      </c>
      <c r="DT214" s="44">
        <f>IF(SUM(DK214:DK$298)=0,DK$299*DT$8/12,0)</f>
        <v>0</v>
      </c>
      <c r="DU214" s="44">
        <f>IF(SUM(DL214:DL$298)=0,DL$299*DU$8/12,0)</f>
        <v>0</v>
      </c>
      <c r="DV214" s="44">
        <f>IF(SUM(DM214:DM$298)=0,DM$299*DV$8/12,0)</f>
        <v>0</v>
      </c>
      <c r="DW214" s="44">
        <f>IF(SUM(DN214:DN$298)=0,DN$299*DW$8/12,0)</f>
        <v>0</v>
      </c>
      <c r="DX214" s="44">
        <f t="shared" si="395"/>
        <v>0</v>
      </c>
      <c r="DY214" s="44">
        <f t="shared" si="396"/>
        <v>0</v>
      </c>
      <c r="DZ214" s="44">
        <f t="shared" si="397"/>
        <v>0</v>
      </c>
      <c r="EA214" s="44">
        <f t="shared" si="398"/>
        <v>0</v>
      </c>
      <c r="EB214" s="44">
        <f t="shared" si="399"/>
        <v>0</v>
      </c>
      <c r="EC214" s="44">
        <f t="shared" si="400"/>
        <v>0</v>
      </c>
      <c r="ED214" s="16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9"/>
      <c r="HA214" s="59"/>
      <c r="HB214" s="59"/>
      <c r="HC214" s="59"/>
      <c r="HD214" s="59"/>
      <c r="HE214" s="59"/>
      <c r="HF214" s="59"/>
      <c r="HG214" s="59"/>
      <c r="HH214" s="59"/>
      <c r="HI214" s="59"/>
      <c r="HJ214" s="59"/>
      <c r="HK214" s="59"/>
      <c r="HL214" s="59"/>
      <c r="HM214" s="59"/>
      <c r="HN214" s="59"/>
      <c r="HO214" s="59"/>
      <c r="HP214" s="59"/>
      <c r="HQ214" s="59"/>
      <c r="HR214" s="59"/>
      <c r="HS214" s="59"/>
      <c r="HT214" s="59"/>
      <c r="HU214" s="59"/>
      <c r="HV214" s="59"/>
      <c r="HW214" s="59"/>
      <c r="HX214" s="59"/>
      <c r="HY214" s="59"/>
      <c r="HZ214" s="59"/>
      <c r="IA214" s="59"/>
      <c r="IB214" s="59"/>
      <c r="IC214" s="59"/>
      <c r="ID214" s="59"/>
      <c r="IE214" s="59"/>
      <c r="IF214" s="59"/>
    </row>
    <row r="215" spans="1:240">
      <c r="A215" s="52"/>
      <c r="B215" s="33">
        <f>IF(SUM(J$9:J214)&gt;0.9,MAX(B$9:B214)+1,0)</f>
        <v>0</v>
      </c>
      <c r="C215" s="39">
        <f t="shared" si="424"/>
        <v>0</v>
      </c>
      <c r="D215" s="35">
        <v>50071</v>
      </c>
      <c r="E215" s="38">
        <f t="shared" si="380"/>
        <v>0</v>
      </c>
      <c r="F215" s="38">
        <f t="shared" si="381"/>
        <v>0</v>
      </c>
      <c r="G215" s="40">
        <f>IF(AND(B215=I$6,K214-I$1/(I$7-I$6+1)&gt;=0),ROUND(I$1/(I$7-I$6+1),0),IF(AND(SUM(G$10:G214)&gt;0,K214-G214&gt;=0),G214,IF(AND(SUM(G$10:G214)&gt;0),I$1-SUM(G$10:G214),0)))</f>
        <v>0</v>
      </c>
      <c r="H215" s="40">
        <f t="shared" si="382"/>
        <v>0</v>
      </c>
      <c r="I215" s="40">
        <f t="shared" si="383"/>
        <v>0</v>
      </c>
      <c r="J215" s="40">
        <f t="shared" si="384"/>
        <v>0</v>
      </c>
      <c r="K215" s="40">
        <f t="shared" si="385"/>
        <v>0</v>
      </c>
      <c r="L215" s="40">
        <f>IF(AND(J215&lt;&gt;0,SUM(J$9:J214)=0),ROUND(I$1*I$3,0),0)</f>
        <v>0</v>
      </c>
      <c r="M215" s="13"/>
      <c r="N215" s="33">
        <f>IF(SUM(V$9:V214)&gt;0.9,MAX(N$9:N214)+1,0)</f>
        <v>0</v>
      </c>
      <c r="O215" s="39">
        <f t="shared" si="365"/>
        <v>0</v>
      </c>
      <c r="P215" s="35">
        <f t="shared" si="366"/>
        <v>50071</v>
      </c>
      <c r="Q215" s="38">
        <f t="shared" si="349"/>
        <v>0</v>
      </c>
      <c r="R215" s="38">
        <f t="shared" si="335"/>
        <v>0</v>
      </c>
      <c r="S215" s="40">
        <f>IF(AND(N215=U$6,W214-U$1/(U$7-U$6+1)&gt;=0),ROUND(U$1/(U$7-U$6+1),0),IF(AND(SUM(S$10:S214)&gt;0,W214-S214&gt;=0),S214,IF(AND(SUM(S$10:S214)&gt;0),U$1-SUM(S$10:S214),0)))</f>
        <v>0</v>
      </c>
      <c r="T215" s="40">
        <f t="shared" si="401"/>
        <v>0</v>
      </c>
      <c r="U215" s="40">
        <f t="shared" si="402"/>
        <v>0</v>
      </c>
      <c r="V215" s="40">
        <f t="shared" si="336"/>
        <v>0</v>
      </c>
      <c r="W215" s="40">
        <f t="shared" si="403"/>
        <v>0</v>
      </c>
      <c r="X215" s="40">
        <f>IF(AND(V215&lt;&gt;0,SUM(V$9:V214)=0),ROUND(U$1*U$3,0),0)</f>
        <v>0</v>
      </c>
      <c r="Y215" s="13"/>
      <c r="Z215" s="33">
        <f>IF(SUM(AH$9:AH214)&gt;0.9,MAX(Z$9:Z214)+1,0)</f>
        <v>0</v>
      </c>
      <c r="AA215" s="39">
        <f t="shared" si="367"/>
        <v>0</v>
      </c>
      <c r="AB215" s="35">
        <f t="shared" si="368"/>
        <v>50071</v>
      </c>
      <c r="AC215" s="38">
        <f t="shared" si="350"/>
        <v>0</v>
      </c>
      <c r="AD215" s="38">
        <f t="shared" si="337"/>
        <v>0</v>
      </c>
      <c r="AE215" s="40">
        <f>IF(AND(Z215=AG$6,AI214-AG$1/(AG$7-AG$6+1)&gt;=0),ROUND(AG$1/(AG$7-AG$6+1),0),IF(AND(SUM(AE$10:AE214)&gt;0,AI214-AE214&gt;=0),AE214,IF(AND(SUM(AE$10:AE214)&gt;0),AG$1-SUM(AE$10:AE214),0)))</f>
        <v>0</v>
      </c>
      <c r="AF215" s="40">
        <f t="shared" si="404"/>
        <v>0</v>
      </c>
      <c r="AG215" s="40">
        <f t="shared" si="405"/>
        <v>0</v>
      </c>
      <c r="AH215" s="40">
        <f t="shared" si="338"/>
        <v>0</v>
      </c>
      <c r="AI215" s="40">
        <f t="shared" si="406"/>
        <v>0</v>
      </c>
      <c r="AJ215" s="40">
        <f>IF(AND(AH215&lt;&gt;0,SUM(AH$9:AH214)=0),ROUND(AG$1*AG$3,0),0)</f>
        <v>0</v>
      </c>
      <c r="AK215" s="13"/>
      <c r="AL215" s="33">
        <f>IF(SUM(AT$9:AT214)&gt;0.9,MAX(AL$9:AL214)+1,0)</f>
        <v>0</v>
      </c>
      <c r="AM215" s="39">
        <f t="shared" si="369"/>
        <v>0</v>
      </c>
      <c r="AN215" s="35">
        <f t="shared" si="370"/>
        <v>50071</v>
      </c>
      <c r="AO215" s="38">
        <f t="shared" si="351"/>
        <v>0</v>
      </c>
      <c r="AP215" s="38">
        <f t="shared" si="339"/>
        <v>0</v>
      </c>
      <c r="AQ215" s="40">
        <f>IF(AND(AL215=AS$6,AU214-AS$1/(AS$7-AS$6+1)&gt;=0),ROUND(AS$1/(AS$7-AS$6+1),0),IF(AND(SUM(AQ$10:AQ214)&gt;0,AU214-AQ214&gt;=0),AQ214,IF(AND(SUM(AQ$10:AQ214)&gt;0),AS$1-SUM(AQ$10:AQ214),0)))</f>
        <v>0</v>
      </c>
      <c r="AR215" s="40">
        <f t="shared" si="407"/>
        <v>0</v>
      </c>
      <c r="AS215" s="40">
        <f t="shared" si="408"/>
        <v>0</v>
      </c>
      <c r="AT215" s="40">
        <f t="shared" si="340"/>
        <v>0</v>
      </c>
      <c r="AU215" s="40">
        <f t="shared" si="409"/>
        <v>0</v>
      </c>
      <c r="AV215" s="40">
        <f>IF(AND(AT215&lt;&gt;0,SUM(AT$9:AT214)=0),ROUND(AS$1*AS$3,0),0)</f>
        <v>0</v>
      </c>
      <c r="AW215" s="13"/>
      <c r="AX215" s="33">
        <f>IF(SUM(BF$9:BF214)&gt;0.9,MAX(AX$9:AX214)+1,0)</f>
        <v>0</v>
      </c>
      <c r="AY215" s="39">
        <f t="shared" si="371"/>
        <v>0</v>
      </c>
      <c r="AZ215" s="35">
        <f t="shared" si="372"/>
        <v>50071</v>
      </c>
      <c r="BA215" s="38">
        <f t="shared" si="352"/>
        <v>0</v>
      </c>
      <c r="BB215" s="38">
        <f t="shared" si="341"/>
        <v>0</v>
      </c>
      <c r="BC215" s="40">
        <f>IF(AND(AX215=BE$6,BG214-BE$1/(BE$7-BE$6+1)&gt;=0),ROUND(BE$1/(BE$7-BE$6+1),0),IF(AND(SUM(BC$10:BC214)&gt;0,BG214-BC214&gt;=0),BC214,IF(AND(SUM(BC$10:BC214)&gt;0),BE$1-SUM(BC$10:BC214),0)))</f>
        <v>0</v>
      </c>
      <c r="BD215" s="40">
        <f t="shared" si="410"/>
        <v>0</v>
      </c>
      <c r="BE215" s="40">
        <f t="shared" si="411"/>
        <v>0</v>
      </c>
      <c r="BF215" s="40">
        <f t="shared" si="342"/>
        <v>0</v>
      </c>
      <c r="BG215" s="40">
        <f t="shared" si="412"/>
        <v>0</v>
      </c>
      <c r="BH215" s="40">
        <f>IF(AND(BF215&lt;&gt;0,SUM(BF$9:BF214)=0),ROUND(BE$1*BE$3,0),0)</f>
        <v>0</v>
      </c>
      <c r="BI215" s="13"/>
      <c r="BJ215" s="33">
        <f>IF(SUM(BR$9:BR214)&gt;0.9,MAX(BJ$9:BJ214)+1,0)</f>
        <v>0</v>
      </c>
      <c r="BK215" s="39">
        <f t="shared" si="373"/>
        <v>0</v>
      </c>
      <c r="BL215" s="35">
        <f t="shared" si="374"/>
        <v>50071</v>
      </c>
      <c r="BM215" s="38">
        <f t="shared" si="353"/>
        <v>0</v>
      </c>
      <c r="BN215" s="38">
        <f t="shared" si="343"/>
        <v>0</v>
      </c>
      <c r="BO215" s="40">
        <f>IF(AND(BJ215=BQ$6,BS214-BQ$1/(BQ$7-BQ$6+1)&gt;=0),ROUND(BQ$1/(BQ$7-BQ$6+1),0),IF(AND(SUM(BO$10:BO214)&gt;0,BS214-BO214&gt;=0),BO214,IF(AND(SUM(BO$10:BO214)&gt;0),BQ$1-SUM(BO$10:BO214),0)))</f>
        <v>0</v>
      </c>
      <c r="BP215" s="40">
        <f t="shared" si="413"/>
        <v>0</v>
      </c>
      <c r="BQ215" s="40">
        <f t="shared" si="414"/>
        <v>0</v>
      </c>
      <c r="BR215" s="40">
        <f t="shared" si="344"/>
        <v>0</v>
      </c>
      <c r="BS215" s="40">
        <f t="shared" si="415"/>
        <v>0</v>
      </c>
      <c r="BT215" s="40">
        <f>IF(AND(BR215&lt;&gt;0,SUM(BR$9:BR214)=0),ROUND(BQ$1*BQ$3,0),0)</f>
        <v>0</v>
      </c>
      <c r="BU215" s="13"/>
      <c r="BV215" s="33">
        <f>IF(SUM(CD$9:CD214)&gt;0.9,MAX(BV$9:BV214)+1,0)</f>
        <v>0</v>
      </c>
      <c r="BW215" s="39">
        <f t="shared" si="375"/>
        <v>0</v>
      </c>
      <c r="BX215" s="35">
        <f t="shared" si="376"/>
        <v>50071</v>
      </c>
      <c r="BY215" s="38">
        <f t="shared" si="354"/>
        <v>0</v>
      </c>
      <c r="BZ215" s="38">
        <f t="shared" si="345"/>
        <v>0</v>
      </c>
      <c r="CA215" s="40">
        <f>IF(AND(BV215=CC$6,CE214-CC$1/(CC$7-CC$6+1)&gt;=0),ROUND(CC$1/(CC$7-CC$6+1),0),IF(AND(SUM(CA$10:CA214)&gt;0,CE214-CA214&gt;=0),CA214,IF(AND(SUM(CA$10:CA214)&gt;0),CC$1-SUM(CA$10:CA214),0)))</f>
        <v>0</v>
      </c>
      <c r="CB215" s="40">
        <f t="shared" si="416"/>
        <v>0</v>
      </c>
      <c r="CC215" s="40">
        <f t="shared" si="417"/>
        <v>0</v>
      </c>
      <c r="CD215" s="40">
        <f t="shared" si="346"/>
        <v>0</v>
      </c>
      <c r="CE215" s="40">
        <f t="shared" si="418"/>
        <v>0</v>
      </c>
      <c r="CF215" s="40">
        <f>IF(AND(CD215&lt;&gt;0,SUM(CD$9:CD214)=0),ROUND(CC$1*CC$3,0),0)</f>
        <v>0</v>
      </c>
      <c r="CG215" s="13"/>
      <c r="CH215" s="33">
        <f>IF(SUM(CP$9:CP214)&gt;0.9,MAX(CH$9:CH214)+1,0)</f>
        <v>0</v>
      </c>
      <c r="CI215" s="39">
        <f t="shared" si="377"/>
        <v>0</v>
      </c>
      <c r="CJ215" s="35">
        <f t="shared" si="378"/>
        <v>50071</v>
      </c>
      <c r="CK215" s="38">
        <f t="shared" si="355"/>
        <v>0</v>
      </c>
      <c r="CL215" s="38">
        <f t="shared" si="347"/>
        <v>0</v>
      </c>
      <c r="CM215" s="40">
        <f>IF(AND(CH215=CO$6,CQ214-CO$1/(CO$7-CO$6+1)&gt;=0),ROUND(CO$1/(CO$7-CO$6+1),0),IF(AND(SUM(CM$10:CM214)&gt;0,CQ214-CM214&gt;=0),CM214,IF(AND(SUM(CM$10:CM214)&gt;0),CO$1-SUM(CM$10:CM214),0)))</f>
        <v>0</v>
      </c>
      <c r="CN215" s="40">
        <f t="shared" si="419"/>
        <v>0</v>
      </c>
      <c r="CO215" s="40">
        <f t="shared" si="420"/>
        <v>0</v>
      </c>
      <c r="CP215" s="40">
        <f t="shared" si="348"/>
        <v>0</v>
      </c>
      <c r="CQ215" s="40">
        <f t="shared" si="421"/>
        <v>0</v>
      </c>
      <c r="CR215" s="40">
        <f>IF(AND(CP215&lt;&gt;0,SUM(CP$9:CP214)=0),ROUND(CO$1*CO$3,0),0)</f>
        <v>0</v>
      </c>
      <c r="CS215" s="13"/>
      <c r="CT215" s="16"/>
      <c r="CU215" s="41">
        <f t="shared" si="423"/>
        <v>193</v>
      </c>
      <c r="CV215" s="42">
        <f t="shared" si="422"/>
        <v>50071</v>
      </c>
      <c r="CW215" s="43">
        <f t="shared" si="356"/>
        <v>0</v>
      </c>
      <c r="CX215" s="43">
        <f t="shared" si="357"/>
        <v>0</v>
      </c>
      <c r="CY215" s="43">
        <f t="shared" si="358"/>
        <v>0</v>
      </c>
      <c r="CZ215" s="43">
        <f t="shared" si="359"/>
        <v>0</v>
      </c>
      <c r="DA215" s="43">
        <f t="shared" si="360"/>
        <v>0</v>
      </c>
      <c r="DB215" s="43">
        <f t="shared" si="361"/>
        <v>0</v>
      </c>
      <c r="DC215" s="43">
        <f t="shared" si="362"/>
        <v>0</v>
      </c>
      <c r="DD215" s="43">
        <f t="shared" si="363"/>
        <v>0</v>
      </c>
      <c r="DE215" s="43">
        <f t="shared" si="364"/>
        <v>0</v>
      </c>
      <c r="DF215" s="44">
        <f t="shared" si="379"/>
        <v>0</v>
      </c>
      <c r="DG215" s="44">
        <f t="shared" si="386"/>
        <v>0</v>
      </c>
      <c r="DH215" s="44">
        <f t="shared" si="387"/>
        <v>0</v>
      </c>
      <c r="DI215" s="44">
        <f t="shared" si="388"/>
        <v>0</v>
      </c>
      <c r="DJ215" s="44">
        <f t="shared" si="389"/>
        <v>0</v>
      </c>
      <c r="DK215" s="44">
        <f t="shared" si="390"/>
        <v>0</v>
      </c>
      <c r="DL215" s="44">
        <f t="shared" si="391"/>
        <v>0</v>
      </c>
      <c r="DM215" s="44">
        <f t="shared" si="392"/>
        <v>0</v>
      </c>
      <c r="DN215" s="44">
        <f t="shared" si="393"/>
        <v>0</v>
      </c>
      <c r="DO215" s="44">
        <f t="shared" si="394"/>
        <v>0</v>
      </c>
      <c r="DP215" s="44">
        <f>IF(SUM(DG215:DG$298)=0,DG$299*DP$8/12,0)</f>
        <v>0</v>
      </c>
      <c r="DQ215" s="44">
        <f>IF(SUM(DH215:DH$298)=0,DH$299*DQ$8/12,0)</f>
        <v>0</v>
      </c>
      <c r="DR215" s="44">
        <f>IF(SUM(DI215:DI$298)=0,DI$299*DR$8/12,0)</f>
        <v>0</v>
      </c>
      <c r="DS215" s="44">
        <f>IF(SUM(DJ215:DJ$298)=0,DJ$299*DS$8/12,0)</f>
        <v>0</v>
      </c>
      <c r="DT215" s="44">
        <f>IF(SUM(DK215:DK$298)=0,DK$299*DT$8/12,0)</f>
        <v>0</v>
      </c>
      <c r="DU215" s="44">
        <f>IF(SUM(DL215:DL$298)=0,DL$299*DU$8/12,0)</f>
        <v>0</v>
      </c>
      <c r="DV215" s="44">
        <f>IF(SUM(DM215:DM$298)=0,DM$299*DV$8/12,0)</f>
        <v>0</v>
      </c>
      <c r="DW215" s="44">
        <f>IF(SUM(DN215:DN$298)=0,DN$299*DW$8/12,0)</f>
        <v>0</v>
      </c>
      <c r="DX215" s="44">
        <f t="shared" si="395"/>
        <v>0</v>
      </c>
      <c r="DY215" s="44">
        <f t="shared" si="396"/>
        <v>0</v>
      </c>
      <c r="DZ215" s="44">
        <f t="shared" si="397"/>
        <v>0</v>
      </c>
      <c r="EA215" s="44">
        <f t="shared" si="398"/>
        <v>0</v>
      </c>
      <c r="EB215" s="44">
        <f t="shared" si="399"/>
        <v>0</v>
      </c>
      <c r="EC215" s="44">
        <f t="shared" si="400"/>
        <v>0</v>
      </c>
      <c r="ED215" s="16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</row>
    <row r="216" spans="1:240">
      <c r="A216" s="52"/>
      <c r="B216" s="33">
        <f>IF(SUM(J$9:J215)&gt;0.9,MAX(B$9:B215)+1,0)</f>
        <v>0</v>
      </c>
      <c r="C216" s="39">
        <f t="shared" si="424"/>
        <v>0</v>
      </c>
      <c r="D216" s="35">
        <v>50099</v>
      </c>
      <c r="E216" s="38">
        <f t="shared" si="380"/>
        <v>0</v>
      </c>
      <c r="F216" s="38">
        <f t="shared" si="381"/>
        <v>0</v>
      </c>
      <c r="G216" s="40">
        <f>IF(AND(B216=I$6,K215-I$1/(I$7-I$6+1)&gt;=0),ROUND(I$1/(I$7-I$6+1),0),IF(AND(SUM(G$10:G215)&gt;0,K215-G215&gt;=0),G215,IF(AND(SUM(G$10:G215)&gt;0),I$1-SUM(G$10:G215),0)))</f>
        <v>0</v>
      </c>
      <c r="H216" s="40">
        <f t="shared" si="382"/>
        <v>0</v>
      </c>
      <c r="I216" s="40">
        <f t="shared" si="383"/>
        <v>0</v>
      </c>
      <c r="J216" s="40">
        <f t="shared" si="384"/>
        <v>0</v>
      </c>
      <c r="K216" s="40">
        <f t="shared" si="385"/>
        <v>0</v>
      </c>
      <c r="L216" s="40">
        <f>IF(AND(J216&lt;&gt;0,SUM(J$9:J215)=0),ROUND(I$1*I$3,0),0)</f>
        <v>0</v>
      </c>
      <c r="M216" s="13"/>
      <c r="N216" s="33">
        <f>IF(SUM(V$9:V215)&gt;0.9,MAX(N$9:N215)+1,0)</f>
        <v>0</v>
      </c>
      <c r="O216" s="39">
        <f t="shared" si="365"/>
        <v>0</v>
      </c>
      <c r="P216" s="35">
        <f t="shared" si="366"/>
        <v>50099</v>
      </c>
      <c r="Q216" s="38">
        <f t="shared" si="349"/>
        <v>0</v>
      </c>
      <c r="R216" s="38">
        <f t="shared" si="335"/>
        <v>0</v>
      </c>
      <c r="S216" s="40">
        <f>IF(AND(N216=U$6,W215-U$1/(U$7-U$6+1)&gt;=0),ROUND(U$1/(U$7-U$6+1),0),IF(AND(SUM(S$10:S215)&gt;0,W215-S215&gt;=0),S215,IF(AND(SUM(S$10:S215)&gt;0),U$1-SUM(S$10:S215),0)))</f>
        <v>0</v>
      </c>
      <c r="T216" s="40">
        <f t="shared" si="401"/>
        <v>0</v>
      </c>
      <c r="U216" s="40">
        <f t="shared" si="402"/>
        <v>0</v>
      </c>
      <c r="V216" s="40">
        <f t="shared" si="336"/>
        <v>0</v>
      </c>
      <c r="W216" s="40">
        <f t="shared" si="403"/>
        <v>0</v>
      </c>
      <c r="X216" s="40">
        <f>IF(AND(V216&lt;&gt;0,SUM(V$9:V215)=0),ROUND(U$1*U$3,0),0)</f>
        <v>0</v>
      </c>
      <c r="Y216" s="13"/>
      <c r="Z216" s="33">
        <f>IF(SUM(AH$9:AH215)&gt;0.9,MAX(Z$9:Z215)+1,0)</f>
        <v>0</v>
      </c>
      <c r="AA216" s="39">
        <f t="shared" si="367"/>
        <v>0</v>
      </c>
      <c r="AB216" s="35">
        <f t="shared" si="368"/>
        <v>50099</v>
      </c>
      <c r="AC216" s="38">
        <f t="shared" si="350"/>
        <v>0</v>
      </c>
      <c r="AD216" s="38">
        <f t="shared" si="337"/>
        <v>0</v>
      </c>
      <c r="AE216" s="40">
        <f>IF(AND(Z216=AG$6,AI215-AG$1/(AG$7-AG$6+1)&gt;=0),ROUND(AG$1/(AG$7-AG$6+1),0),IF(AND(SUM(AE$10:AE215)&gt;0,AI215-AE215&gt;=0),AE215,IF(AND(SUM(AE$10:AE215)&gt;0),AG$1-SUM(AE$10:AE215),0)))</f>
        <v>0</v>
      </c>
      <c r="AF216" s="40">
        <f t="shared" si="404"/>
        <v>0</v>
      </c>
      <c r="AG216" s="40">
        <f t="shared" si="405"/>
        <v>0</v>
      </c>
      <c r="AH216" s="40">
        <f t="shared" si="338"/>
        <v>0</v>
      </c>
      <c r="AI216" s="40">
        <f t="shared" si="406"/>
        <v>0</v>
      </c>
      <c r="AJ216" s="40">
        <f>IF(AND(AH216&lt;&gt;0,SUM(AH$9:AH215)=0),ROUND(AG$1*AG$3,0),0)</f>
        <v>0</v>
      </c>
      <c r="AK216" s="13"/>
      <c r="AL216" s="33">
        <f>IF(SUM(AT$9:AT215)&gt;0.9,MAX(AL$9:AL215)+1,0)</f>
        <v>0</v>
      </c>
      <c r="AM216" s="39">
        <f t="shared" si="369"/>
        <v>0</v>
      </c>
      <c r="AN216" s="35">
        <f t="shared" si="370"/>
        <v>50099</v>
      </c>
      <c r="AO216" s="38">
        <f t="shared" si="351"/>
        <v>0</v>
      </c>
      <c r="AP216" s="38">
        <f t="shared" si="339"/>
        <v>0</v>
      </c>
      <c r="AQ216" s="40">
        <f>IF(AND(AL216=AS$6,AU215-AS$1/(AS$7-AS$6+1)&gt;=0),ROUND(AS$1/(AS$7-AS$6+1),0),IF(AND(SUM(AQ$10:AQ215)&gt;0,AU215-AQ215&gt;=0),AQ215,IF(AND(SUM(AQ$10:AQ215)&gt;0),AS$1-SUM(AQ$10:AQ215),0)))</f>
        <v>0</v>
      </c>
      <c r="AR216" s="40">
        <f t="shared" si="407"/>
        <v>0</v>
      </c>
      <c r="AS216" s="40">
        <f t="shared" si="408"/>
        <v>0</v>
      </c>
      <c r="AT216" s="40">
        <f t="shared" si="340"/>
        <v>0</v>
      </c>
      <c r="AU216" s="40">
        <f t="shared" si="409"/>
        <v>0</v>
      </c>
      <c r="AV216" s="40">
        <f>IF(AND(AT216&lt;&gt;0,SUM(AT$9:AT215)=0),ROUND(AS$1*AS$3,0),0)</f>
        <v>0</v>
      </c>
      <c r="AW216" s="13"/>
      <c r="AX216" s="33">
        <f>IF(SUM(BF$9:BF215)&gt;0.9,MAX(AX$9:AX215)+1,0)</f>
        <v>0</v>
      </c>
      <c r="AY216" s="39">
        <f t="shared" si="371"/>
        <v>0</v>
      </c>
      <c r="AZ216" s="35">
        <f t="shared" si="372"/>
        <v>50099</v>
      </c>
      <c r="BA216" s="38">
        <f t="shared" si="352"/>
        <v>0</v>
      </c>
      <c r="BB216" s="38">
        <f t="shared" si="341"/>
        <v>0</v>
      </c>
      <c r="BC216" s="40">
        <f>IF(AND(AX216=BE$6,BG215-BE$1/(BE$7-BE$6+1)&gt;=0),ROUND(BE$1/(BE$7-BE$6+1),0),IF(AND(SUM(BC$10:BC215)&gt;0,BG215-BC215&gt;=0),BC215,IF(AND(SUM(BC$10:BC215)&gt;0),BE$1-SUM(BC$10:BC215),0)))</f>
        <v>0</v>
      </c>
      <c r="BD216" s="40">
        <f t="shared" si="410"/>
        <v>0</v>
      </c>
      <c r="BE216" s="40">
        <f t="shared" si="411"/>
        <v>0</v>
      </c>
      <c r="BF216" s="40">
        <f t="shared" si="342"/>
        <v>0</v>
      </c>
      <c r="BG216" s="40">
        <f t="shared" si="412"/>
        <v>0</v>
      </c>
      <c r="BH216" s="40">
        <f>IF(AND(BF216&lt;&gt;0,SUM(BF$9:BF215)=0),ROUND(BE$1*BE$3,0),0)</f>
        <v>0</v>
      </c>
      <c r="BI216" s="13"/>
      <c r="BJ216" s="33">
        <f>IF(SUM(BR$9:BR215)&gt;0.9,MAX(BJ$9:BJ215)+1,0)</f>
        <v>0</v>
      </c>
      <c r="BK216" s="39">
        <f t="shared" si="373"/>
        <v>0</v>
      </c>
      <c r="BL216" s="35">
        <f t="shared" si="374"/>
        <v>50099</v>
      </c>
      <c r="BM216" s="38">
        <f t="shared" si="353"/>
        <v>0</v>
      </c>
      <c r="BN216" s="38">
        <f t="shared" si="343"/>
        <v>0</v>
      </c>
      <c r="BO216" s="40">
        <f>IF(AND(BJ216=BQ$6,BS215-BQ$1/(BQ$7-BQ$6+1)&gt;=0),ROUND(BQ$1/(BQ$7-BQ$6+1),0),IF(AND(SUM(BO$10:BO215)&gt;0,BS215-BO215&gt;=0),BO215,IF(AND(SUM(BO$10:BO215)&gt;0),BQ$1-SUM(BO$10:BO215),0)))</f>
        <v>0</v>
      </c>
      <c r="BP216" s="40">
        <f t="shared" si="413"/>
        <v>0</v>
      </c>
      <c r="BQ216" s="40">
        <f t="shared" si="414"/>
        <v>0</v>
      </c>
      <c r="BR216" s="40">
        <f t="shared" si="344"/>
        <v>0</v>
      </c>
      <c r="BS216" s="40">
        <f t="shared" si="415"/>
        <v>0</v>
      </c>
      <c r="BT216" s="40">
        <f>IF(AND(BR216&lt;&gt;0,SUM(BR$9:BR215)=0),ROUND(BQ$1*BQ$3,0),0)</f>
        <v>0</v>
      </c>
      <c r="BU216" s="13"/>
      <c r="BV216" s="33">
        <f>IF(SUM(CD$9:CD215)&gt;0.9,MAX(BV$9:BV215)+1,0)</f>
        <v>0</v>
      </c>
      <c r="BW216" s="39">
        <f t="shared" si="375"/>
        <v>0</v>
      </c>
      <c r="BX216" s="35">
        <f t="shared" si="376"/>
        <v>50099</v>
      </c>
      <c r="BY216" s="38">
        <f t="shared" si="354"/>
        <v>0</v>
      </c>
      <c r="BZ216" s="38">
        <f t="shared" si="345"/>
        <v>0</v>
      </c>
      <c r="CA216" s="40">
        <f>IF(AND(BV216=CC$6,CE215-CC$1/(CC$7-CC$6+1)&gt;=0),ROUND(CC$1/(CC$7-CC$6+1),0),IF(AND(SUM(CA$10:CA215)&gt;0,CE215-CA215&gt;=0),CA215,IF(AND(SUM(CA$10:CA215)&gt;0),CC$1-SUM(CA$10:CA215),0)))</f>
        <v>0</v>
      </c>
      <c r="CB216" s="40">
        <f t="shared" si="416"/>
        <v>0</v>
      </c>
      <c r="CC216" s="40">
        <f t="shared" si="417"/>
        <v>0</v>
      </c>
      <c r="CD216" s="40">
        <f t="shared" si="346"/>
        <v>0</v>
      </c>
      <c r="CE216" s="40">
        <f t="shared" si="418"/>
        <v>0</v>
      </c>
      <c r="CF216" s="40">
        <f>IF(AND(CD216&lt;&gt;0,SUM(CD$9:CD215)=0),ROUND(CC$1*CC$3,0),0)</f>
        <v>0</v>
      </c>
      <c r="CG216" s="13"/>
      <c r="CH216" s="33">
        <f>IF(SUM(CP$9:CP215)&gt;0.9,MAX(CH$9:CH215)+1,0)</f>
        <v>0</v>
      </c>
      <c r="CI216" s="39">
        <f t="shared" si="377"/>
        <v>0</v>
      </c>
      <c r="CJ216" s="35">
        <f t="shared" si="378"/>
        <v>50099</v>
      </c>
      <c r="CK216" s="38">
        <f t="shared" si="355"/>
        <v>0</v>
      </c>
      <c r="CL216" s="38">
        <f t="shared" si="347"/>
        <v>0</v>
      </c>
      <c r="CM216" s="40">
        <f>IF(AND(CH216=CO$6,CQ215-CO$1/(CO$7-CO$6+1)&gt;=0),ROUND(CO$1/(CO$7-CO$6+1),0),IF(AND(SUM(CM$10:CM215)&gt;0,CQ215-CM215&gt;=0),CM215,IF(AND(SUM(CM$10:CM215)&gt;0),CO$1-SUM(CM$10:CM215),0)))</f>
        <v>0</v>
      </c>
      <c r="CN216" s="40">
        <f t="shared" si="419"/>
        <v>0</v>
      </c>
      <c r="CO216" s="40">
        <f t="shared" si="420"/>
        <v>0</v>
      </c>
      <c r="CP216" s="40">
        <f t="shared" si="348"/>
        <v>0</v>
      </c>
      <c r="CQ216" s="40">
        <f t="shared" si="421"/>
        <v>0</v>
      </c>
      <c r="CR216" s="40">
        <f>IF(AND(CP216&lt;&gt;0,SUM(CP$9:CP215)=0),ROUND(CO$1*CO$3,0),0)</f>
        <v>0</v>
      </c>
      <c r="CS216" s="13"/>
      <c r="CT216" s="16"/>
      <c r="CU216" s="41">
        <f t="shared" si="423"/>
        <v>194</v>
      </c>
      <c r="CV216" s="42">
        <f t="shared" si="422"/>
        <v>50099</v>
      </c>
      <c r="CW216" s="43">
        <f t="shared" si="356"/>
        <v>0</v>
      </c>
      <c r="CX216" s="43">
        <f t="shared" si="357"/>
        <v>0</v>
      </c>
      <c r="CY216" s="43">
        <f t="shared" si="358"/>
        <v>0</v>
      </c>
      <c r="CZ216" s="43">
        <f t="shared" si="359"/>
        <v>0</v>
      </c>
      <c r="DA216" s="43">
        <f t="shared" si="360"/>
        <v>0</v>
      </c>
      <c r="DB216" s="43">
        <f t="shared" si="361"/>
        <v>0</v>
      </c>
      <c r="DC216" s="43">
        <f t="shared" si="362"/>
        <v>0</v>
      </c>
      <c r="DD216" s="43">
        <f t="shared" si="363"/>
        <v>0</v>
      </c>
      <c r="DE216" s="43">
        <f t="shared" si="364"/>
        <v>0</v>
      </c>
      <c r="DF216" s="44">
        <f t="shared" si="379"/>
        <v>0</v>
      </c>
      <c r="DG216" s="44">
        <f t="shared" si="386"/>
        <v>0</v>
      </c>
      <c r="DH216" s="44">
        <f t="shared" si="387"/>
        <v>0</v>
      </c>
      <c r="DI216" s="44">
        <f t="shared" si="388"/>
        <v>0</v>
      </c>
      <c r="DJ216" s="44">
        <f t="shared" si="389"/>
        <v>0</v>
      </c>
      <c r="DK216" s="44">
        <f t="shared" si="390"/>
        <v>0</v>
      </c>
      <c r="DL216" s="44">
        <f t="shared" si="391"/>
        <v>0</v>
      </c>
      <c r="DM216" s="44">
        <f t="shared" si="392"/>
        <v>0</v>
      </c>
      <c r="DN216" s="44">
        <f t="shared" si="393"/>
        <v>0</v>
      </c>
      <c r="DO216" s="44">
        <f t="shared" si="394"/>
        <v>0</v>
      </c>
      <c r="DP216" s="44">
        <f>IF(SUM(DG216:DG$298)=0,DG$299*DP$8/12,0)</f>
        <v>0</v>
      </c>
      <c r="DQ216" s="44">
        <f>IF(SUM(DH216:DH$298)=0,DH$299*DQ$8/12,0)</f>
        <v>0</v>
      </c>
      <c r="DR216" s="44">
        <f>IF(SUM(DI216:DI$298)=0,DI$299*DR$8/12,0)</f>
        <v>0</v>
      </c>
      <c r="DS216" s="44">
        <f>IF(SUM(DJ216:DJ$298)=0,DJ$299*DS$8/12,0)</f>
        <v>0</v>
      </c>
      <c r="DT216" s="44">
        <f>IF(SUM(DK216:DK$298)=0,DK$299*DT$8/12,0)</f>
        <v>0</v>
      </c>
      <c r="DU216" s="44">
        <f>IF(SUM(DL216:DL$298)=0,DL$299*DU$8/12,0)</f>
        <v>0</v>
      </c>
      <c r="DV216" s="44">
        <f>IF(SUM(DM216:DM$298)=0,DM$299*DV$8/12,0)</f>
        <v>0</v>
      </c>
      <c r="DW216" s="44">
        <f>IF(SUM(DN216:DN$298)=0,DN$299*DW$8/12,0)</f>
        <v>0</v>
      </c>
      <c r="DX216" s="44">
        <f t="shared" si="395"/>
        <v>0</v>
      </c>
      <c r="DY216" s="44">
        <f t="shared" si="396"/>
        <v>0</v>
      </c>
      <c r="DZ216" s="44">
        <f t="shared" si="397"/>
        <v>0</v>
      </c>
      <c r="EA216" s="44">
        <f t="shared" si="398"/>
        <v>0</v>
      </c>
      <c r="EB216" s="44">
        <f t="shared" si="399"/>
        <v>0</v>
      </c>
      <c r="EC216" s="44">
        <f t="shared" si="400"/>
        <v>0</v>
      </c>
      <c r="ED216" s="16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</row>
    <row r="217" spans="1:240">
      <c r="A217" s="52"/>
      <c r="B217" s="33">
        <f>IF(SUM(J$9:J216)&gt;0.9,MAX(B$9:B216)+1,0)</f>
        <v>0</v>
      </c>
      <c r="C217" s="39">
        <f t="shared" si="424"/>
        <v>0</v>
      </c>
      <c r="D217" s="35">
        <v>50130</v>
      </c>
      <c r="E217" s="38">
        <f t="shared" si="380"/>
        <v>0</v>
      </c>
      <c r="F217" s="38">
        <f t="shared" si="381"/>
        <v>0</v>
      </c>
      <c r="G217" s="40">
        <f>IF(AND(B217=I$6,K216-I$1/(I$7-I$6+1)&gt;=0),ROUND(I$1/(I$7-I$6+1),0),IF(AND(SUM(G$10:G216)&gt;0,K216-G216&gt;=0),G216,IF(AND(SUM(G$10:G216)&gt;0),I$1-SUM(G$10:G216),0)))</f>
        <v>0</v>
      </c>
      <c r="H217" s="40">
        <f t="shared" si="382"/>
        <v>0</v>
      </c>
      <c r="I217" s="40">
        <f t="shared" si="383"/>
        <v>0</v>
      </c>
      <c r="J217" s="40">
        <f t="shared" si="384"/>
        <v>0</v>
      </c>
      <c r="K217" s="40">
        <f t="shared" si="385"/>
        <v>0</v>
      </c>
      <c r="L217" s="40">
        <f>IF(AND(J217&lt;&gt;0,SUM(J$9:J216)=0),ROUND(I$1*I$3,0),0)</f>
        <v>0</v>
      </c>
      <c r="M217" s="13"/>
      <c r="N217" s="33">
        <f>IF(SUM(V$9:V216)&gt;0.9,MAX(N$9:N216)+1,0)</f>
        <v>0</v>
      </c>
      <c r="O217" s="39">
        <f t="shared" si="365"/>
        <v>0</v>
      </c>
      <c r="P217" s="35">
        <f t="shared" si="366"/>
        <v>50130</v>
      </c>
      <c r="Q217" s="38">
        <f t="shared" si="349"/>
        <v>0</v>
      </c>
      <c r="R217" s="38">
        <f t="shared" si="335"/>
        <v>0</v>
      </c>
      <c r="S217" s="40">
        <f>IF(AND(N217=U$6,W216-U$1/(U$7-U$6+1)&gt;=0),ROUND(U$1/(U$7-U$6+1),0),IF(AND(SUM(S$10:S216)&gt;0,W216-S216&gt;=0),S216,IF(AND(SUM(S$10:S216)&gt;0),U$1-SUM(S$10:S216),0)))</f>
        <v>0</v>
      </c>
      <c r="T217" s="40">
        <f t="shared" si="401"/>
        <v>0</v>
      </c>
      <c r="U217" s="40">
        <f t="shared" si="402"/>
        <v>0</v>
      </c>
      <c r="V217" s="40">
        <f t="shared" si="336"/>
        <v>0</v>
      </c>
      <c r="W217" s="40">
        <f t="shared" si="403"/>
        <v>0</v>
      </c>
      <c r="X217" s="40">
        <f>IF(AND(V217&lt;&gt;0,SUM(V$9:V216)=0),ROUND(U$1*U$3,0),0)</f>
        <v>0</v>
      </c>
      <c r="Y217" s="13"/>
      <c r="Z217" s="33">
        <f>IF(SUM(AH$9:AH216)&gt;0.9,MAX(Z$9:Z216)+1,0)</f>
        <v>0</v>
      </c>
      <c r="AA217" s="39">
        <f t="shared" si="367"/>
        <v>0</v>
      </c>
      <c r="AB217" s="35">
        <f t="shared" si="368"/>
        <v>50130</v>
      </c>
      <c r="AC217" s="38">
        <f t="shared" si="350"/>
        <v>0</v>
      </c>
      <c r="AD217" s="38">
        <f t="shared" si="337"/>
        <v>0</v>
      </c>
      <c r="AE217" s="40">
        <f>IF(AND(Z217=AG$6,AI216-AG$1/(AG$7-AG$6+1)&gt;=0),ROUND(AG$1/(AG$7-AG$6+1),0),IF(AND(SUM(AE$10:AE216)&gt;0,AI216-AE216&gt;=0),AE216,IF(AND(SUM(AE$10:AE216)&gt;0),AG$1-SUM(AE$10:AE216),0)))</f>
        <v>0</v>
      </c>
      <c r="AF217" s="40">
        <f t="shared" si="404"/>
        <v>0</v>
      </c>
      <c r="AG217" s="40">
        <f t="shared" si="405"/>
        <v>0</v>
      </c>
      <c r="AH217" s="40">
        <f t="shared" si="338"/>
        <v>0</v>
      </c>
      <c r="AI217" s="40">
        <f t="shared" si="406"/>
        <v>0</v>
      </c>
      <c r="AJ217" s="40">
        <f>IF(AND(AH217&lt;&gt;0,SUM(AH$9:AH216)=0),ROUND(AG$1*AG$3,0),0)</f>
        <v>0</v>
      </c>
      <c r="AK217" s="13"/>
      <c r="AL217" s="33">
        <f>IF(SUM(AT$9:AT216)&gt;0.9,MAX(AL$9:AL216)+1,0)</f>
        <v>0</v>
      </c>
      <c r="AM217" s="39">
        <f t="shared" si="369"/>
        <v>0</v>
      </c>
      <c r="AN217" s="35">
        <f t="shared" si="370"/>
        <v>50130</v>
      </c>
      <c r="AO217" s="38">
        <f t="shared" si="351"/>
        <v>0</v>
      </c>
      <c r="AP217" s="38">
        <f t="shared" si="339"/>
        <v>0</v>
      </c>
      <c r="AQ217" s="40">
        <f>IF(AND(AL217=AS$6,AU216-AS$1/(AS$7-AS$6+1)&gt;=0),ROUND(AS$1/(AS$7-AS$6+1),0),IF(AND(SUM(AQ$10:AQ216)&gt;0,AU216-AQ216&gt;=0),AQ216,IF(AND(SUM(AQ$10:AQ216)&gt;0),AS$1-SUM(AQ$10:AQ216),0)))</f>
        <v>0</v>
      </c>
      <c r="AR217" s="40">
        <f t="shared" si="407"/>
        <v>0</v>
      </c>
      <c r="AS217" s="40">
        <f t="shared" si="408"/>
        <v>0</v>
      </c>
      <c r="AT217" s="40">
        <f t="shared" si="340"/>
        <v>0</v>
      </c>
      <c r="AU217" s="40">
        <f t="shared" si="409"/>
        <v>0</v>
      </c>
      <c r="AV217" s="40">
        <f>IF(AND(AT217&lt;&gt;0,SUM(AT$9:AT216)=0),ROUND(AS$1*AS$3,0),0)</f>
        <v>0</v>
      </c>
      <c r="AW217" s="13"/>
      <c r="AX217" s="33">
        <f>IF(SUM(BF$9:BF216)&gt;0.9,MAX(AX$9:AX216)+1,0)</f>
        <v>0</v>
      </c>
      <c r="AY217" s="39">
        <f t="shared" si="371"/>
        <v>0</v>
      </c>
      <c r="AZ217" s="35">
        <f t="shared" si="372"/>
        <v>50130</v>
      </c>
      <c r="BA217" s="38">
        <f t="shared" si="352"/>
        <v>0</v>
      </c>
      <c r="BB217" s="38">
        <f t="shared" si="341"/>
        <v>0</v>
      </c>
      <c r="BC217" s="40">
        <f>IF(AND(AX217=BE$6,BG216-BE$1/(BE$7-BE$6+1)&gt;=0),ROUND(BE$1/(BE$7-BE$6+1),0),IF(AND(SUM(BC$10:BC216)&gt;0,BG216-BC216&gt;=0),BC216,IF(AND(SUM(BC$10:BC216)&gt;0),BE$1-SUM(BC$10:BC216),0)))</f>
        <v>0</v>
      </c>
      <c r="BD217" s="40">
        <f t="shared" si="410"/>
        <v>0</v>
      </c>
      <c r="BE217" s="40">
        <f t="shared" si="411"/>
        <v>0</v>
      </c>
      <c r="BF217" s="40">
        <f t="shared" si="342"/>
        <v>0</v>
      </c>
      <c r="BG217" s="40">
        <f t="shared" si="412"/>
        <v>0</v>
      </c>
      <c r="BH217" s="40">
        <f>IF(AND(BF217&lt;&gt;0,SUM(BF$9:BF216)=0),ROUND(BE$1*BE$3,0),0)</f>
        <v>0</v>
      </c>
      <c r="BI217" s="13"/>
      <c r="BJ217" s="33">
        <f>IF(SUM(BR$9:BR216)&gt;0.9,MAX(BJ$9:BJ216)+1,0)</f>
        <v>0</v>
      </c>
      <c r="BK217" s="39">
        <f t="shared" si="373"/>
        <v>0</v>
      </c>
      <c r="BL217" s="35">
        <f t="shared" si="374"/>
        <v>50130</v>
      </c>
      <c r="BM217" s="38">
        <f t="shared" si="353"/>
        <v>0</v>
      </c>
      <c r="BN217" s="38">
        <f t="shared" si="343"/>
        <v>0</v>
      </c>
      <c r="BO217" s="40">
        <f>IF(AND(BJ217=BQ$6,BS216-BQ$1/(BQ$7-BQ$6+1)&gt;=0),ROUND(BQ$1/(BQ$7-BQ$6+1),0),IF(AND(SUM(BO$10:BO216)&gt;0,BS216-BO216&gt;=0),BO216,IF(AND(SUM(BO$10:BO216)&gt;0),BQ$1-SUM(BO$10:BO216),0)))</f>
        <v>0</v>
      </c>
      <c r="BP217" s="40">
        <f t="shared" si="413"/>
        <v>0</v>
      </c>
      <c r="BQ217" s="40">
        <f t="shared" si="414"/>
        <v>0</v>
      </c>
      <c r="BR217" s="40">
        <f t="shared" si="344"/>
        <v>0</v>
      </c>
      <c r="BS217" s="40">
        <f t="shared" si="415"/>
        <v>0</v>
      </c>
      <c r="BT217" s="40">
        <f>IF(AND(BR217&lt;&gt;0,SUM(BR$9:BR216)=0),ROUND(BQ$1*BQ$3,0),0)</f>
        <v>0</v>
      </c>
      <c r="BU217" s="13"/>
      <c r="BV217" s="33">
        <f>IF(SUM(CD$9:CD216)&gt;0.9,MAX(BV$9:BV216)+1,0)</f>
        <v>0</v>
      </c>
      <c r="BW217" s="39">
        <f t="shared" si="375"/>
        <v>0</v>
      </c>
      <c r="BX217" s="35">
        <f t="shared" si="376"/>
        <v>50130</v>
      </c>
      <c r="BY217" s="38">
        <f t="shared" si="354"/>
        <v>0</v>
      </c>
      <c r="BZ217" s="38">
        <f t="shared" si="345"/>
        <v>0</v>
      </c>
      <c r="CA217" s="40">
        <f>IF(AND(BV217=CC$6,CE216-CC$1/(CC$7-CC$6+1)&gt;=0),ROUND(CC$1/(CC$7-CC$6+1),0),IF(AND(SUM(CA$10:CA216)&gt;0,CE216-CA216&gt;=0),CA216,IF(AND(SUM(CA$10:CA216)&gt;0),CC$1-SUM(CA$10:CA216),0)))</f>
        <v>0</v>
      </c>
      <c r="CB217" s="40">
        <f t="shared" si="416"/>
        <v>0</v>
      </c>
      <c r="CC217" s="40">
        <f t="shared" si="417"/>
        <v>0</v>
      </c>
      <c r="CD217" s="40">
        <f t="shared" si="346"/>
        <v>0</v>
      </c>
      <c r="CE217" s="40">
        <f t="shared" si="418"/>
        <v>0</v>
      </c>
      <c r="CF217" s="40">
        <f>IF(AND(CD217&lt;&gt;0,SUM(CD$9:CD216)=0),ROUND(CC$1*CC$3,0),0)</f>
        <v>0</v>
      </c>
      <c r="CG217" s="13"/>
      <c r="CH217" s="33">
        <f>IF(SUM(CP$9:CP216)&gt;0.9,MAX(CH$9:CH216)+1,0)</f>
        <v>0</v>
      </c>
      <c r="CI217" s="39">
        <f t="shared" si="377"/>
        <v>0</v>
      </c>
      <c r="CJ217" s="35">
        <f t="shared" si="378"/>
        <v>50130</v>
      </c>
      <c r="CK217" s="38">
        <f t="shared" si="355"/>
        <v>0</v>
      </c>
      <c r="CL217" s="38">
        <f t="shared" si="347"/>
        <v>0</v>
      </c>
      <c r="CM217" s="40">
        <f>IF(AND(CH217=CO$6,CQ216-CO$1/(CO$7-CO$6+1)&gt;=0),ROUND(CO$1/(CO$7-CO$6+1),0),IF(AND(SUM(CM$10:CM216)&gt;0,CQ216-CM216&gt;=0),CM216,IF(AND(SUM(CM$10:CM216)&gt;0),CO$1-SUM(CM$10:CM216),0)))</f>
        <v>0</v>
      </c>
      <c r="CN217" s="40">
        <f t="shared" si="419"/>
        <v>0</v>
      </c>
      <c r="CO217" s="40">
        <f t="shared" si="420"/>
        <v>0</v>
      </c>
      <c r="CP217" s="40">
        <f t="shared" si="348"/>
        <v>0</v>
      </c>
      <c r="CQ217" s="40">
        <f t="shared" si="421"/>
        <v>0</v>
      </c>
      <c r="CR217" s="40">
        <f>IF(AND(CP217&lt;&gt;0,SUM(CP$9:CP216)=0),ROUND(CO$1*CO$3,0),0)</f>
        <v>0</v>
      </c>
      <c r="CS217" s="13"/>
      <c r="CT217" s="16"/>
      <c r="CU217" s="41">
        <f t="shared" si="423"/>
        <v>195</v>
      </c>
      <c r="CV217" s="42">
        <f t="shared" si="422"/>
        <v>50130</v>
      </c>
      <c r="CW217" s="43">
        <f t="shared" si="356"/>
        <v>0</v>
      </c>
      <c r="CX217" s="43">
        <f t="shared" si="357"/>
        <v>0</v>
      </c>
      <c r="CY217" s="43">
        <f t="shared" si="358"/>
        <v>0</v>
      </c>
      <c r="CZ217" s="43">
        <f t="shared" si="359"/>
        <v>0</v>
      </c>
      <c r="DA217" s="43">
        <f t="shared" si="360"/>
        <v>0</v>
      </c>
      <c r="DB217" s="43">
        <f t="shared" si="361"/>
        <v>0</v>
      </c>
      <c r="DC217" s="43">
        <f t="shared" si="362"/>
        <v>0</v>
      </c>
      <c r="DD217" s="43">
        <f t="shared" si="363"/>
        <v>0</v>
      </c>
      <c r="DE217" s="43">
        <f t="shared" si="364"/>
        <v>0</v>
      </c>
      <c r="DF217" s="44">
        <f t="shared" si="379"/>
        <v>0</v>
      </c>
      <c r="DG217" s="44">
        <f t="shared" si="386"/>
        <v>0</v>
      </c>
      <c r="DH217" s="44">
        <f t="shared" si="387"/>
        <v>0</v>
      </c>
      <c r="DI217" s="44">
        <f t="shared" si="388"/>
        <v>0</v>
      </c>
      <c r="DJ217" s="44">
        <f t="shared" si="389"/>
        <v>0</v>
      </c>
      <c r="DK217" s="44">
        <f t="shared" si="390"/>
        <v>0</v>
      </c>
      <c r="DL217" s="44">
        <f t="shared" si="391"/>
        <v>0</v>
      </c>
      <c r="DM217" s="44">
        <f t="shared" si="392"/>
        <v>0</v>
      </c>
      <c r="DN217" s="44">
        <f t="shared" si="393"/>
        <v>0</v>
      </c>
      <c r="DO217" s="44">
        <f t="shared" si="394"/>
        <v>0</v>
      </c>
      <c r="DP217" s="44">
        <f>IF(SUM(DG217:DG$298)=0,DG$299*DP$8/12,0)</f>
        <v>0</v>
      </c>
      <c r="DQ217" s="44">
        <f>IF(SUM(DH217:DH$298)=0,DH$299*DQ$8/12,0)</f>
        <v>0</v>
      </c>
      <c r="DR217" s="44">
        <f>IF(SUM(DI217:DI$298)=0,DI$299*DR$8/12,0)</f>
        <v>0</v>
      </c>
      <c r="DS217" s="44">
        <f>IF(SUM(DJ217:DJ$298)=0,DJ$299*DS$8/12,0)</f>
        <v>0</v>
      </c>
      <c r="DT217" s="44">
        <f>IF(SUM(DK217:DK$298)=0,DK$299*DT$8/12,0)</f>
        <v>0</v>
      </c>
      <c r="DU217" s="44">
        <f>IF(SUM(DL217:DL$298)=0,DL$299*DU$8/12,0)</f>
        <v>0</v>
      </c>
      <c r="DV217" s="44">
        <f>IF(SUM(DM217:DM$298)=0,DM$299*DV$8/12,0)</f>
        <v>0</v>
      </c>
      <c r="DW217" s="44">
        <f>IF(SUM(DN217:DN$298)=0,DN$299*DW$8/12,0)</f>
        <v>0</v>
      </c>
      <c r="DX217" s="44">
        <f t="shared" si="395"/>
        <v>0</v>
      </c>
      <c r="DY217" s="44">
        <f t="shared" si="396"/>
        <v>0</v>
      </c>
      <c r="DZ217" s="44">
        <f t="shared" si="397"/>
        <v>0</v>
      </c>
      <c r="EA217" s="44">
        <f t="shared" si="398"/>
        <v>0</v>
      </c>
      <c r="EB217" s="44">
        <f t="shared" si="399"/>
        <v>0</v>
      </c>
      <c r="EC217" s="44">
        <f t="shared" si="400"/>
        <v>0</v>
      </c>
      <c r="ED217" s="16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</row>
    <row r="218" spans="1:240">
      <c r="A218" s="52"/>
      <c r="B218" s="33">
        <f>IF(SUM(J$9:J217)&gt;0.9,MAX(B$9:B217)+1,0)</f>
        <v>0</v>
      </c>
      <c r="C218" s="39">
        <f t="shared" si="424"/>
        <v>0</v>
      </c>
      <c r="D218" s="35">
        <v>50160</v>
      </c>
      <c r="E218" s="38">
        <f t="shared" si="380"/>
        <v>0</v>
      </c>
      <c r="F218" s="38">
        <f t="shared" si="381"/>
        <v>0</v>
      </c>
      <c r="G218" s="40">
        <f>IF(AND(B218=I$6,K217-I$1/(I$7-I$6+1)&gt;=0),ROUND(I$1/(I$7-I$6+1),0),IF(AND(SUM(G$10:G217)&gt;0,K217-G217&gt;=0),G217,IF(AND(SUM(G$10:G217)&gt;0),I$1-SUM(G$10:G217),0)))</f>
        <v>0</v>
      </c>
      <c r="H218" s="40">
        <f t="shared" si="382"/>
        <v>0</v>
      </c>
      <c r="I218" s="40">
        <f t="shared" si="383"/>
        <v>0</v>
      </c>
      <c r="J218" s="40">
        <f t="shared" si="384"/>
        <v>0</v>
      </c>
      <c r="K218" s="40">
        <f t="shared" si="385"/>
        <v>0</v>
      </c>
      <c r="L218" s="40">
        <f>IF(AND(J218&lt;&gt;0,SUM(J$9:J217)=0),ROUND(I$1*I$3,0),0)</f>
        <v>0</v>
      </c>
      <c r="M218" s="13"/>
      <c r="N218" s="33">
        <f>IF(SUM(V$9:V217)&gt;0.9,MAX(N$9:N217)+1,0)</f>
        <v>0</v>
      </c>
      <c r="O218" s="39">
        <f t="shared" si="365"/>
        <v>0</v>
      </c>
      <c r="P218" s="35">
        <f t="shared" si="366"/>
        <v>50160</v>
      </c>
      <c r="Q218" s="38">
        <f t="shared" si="349"/>
        <v>0</v>
      </c>
      <c r="R218" s="38">
        <f t="shared" si="335"/>
        <v>0</v>
      </c>
      <c r="S218" s="40">
        <f>IF(AND(N218=U$6,W217-U$1/(U$7-U$6+1)&gt;=0),ROUND(U$1/(U$7-U$6+1),0),IF(AND(SUM(S$10:S217)&gt;0,W217-S217&gt;=0),S217,IF(AND(SUM(S$10:S217)&gt;0),U$1-SUM(S$10:S217),0)))</f>
        <v>0</v>
      </c>
      <c r="T218" s="40">
        <f t="shared" si="401"/>
        <v>0</v>
      </c>
      <c r="U218" s="40">
        <f t="shared" si="402"/>
        <v>0</v>
      </c>
      <c r="V218" s="40">
        <f t="shared" si="336"/>
        <v>0</v>
      </c>
      <c r="W218" s="40">
        <f t="shared" si="403"/>
        <v>0</v>
      </c>
      <c r="X218" s="40">
        <f>IF(AND(V218&lt;&gt;0,SUM(V$9:V217)=0),ROUND(U$1*U$3,0),0)</f>
        <v>0</v>
      </c>
      <c r="Y218" s="13"/>
      <c r="Z218" s="33">
        <f>IF(SUM(AH$9:AH217)&gt;0.9,MAX(Z$9:Z217)+1,0)</f>
        <v>0</v>
      </c>
      <c r="AA218" s="39">
        <f t="shared" si="367"/>
        <v>0</v>
      </c>
      <c r="AB218" s="35">
        <f t="shared" si="368"/>
        <v>50160</v>
      </c>
      <c r="AC218" s="38">
        <f t="shared" si="350"/>
        <v>0</v>
      </c>
      <c r="AD218" s="38">
        <f t="shared" si="337"/>
        <v>0</v>
      </c>
      <c r="AE218" s="40">
        <f>IF(AND(Z218=AG$6,AI217-AG$1/(AG$7-AG$6+1)&gt;=0),ROUND(AG$1/(AG$7-AG$6+1),0),IF(AND(SUM(AE$10:AE217)&gt;0,AI217-AE217&gt;=0),AE217,IF(AND(SUM(AE$10:AE217)&gt;0),AG$1-SUM(AE$10:AE217),0)))</f>
        <v>0</v>
      </c>
      <c r="AF218" s="40">
        <f t="shared" si="404"/>
        <v>0</v>
      </c>
      <c r="AG218" s="40">
        <f t="shared" si="405"/>
        <v>0</v>
      </c>
      <c r="AH218" s="40">
        <f t="shared" si="338"/>
        <v>0</v>
      </c>
      <c r="AI218" s="40">
        <f t="shared" si="406"/>
        <v>0</v>
      </c>
      <c r="AJ218" s="40">
        <f>IF(AND(AH218&lt;&gt;0,SUM(AH$9:AH217)=0),ROUND(AG$1*AG$3,0),0)</f>
        <v>0</v>
      </c>
      <c r="AK218" s="13"/>
      <c r="AL218" s="33">
        <f>IF(SUM(AT$9:AT217)&gt;0.9,MAX(AL$9:AL217)+1,0)</f>
        <v>0</v>
      </c>
      <c r="AM218" s="39">
        <f t="shared" si="369"/>
        <v>0</v>
      </c>
      <c r="AN218" s="35">
        <f t="shared" si="370"/>
        <v>50160</v>
      </c>
      <c r="AO218" s="38">
        <f t="shared" si="351"/>
        <v>0</v>
      </c>
      <c r="AP218" s="38">
        <f t="shared" si="339"/>
        <v>0</v>
      </c>
      <c r="AQ218" s="40">
        <f>IF(AND(AL218=AS$6,AU217-AS$1/(AS$7-AS$6+1)&gt;=0),ROUND(AS$1/(AS$7-AS$6+1),0),IF(AND(SUM(AQ$10:AQ217)&gt;0,AU217-AQ217&gt;=0),AQ217,IF(AND(SUM(AQ$10:AQ217)&gt;0),AS$1-SUM(AQ$10:AQ217),0)))</f>
        <v>0</v>
      </c>
      <c r="AR218" s="40">
        <f t="shared" si="407"/>
        <v>0</v>
      </c>
      <c r="AS218" s="40">
        <f t="shared" si="408"/>
        <v>0</v>
      </c>
      <c r="AT218" s="40">
        <f t="shared" si="340"/>
        <v>0</v>
      </c>
      <c r="AU218" s="40">
        <f t="shared" si="409"/>
        <v>0</v>
      </c>
      <c r="AV218" s="40">
        <f>IF(AND(AT218&lt;&gt;0,SUM(AT$9:AT217)=0),ROUND(AS$1*AS$3,0),0)</f>
        <v>0</v>
      </c>
      <c r="AW218" s="13"/>
      <c r="AX218" s="33">
        <f>IF(SUM(BF$9:BF217)&gt;0.9,MAX(AX$9:AX217)+1,0)</f>
        <v>0</v>
      </c>
      <c r="AY218" s="39">
        <f t="shared" si="371"/>
        <v>0</v>
      </c>
      <c r="AZ218" s="35">
        <f t="shared" si="372"/>
        <v>50160</v>
      </c>
      <c r="BA218" s="38">
        <f t="shared" si="352"/>
        <v>0</v>
      </c>
      <c r="BB218" s="38">
        <f t="shared" si="341"/>
        <v>0</v>
      </c>
      <c r="BC218" s="40">
        <f>IF(AND(AX218=BE$6,BG217-BE$1/(BE$7-BE$6+1)&gt;=0),ROUND(BE$1/(BE$7-BE$6+1),0),IF(AND(SUM(BC$10:BC217)&gt;0,BG217-BC217&gt;=0),BC217,IF(AND(SUM(BC$10:BC217)&gt;0),BE$1-SUM(BC$10:BC217),0)))</f>
        <v>0</v>
      </c>
      <c r="BD218" s="40">
        <f t="shared" si="410"/>
        <v>0</v>
      </c>
      <c r="BE218" s="40">
        <f t="shared" si="411"/>
        <v>0</v>
      </c>
      <c r="BF218" s="40">
        <f t="shared" si="342"/>
        <v>0</v>
      </c>
      <c r="BG218" s="40">
        <f t="shared" si="412"/>
        <v>0</v>
      </c>
      <c r="BH218" s="40">
        <f>IF(AND(BF218&lt;&gt;0,SUM(BF$9:BF217)=0),ROUND(BE$1*BE$3,0),0)</f>
        <v>0</v>
      </c>
      <c r="BI218" s="13"/>
      <c r="BJ218" s="33">
        <f>IF(SUM(BR$9:BR217)&gt;0.9,MAX(BJ$9:BJ217)+1,0)</f>
        <v>0</v>
      </c>
      <c r="BK218" s="39">
        <f t="shared" si="373"/>
        <v>0</v>
      </c>
      <c r="BL218" s="35">
        <f t="shared" si="374"/>
        <v>50160</v>
      </c>
      <c r="BM218" s="38">
        <f t="shared" si="353"/>
        <v>0</v>
      </c>
      <c r="BN218" s="38">
        <f t="shared" si="343"/>
        <v>0</v>
      </c>
      <c r="BO218" s="40">
        <f>IF(AND(BJ218=BQ$6,BS217-BQ$1/(BQ$7-BQ$6+1)&gt;=0),ROUND(BQ$1/(BQ$7-BQ$6+1),0),IF(AND(SUM(BO$10:BO217)&gt;0,BS217-BO217&gt;=0),BO217,IF(AND(SUM(BO$10:BO217)&gt;0),BQ$1-SUM(BO$10:BO217),0)))</f>
        <v>0</v>
      </c>
      <c r="BP218" s="40">
        <f t="shared" si="413"/>
        <v>0</v>
      </c>
      <c r="BQ218" s="40">
        <f t="shared" si="414"/>
        <v>0</v>
      </c>
      <c r="BR218" s="40">
        <f t="shared" si="344"/>
        <v>0</v>
      </c>
      <c r="BS218" s="40">
        <f t="shared" si="415"/>
        <v>0</v>
      </c>
      <c r="BT218" s="40">
        <f>IF(AND(BR218&lt;&gt;0,SUM(BR$9:BR217)=0),ROUND(BQ$1*BQ$3,0),0)</f>
        <v>0</v>
      </c>
      <c r="BU218" s="13"/>
      <c r="BV218" s="33">
        <f>IF(SUM(CD$9:CD217)&gt;0.9,MAX(BV$9:BV217)+1,0)</f>
        <v>0</v>
      </c>
      <c r="BW218" s="39">
        <f t="shared" si="375"/>
        <v>0</v>
      </c>
      <c r="BX218" s="35">
        <f t="shared" si="376"/>
        <v>50160</v>
      </c>
      <c r="BY218" s="38">
        <f t="shared" si="354"/>
        <v>0</v>
      </c>
      <c r="BZ218" s="38">
        <f t="shared" si="345"/>
        <v>0</v>
      </c>
      <c r="CA218" s="40">
        <f>IF(AND(BV218=CC$6,CE217-CC$1/(CC$7-CC$6+1)&gt;=0),ROUND(CC$1/(CC$7-CC$6+1),0),IF(AND(SUM(CA$10:CA217)&gt;0,CE217-CA217&gt;=0),CA217,IF(AND(SUM(CA$10:CA217)&gt;0),CC$1-SUM(CA$10:CA217),0)))</f>
        <v>0</v>
      </c>
      <c r="CB218" s="40">
        <f t="shared" si="416"/>
        <v>0</v>
      </c>
      <c r="CC218" s="40">
        <f t="shared" si="417"/>
        <v>0</v>
      </c>
      <c r="CD218" s="40">
        <f t="shared" si="346"/>
        <v>0</v>
      </c>
      <c r="CE218" s="40">
        <f t="shared" si="418"/>
        <v>0</v>
      </c>
      <c r="CF218" s="40">
        <f>IF(AND(CD218&lt;&gt;0,SUM(CD$9:CD217)=0),ROUND(CC$1*CC$3,0),0)</f>
        <v>0</v>
      </c>
      <c r="CG218" s="13"/>
      <c r="CH218" s="33">
        <f>IF(SUM(CP$9:CP217)&gt;0.9,MAX(CH$9:CH217)+1,0)</f>
        <v>0</v>
      </c>
      <c r="CI218" s="39">
        <f t="shared" si="377"/>
        <v>0</v>
      </c>
      <c r="CJ218" s="35">
        <f t="shared" si="378"/>
        <v>50160</v>
      </c>
      <c r="CK218" s="38">
        <f t="shared" si="355"/>
        <v>0</v>
      </c>
      <c r="CL218" s="38">
        <f t="shared" si="347"/>
        <v>0</v>
      </c>
      <c r="CM218" s="40">
        <f>IF(AND(CH218=CO$6,CQ217-CO$1/(CO$7-CO$6+1)&gt;=0),ROUND(CO$1/(CO$7-CO$6+1),0),IF(AND(SUM(CM$10:CM217)&gt;0,CQ217-CM217&gt;=0),CM217,IF(AND(SUM(CM$10:CM217)&gt;0),CO$1-SUM(CM$10:CM217),0)))</f>
        <v>0</v>
      </c>
      <c r="CN218" s="40">
        <f t="shared" si="419"/>
        <v>0</v>
      </c>
      <c r="CO218" s="40">
        <f t="shared" si="420"/>
        <v>0</v>
      </c>
      <c r="CP218" s="40">
        <f t="shared" si="348"/>
        <v>0</v>
      </c>
      <c r="CQ218" s="40">
        <f t="shared" si="421"/>
        <v>0</v>
      </c>
      <c r="CR218" s="40">
        <f>IF(AND(CP218&lt;&gt;0,SUM(CP$9:CP217)=0),ROUND(CO$1*CO$3,0),0)</f>
        <v>0</v>
      </c>
      <c r="CS218" s="13"/>
      <c r="CT218" s="16"/>
      <c r="CU218" s="41">
        <f t="shared" si="423"/>
        <v>196</v>
      </c>
      <c r="CV218" s="42">
        <f t="shared" si="422"/>
        <v>50160</v>
      </c>
      <c r="CW218" s="43">
        <f t="shared" si="356"/>
        <v>0</v>
      </c>
      <c r="CX218" s="43">
        <f t="shared" si="357"/>
        <v>0</v>
      </c>
      <c r="CY218" s="43">
        <f t="shared" si="358"/>
        <v>0</v>
      </c>
      <c r="CZ218" s="43">
        <f t="shared" si="359"/>
        <v>0</v>
      </c>
      <c r="DA218" s="43">
        <f t="shared" si="360"/>
        <v>0</v>
      </c>
      <c r="DB218" s="43">
        <f t="shared" si="361"/>
        <v>0</v>
      </c>
      <c r="DC218" s="43">
        <f t="shared" si="362"/>
        <v>0</v>
      </c>
      <c r="DD218" s="43">
        <f t="shared" si="363"/>
        <v>0</v>
      </c>
      <c r="DE218" s="43">
        <f t="shared" si="364"/>
        <v>0</v>
      </c>
      <c r="DF218" s="44">
        <f t="shared" si="379"/>
        <v>0</v>
      </c>
      <c r="DG218" s="44">
        <f t="shared" si="386"/>
        <v>0</v>
      </c>
      <c r="DH218" s="44">
        <f t="shared" si="387"/>
        <v>0</v>
      </c>
      <c r="DI218" s="44">
        <f t="shared" si="388"/>
        <v>0</v>
      </c>
      <c r="DJ218" s="44">
        <f t="shared" si="389"/>
        <v>0</v>
      </c>
      <c r="DK218" s="44">
        <f t="shared" si="390"/>
        <v>0</v>
      </c>
      <c r="DL218" s="44">
        <f t="shared" si="391"/>
        <v>0</v>
      </c>
      <c r="DM218" s="44">
        <f t="shared" si="392"/>
        <v>0</v>
      </c>
      <c r="DN218" s="44">
        <f t="shared" si="393"/>
        <v>0</v>
      </c>
      <c r="DO218" s="44">
        <f t="shared" si="394"/>
        <v>0</v>
      </c>
      <c r="DP218" s="44">
        <f>IF(SUM(DG218:DG$298)=0,DG$299*DP$8/12,0)</f>
        <v>0</v>
      </c>
      <c r="DQ218" s="44">
        <f>IF(SUM(DH218:DH$298)=0,DH$299*DQ$8/12,0)</f>
        <v>0</v>
      </c>
      <c r="DR218" s="44">
        <f>IF(SUM(DI218:DI$298)=0,DI$299*DR$8/12,0)</f>
        <v>0</v>
      </c>
      <c r="DS218" s="44">
        <f>IF(SUM(DJ218:DJ$298)=0,DJ$299*DS$8/12,0)</f>
        <v>0</v>
      </c>
      <c r="DT218" s="44">
        <f>IF(SUM(DK218:DK$298)=0,DK$299*DT$8/12,0)</f>
        <v>0</v>
      </c>
      <c r="DU218" s="44">
        <f>IF(SUM(DL218:DL$298)=0,DL$299*DU$8/12,0)</f>
        <v>0</v>
      </c>
      <c r="DV218" s="44">
        <f>IF(SUM(DM218:DM$298)=0,DM$299*DV$8/12,0)</f>
        <v>0</v>
      </c>
      <c r="DW218" s="44">
        <f>IF(SUM(DN218:DN$298)=0,DN$299*DW$8/12,0)</f>
        <v>0</v>
      </c>
      <c r="DX218" s="44">
        <f t="shared" si="395"/>
        <v>0</v>
      </c>
      <c r="DY218" s="44">
        <f t="shared" si="396"/>
        <v>0</v>
      </c>
      <c r="DZ218" s="44">
        <f t="shared" si="397"/>
        <v>0</v>
      </c>
      <c r="EA218" s="44">
        <f t="shared" si="398"/>
        <v>0</v>
      </c>
      <c r="EB218" s="44">
        <f t="shared" si="399"/>
        <v>0</v>
      </c>
      <c r="EC218" s="44">
        <f t="shared" si="400"/>
        <v>0</v>
      </c>
      <c r="ED218" s="16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</row>
    <row r="219" spans="1:240">
      <c r="A219" s="52"/>
      <c r="B219" s="33">
        <f>IF(SUM(J$9:J218)&gt;0.9,MAX(B$9:B218)+1,0)</f>
        <v>0</v>
      </c>
      <c r="C219" s="39">
        <f t="shared" si="424"/>
        <v>0</v>
      </c>
      <c r="D219" s="35">
        <v>50191</v>
      </c>
      <c r="E219" s="38">
        <f t="shared" si="380"/>
        <v>0</v>
      </c>
      <c r="F219" s="38">
        <f t="shared" si="381"/>
        <v>0</v>
      </c>
      <c r="G219" s="40">
        <f>IF(AND(B219=I$6,K218-I$1/(I$7-I$6+1)&gt;=0),ROUND(I$1/(I$7-I$6+1),0),IF(AND(SUM(G$10:G218)&gt;0,K218-G218&gt;=0),G218,IF(AND(SUM(G$10:G218)&gt;0),I$1-SUM(G$10:G218),0)))</f>
        <v>0</v>
      </c>
      <c r="H219" s="40">
        <f t="shared" si="382"/>
        <v>0</v>
      </c>
      <c r="I219" s="40">
        <f t="shared" si="383"/>
        <v>0</v>
      </c>
      <c r="J219" s="40">
        <f t="shared" si="384"/>
        <v>0</v>
      </c>
      <c r="K219" s="40">
        <f t="shared" si="385"/>
        <v>0</v>
      </c>
      <c r="L219" s="40">
        <f>IF(AND(J219&lt;&gt;0,SUM(J$9:J218)=0),ROUND(I$1*I$3,0),0)</f>
        <v>0</v>
      </c>
      <c r="M219" s="13"/>
      <c r="N219" s="33">
        <f>IF(SUM(V$9:V218)&gt;0.9,MAX(N$9:N218)+1,0)</f>
        <v>0</v>
      </c>
      <c r="O219" s="39">
        <f t="shared" si="365"/>
        <v>0</v>
      </c>
      <c r="P219" s="35">
        <f t="shared" si="366"/>
        <v>50191</v>
      </c>
      <c r="Q219" s="38">
        <f t="shared" si="349"/>
        <v>0</v>
      </c>
      <c r="R219" s="38">
        <f t="shared" si="335"/>
        <v>0</v>
      </c>
      <c r="S219" s="40">
        <f>IF(AND(N219=U$6,W218-U$1/(U$7-U$6+1)&gt;=0),ROUND(U$1/(U$7-U$6+1),0),IF(AND(SUM(S$10:S218)&gt;0,W218-S218&gt;=0),S218,IF(AND(SUM(S$10:S218)&gt;0),U$1-SUM(S$10:S218),0)))</f>
        <v>0</v>
      </c>
      <c r="T219" s="40">
        <f t="shared" si="401"/>
        <v>0</v>
      </c>
      <c r="U219" s="40">
        <f t="shared" si="402"/>
        <v>0</v>
      </c>
      <c r="V219" s="40">
        <f t="shared" si="336"/>
        <v>0</v>
      </c>
      <c r="W219" s="40">
        <f t="shared" si="403"/>
        <v>0</v>
      </c>
      <c r="X219" s="40">
        <f>IF(AND(V219&lt;&gt;0,SUM(V$9:V218)=0),ROUND(U$1*U$3,0),0)</f>
        <v>0</v>
      </c>
      <c r="Y219" s="13"/>
      <c r="Z219" s="33">
        <f>IF(SUM(AH$9:AH218)&gt;0.9,MAX(Z$9:Z218)+1,0)</f>
        <v>0</v>
      </c>
      <c r="AA219" s="39">
        <f t="shared" si="367"/>
        <v>0</v>
      </c>
      <c r="AB219" s="35">
        <f t="shared" si="368"/>
        <v>50191</v>
      </c>
      <c r="AC219" s="38">
        <f t="shared" si="350"/>
        <v>0</v>
      </c>
      <c r="AD219" s="38">
        <f t="shared" si="337"/>
        <v>0</v>
      </c>
      <c r="AE219" s="40">
        <f>IF(AND(Z219=AG$6,AI218-AG$1/(AG$7-AG$6+1)&gt;=0),ROUND(AG$1/(AG$7-AG$6+1),0),IF(AND(SUM(AE$10:AE218)&gt;0,AI218-AE218&gt;=0),AE218,IF(AND(SUM(AE$10:AE218)&gt;0),AG$1-SUM(AE$10:AE218),0)))</f>
        <v>0</v>
      </c>
      <c r="AF219" s="40">
        <f t="shared" si="404"/>
        <v>0</v>
      </c>
      <c r="AG219" s="40">
        <f t="shared" si="405"/>
        <v>0</v>
      </c>
      <c r="AH219" s="40">
        <f t="shared" si="338"/>
        <v>0</v>
      </c>
      <c r="AI219" s="40">
        <f t="shared" si="406"/>
        <v>0</v>
      </c>
      <c r="AJ219" s="40">
        <f>IF(AND(AH219&lt;&gt;0,SUM(AH$9:AH218)=0),ROUND(AG$1*AG$3,0),0)</f>
        <v>0</v>
      </c>
      <c r="AK219" s="13"/>
      <c r="AL219" s="33">
        <f>IF(SUM(AT$9:AT218)&gt;0.9,MAX(AL$9:AL218)+1,0)</f>
        <v>0</v>
      </c>
      <c r="AM219" s="39">
        <f t="shared" si="369"/>
        <v>0</v>
      </c>
      <c r="AN219" s="35">
        <f t="shared" si="370"/>
        <v>50191</v>
      </c>
      <c r="AO219" s="38">
        <f t="shared" si="351"/>
        <v>0</v>
      </c>
      <c r="AP219" s="38">
        <f t="shared" si="339"/>
        <v>0</v>
      </c>
      <c r="AQ219" s="40">
        <f>IF(AND(AL219=AS$6,AU218-AS$1/(AS$7-AS$6+1)&gt;=0),ROUND(AS$1/(AS$7-AS$6+1),0),IF(AND(SUM(AQ$10:AQ218)&gt;0,AU218-AQ218&gt;=0),AQ218,IF(AND(SUM(AQ$10:AQ218)&gt;0),AS$1-SUM(AQ$10:AQ218),0)))</f>
        <v>0</v>
      </c>
      <c r="AR219" s="40">
        <f t="shared" si="407"/>
        <v>0</v>
      </c>
      <c r="AS219" s="40">
        <f t="shared" si="408"/>
        <v>0</v>
      </c>
      <c r="AT219" s="40">
        <f t="shared" si="340"/>
        <v>0</v>
      </c>
      <c r="AU219" s="40">
        <f t="shared" si="409"/>
        <v>0</v>
      </c>
      <c r="AV219" s="40">
        <f>IF(AND(AT219&lt;&gt;0,SUM(AT$9:AT218)=0),ROUND(AS$1*AS$3,0),0)</f>
        <v>0</v>
      </c>
      <c r="AW219" s="13"/>
      <c r="AX219" s="33">
        <f>IF(SUM(BF$9:BF218)&gt;0.9,MAX(AX$9:AX218)+1,0)</f>
        <v>0</v>
      </c>
      <c r="AY219" s="39">
        <f t="shared" si="371"/>
        <v>0</v>
      </c>
      <c r="AZ219" s="35">
        <f t="shared" si="372"/>
        <v>50191</v>
      </c>
      <c r="BA219" s="38">
        <f t="shared" si="352"/>
        <v>0</v>
      </c>
      <c r="BB219" s="38">
        <f t="shared" si="341"/>
        <v>0</v>
      </c>
      <c r="BC219" s="40">
        <f>IF(AND(AX219=BE$6,BG218-BE$1/(BE$7-BE$6+1)&gt;=0),ROUND(BE$1/(BE$7-BE$6+1),0),IF(AND(SUM(BC$10:BC218)&gt;0,BG218-BC218&gt;=0),BC218,IF(AND(SUM(BC$10:BC218)&gt;0),BE$1-SUM(BC$10:BC218),0)))</f>
        <v>0</v>
      </c>
      <c r="BD219" s="40">
        <f t="shared" si="410"/>
        <v>0</v>
      </c>
      <c r="BE219" s="40">
        <f t="shared" si="411"/>
        <v>0</v>
      </c>
      <c r="BF219" s="40">
        <f t="shared" si="342"/>
        <v>0</v>
      </c>
      <c r="BG219" s="40">
        <f t="shared" si="412"/>
        <v>0</v>
      </c>
      <c r="BH219" s="40">
        <f>IF(AND(BF219&lt;&gt;0,SUM(BF$9:BF218)=0),ROUND(BE$1*BE$3,0),0)</f>
        <v>0</v>
      </c>
      <c r="BI219" s="13"/>
      <c r="BJ219" s="33">
        <f>IF(SUM(BR$9:BR218)&gt;0.9,MAX(BJ$9:BJ218)+1,0)</f>
        <v>0</v>
      </c>
      <c r="BK219" s="39">
        <f t="shared" si="373"/>
        <v>0</v>
      </c>
      <c r="BL219" s="35">
        <f t="shared" si="374"/>
        <v>50191</v>
      </c>
      <c r="BM219" s="38">
        <f t="shared" si="353"/>
        <v>0</v>
      </c>
      <c r="BN219" s="38">
        <f t="shared" si="343"/>
        <v>0</v>
      </c>
      <c r="BO219" s="40">
        <f>IF(AND(BJ219=BQ$6,BS218-BQ$1/(BQ$7-BQ$6+1)&gt;=0),ROUND(BQ$1/(BQ$7-BQ$6+1),0),IF(AND(SUM(BO$10:BO218)&gt;0,BS218-BO218&gt;=0),BO218,IF(AND(SUM(BO$10:BO218)&gt;0),BQ$1-SUM(BO$10:BO218),0)))</f>
        <v>0</v>
      </c>
      <c r="BP219" s="40">
        <f t="shared" si="413"/>
        <v>0</v>
      </c>
      <c r="BQ219" s="40">
        <f t="shared" si="414"/>
        <v>0</v>
      </c>
      <c r="BR219" s="40">
        <f t="shared" si="344"/>
        <v>0</v>
      </c>
      <c r="BS219" s="40">
        <f t="shared" si="415"/>
        <v>0</v>
      </c>
      <c r="BT219" s="40">
        <f>IF(AND(BR219&lt;&gt;0,SUM(BR$9:BR218)=0),ROUND(BQ$1*BQ$3,0),0)</f>
        <v>0</v>
      </c>
      <c r="BU219" s="13"/>
      <c r="BV219" s="33">
        <f>IF(SUM(CD$9:CD218)&gt;0.9,MAX(BV$9:BV218)+1,0)</f>
        <v>0</v>
      </c>
      <c r="BW219" s="39">
        <f t="shared" si="375"/>
        <v>0</v>
      </c>
      <c r="BX219" s="35">
        <f t="shared" si="376"/>
        <v>50191</v>
      </c>
      <c r="BY219" s="38">
        <f t="shared" si="354"/>
        <v>0</v>
      </c>
      <c r="BZ219" s="38">
        <f t="shared" si="345"/>
        <v>0</v>
      </c>
      <c r="CA219" s="40">
        <f>IF(AND(BV219=CC$6,CE218-CC$1/(CC$7-CC$6+1)&gt;=0),ROUND(CC$1/(CC$7-CC$6+1),0),IF(AND(SUM(CA$10:CA218)&gt;0,CE218-CA218&gt;=0),CA218,IF(AND(SUM(CA$10:CA218)&gt;0),CC$1-SUM(CA$10:CA218),0)))</f>
        <v>0</v>
      </c>
      <c r="CB219" s="40">
        <f t="shared" si="416"/>
        <v>0</v>
      </c>
      <c r="CC219" s="40">
        <f t="shared" si="417"/>
        <v>0</v>
      </c>
      <c r="CD219" s="40">
        <f t="shared" si="346"/>
        <v>0</v>
      </c>
      <c r="CE219" s="40">
        <f t="shared" si="418"/>
        <v>0</v>
      </c>
      <c r="CF219" s="40">
        <f>IF(AND(CD219&lt;&gt;0,SUM(CD$9:CD218)=0),ROUND(CC$1*CC$3,0),0)</f>
        <v>0</v>
      </c>
      <c r="CG219" s="13"/>
      <c r="CH219" s="33">
        <f>IF(SUM(CP$9:CP218)&gt;0.9,MAX(CH$9:CH218)+1,0)</f>
        <v>0</v>
      </c>
      <c r="CI219" s="39">
        <f t="shared" si="377"/>
        <v>0</v>
      </c>
      <c r="CJ219" s="35">
        <f t="shared" si="378"/>
        <v>50191</v>
      </c>
      <c r="CK219" s="38">
        <f t="shared" si="355"/>
        <v>0</v>
      </c>
      <c r="CL219" s="38">
        <f t="shared" si="347"/>
        <v>0</v>
      </c>
      <c r="CM219" s="40">
        <f>IF(AND(CH219=CO$6,CQ218-CO$1/(CO$7-CO$6+1)&gt;=0),ROUND(CO$1/(CO$7-CO$6+1),0),IF(AND(SUM(CM$10:CM218)&gt;0,CQ218-CM218&gt;=0),CM218,IF(AND(SUM(CM$10:CM218)&gt;0),CO$1-SUM(CM$10:CM218),0)))</f>
        <v>0</v>
      </c>
      <c r="CN219" s="40">
        <f t="shared" si="419"/>
        <v>0</v>
      </c>
      <c r="CO219" s="40">
        <f t="shared" si="420"/>
        <v>0</v>
      </c>
      <c r="CP219" s="40">
        <f t="shared" si="348"/>
        <v>0</v>
      </c>
      <c r="CQ219" s="40">
        <f t="shared" si="421"/>
        <v>0</v>
      </c>
      <c r="CR219" s="40">
        <f>IF(AND(CP219&lt;&gt;0,SUM(CP$9:CP218)=0),ROUND(CO$1*CO$3,0),0)</f>
        <v>0</v>
      </c>
      <c r="CS219" s="13"/>
      <c r="CT219" s="16"/>
      <c r="CU219" s="41">
        <f t="shared" si="423"/>
        <v>197</v>
      </c>
      <c r="CV219" s="42">
        <f t="shared" si="422"/>
        <v>50191</v>
      </c>
      <c r="CW219" s="43">
        <f t="shared" si="356"/>
        <v>0</v>
      </c>
      <c r="CX219" s="43">
        <f t="shared" si="357"/>
        <v>0</v>
      </c>
      <c r="CY219" s="43">
        <f t="shared" si="358"/>
        <v>0</v>
      </c>
      <c r="CZ219" s="43">
        <f t="shared" si="359"/>
        <v>0</v>
      </c>
      <c r="DA219" s="43">
        <f t="shared" si="360"/>
        <v>0</v>
      </c>
      <c r="DB219" s="43">
        <f t="shared" si="361"/>
        <v>0</v>
      </c>
      <c r="DC219" s="43">
        <f t="shared" si="362"/>
        <v>0</v>
      </c>
      <c r="DD219" s="43">
        <f t="shared" si="363"/>
        <v>0</v>
      </c>
      <c r="DE219" s="43">
        <f t="shared" si="364"/>
        <v>0</v>
      </c>
      <c r="DF219" s="44">
        <f t="shared" si="379"/>
        <v>0</v>
      </c>
      <c r="DG219" s="44">
        <f t="shared" si="386"/>
        <v>0</v>
      </c>
      <c r="DH219" s="44">
        <f t="shared" si="387"/>
        <v>0</v>
      </c>
      <c r="DI219" s="44">
        <f t="shared" si="388"/>
        <v>0</v>
      </c>
      <c r="DJ219" s="44">
        <f t="shared" si="389"/>
        <v>0</v>
      </c>
      <c r="DK219" s="44">
        <f t="shared" si="390"/>
        <v>0</v>
      </c>
      <c r="DL219" s="44">
        <f t="shared" si="391"/>
        <v>0</v>
      </c>
      <c r="DM219" s="44">
        <f t="shared" si="392"/>
        <v>0</v>
      </c>
      <c r="DN219" s="44">
        <f t="shared" si="393"/>
        <v>0</v>
      </c>
      <c r="DO219" s="44">
        <f t="shared" si="394"/>
        <v>0</v>
      </c>
      <c r="DP219" s="44">
        <f>IF(SUM(DG219:DG$298)=0,DG$299*DP$8/12,0)</f>
        <v>0</v>
      </c>
      <c r="DQ219" s="44">
        <f>IF(SUM(DH219:DH$298)=0,DH$299*DQ$8/12,0)</f>
        <v>0</v>
      </c>
      <c r="DR219" s="44">
        <f>IF(SUM(DI219:DI$298)=0,DI$299*DR$8/12,0)</f>
        <v>0</v>
      </c>
      <c r="DS219" s="44">
        <f>IF(SUM(DJ219:DJ$298)=0,DJ$299*DS$8/12,0)</f>
        <v>0</v>
      </c>
      <c r="DT219" s="44">
        <f>IF(SUM(DK219:DK$298)=0,DK$299*DT$8/12,0)</f>
        <v>0</v>
      </c>
      <c r="DU219" s="44">
        <f>IF(SUM(DL219:DL$298)=0,DL$299*DU$8/12,0)</f>
        <v>0</v>
      </c>
      <c r="DV219" s="44">
        <f>IF(SUM(DM219:DM$298)=0,DM$299*DV$8/12,0)</f>
        <v>0</v>
      </c>
      <c r="DW219" s="44">
        <f>IF(SUM(DN219:DN$298)=0,DN$299*DW$8/12,0)</f>
        <v>0</v>
      </c>
      <c r="DX219" s="44">
        <f t="shared" si="395"/>
        <v>0</v>
      </c>
      <c r="DY219" s="44">
        <f t="shared" si="396"/>
        <v>0</v>
      </c>
      <c r="DZ219" s="44">
        <f t="shared" si="397"/>
        <v>0</v>
      </c>
      <c r="EA219" s="44">
        <f t="shared" si="398"/>
        <v>0</v>
      </c>
      <c r="EB219" s="44">
        <f t="shared" si="399"/>
        <v>0</v>
      </c>
      <c r="EC219" s="44">
        <f t="shared" si="400"/>
        <v>0</v>
      </c>
      <c r="ED219" s="16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</row>
    <row r="220" spans="1:240">
      <c r="A220" s="52"/>
      <c r="B220" s="33">
        <f>IF(SUM(J$9:J219)&gt;0.9,MAX(B$9:B219)+1,0)</f>
        <v>0</v>
      </c>
      <c r="C220" s="39">
        <f t="shared" si="424"/>
        <v>0</v>
      </c>
      <c r="D220" s="35">
        <v>50221</v>
      </c>
      <c r="E220" s="38">
        <f t="shared" si="380"/>
        <v>0</v>
      </c>
      <c r="F220" s="38">
        <f t="shared" si="381"/>
        <v>0</v>
      </c>
      <c r="G220" s="40">
        <f>IF(AND(B220=I$6,K219-I$1/(I$7-I$6+1)&gt;=0),ROUND(I$1/(I$7-I$6+1),0),IF(AND(SUM(G$10:G219)&gt;0,K219-G219&gt;=0),G219,IF(AND(SUM(G$10:G219)&gt;0),I$1-SUM(G$10:G219),0)))</f>
        <v>0</v>
      </c>
      <c r="H220" s="40">
        <f t="shared" si="382"/>
        <v>0</v>
      </c>
      <c r="I220" s="40">
        <f t="shared" si="383"/>
        <v>0</v>
      </c>
      <c r="J220" s="40">
        <f t="shared" si="384"/>
        <v>0</v>
      </c>
      <c r="K220" s="40">
        <f t="shared" si="385"/>
        <v>0</v>
      </c>
      <c r="L220" s="40">
        <f>IF(AND(J220&lt;&gt;0,SUM(J$9:J219)=0),ROUND(I$1*I$3,0),0)</f>
        <v>0</v>
      </c>
      <c r="M220" s="13"/>
      <c r="N220" s="33">
        <f>IF(SUM(V$9:V219)&gt;0.9,MAX(N$9:N219)+1,0)</f>
        <v>0</v>
      </c>
      <c r="O220" s="39">
        <f t="shared" si="365"/>
        <v>0</v>
      </c>
      <c r="P220" s="35">
        <f t="shared" si="366"/>
        <v>50221</v>
      </c>
      <c r="Q220" s="38">
        <f t="shared" si="349"/>
        <v>0</v>
      </c>
      <c r="R220" s="38">
        <f t="shared" si="335"/>
        <v>0</v>
      </c>
      <c r="S220" s="40">
        <f>IF(AND(N220=U$6,W219-U$1/(U$7-U$6+1)&gt;=0),ROUND(U$1/(U$7-U$6+1),0),IF(AND(SUM(S$10:S219)&gt;0,W219-S219&gt;=0),S219,IF(AND(SUM(S$10:S219)&gt;0),U$1-SUM(S$10:S219),0)))</f>
        <v>0</v>
      </c>
      <c r="T220" s="40">
        <f t="shared" si="401"/>
        <v>0</v>
      </c>
      <c r="U220" s="40">
        <f t="shared" si="402"/>
        <v>0</v>
      </c>
      <c r="V220" s="40">
        <f t="shared" si="336"/>
        <v>0</v>
      </c>
      <c r="W220" s="40">
        <f t="shared" si="403"/>
        <v>0</v>
      </c>
      <c r="X220" s="40">
        <f>IF(AND(V220&lt;&gt;0,SUM(V$9:V219)=0),ROUND(U$1*U$3,0),0)</f>
        <v>0</v>
      </c>
      <c r="Y220" s="13"/>
      <c r="Z220" s="33">
        <f>IF(SUM(AH$9:AH219)&gt;0.9,MAX(Z$9:Z219)+1,0)</f>
        <v>0</v>
      </c>
      <c r="AA220" s="39">
        <f t="shared" si="367"/>
        <v>0</v>
      </c>
      <c r="AB220" s="35">
        <f t="shared" si="368"/>
        <v>50221</v>
      </c>
      <c r="AC220" s="38">
        <f t="shared" si="350"/>
        <v>0</v>
      </c>
      <c r="AD220" s="38">
        <f t="shared" si="337"/>
        <v>0</v>
      </c>
      <c r="AE220" s="40">
        <f>IF(AND(Z220=AG$6,AI219-AG$1/(AG$7-AG$6+1)&gt;=0),ROUND(AG$1/(AG$7-AG$6+1),0),IF(AND(SUM(AE$10:AE219)&gt;0,AI219-AE219&gt;=0),AE219,IF(AND(SUM(AE$10:AE219)&gt;0),AG$1-SUM(AE$10:AE219),0)))</f>
        <v>0</v>
      </c>
      <c r="AF220" s="40">
        <f t="shared" si="404"/>
        <v>0</v>
      </c>
      <c r="AG220" s="40">
        <f t="shared" si="405"/>
        <v>0</v>
      </c>
      <c r="AH220" s="40">
        <f t="shared" si="338"/>
        <v>0</v>
      </c>
      <c r="AI220" s="40">
        <f t="shared" si="406"/>
        <v>0</v>
      </c>
      <c r="AJ220" s="40">
        <f>IF(AND(AH220&lt;&gt;0,SUM(AH$9:AH219)=0),ROUND(AG$1*AG$3,0),0)</f>
        <v>0</v>
      </c>
      <c r="AK220" s="13"/>
      <c r="AL220" s="33">
        <f>IF(SUM(AT$9:AT219)&gt;0.9,MAX(AL$9:AL219)+1,0)</f>
        <v>0</v>
      </c>
      <c r="AM220" s="39">
        <f t="shared" si="369"/>
        <v>0</v>
      </c>
      <c r="AN220" s="35">
        <f t="shared" si="370"/>
        <v>50221</v>
      </c>
      <c r="AO220" s="38">
        <f t="shared" si="351"/>
        <v>0</v>
      </c>
      <c r="AP220" s="38">
        <f t="shared" si="339"/>
        <v>0</v>
      </c>
      <c r="AQ220" s="40">
        <f>IF(AND(AL220=AS$6,AU219-AS$1/(AS$7-AS$6+1)&gt;=0),ROUND(AS$1/(AS$7-AS$6+1),0),IF(AND(SUM(AQ$10:AQ219)&gt;0,AU219-AQ219&gt;=0),AQ219,IF(AND(SUM(AQ$10:AQ219)&gt;0),AS$1-SUM(AQ$10:AQ219),0)))</f>
        <v>0</v>
      </c>
      <c r="AR220" s="40">
        <f t="shared" si="407"/>
        <v>0</v>
      </c>
      <c r="AS220" s="40">
        <f t="shared" si="408"/>
        <v>0</v>
      </c>
      <c r="AT220" s="40">
        <f t="shared" si="340"/>
        <v>0</v>
      </c>
      <c r="AU220" s="40">
        <f t="shared" si="409"/>
        <v>0</v>
      </c>
      <c r="AV220" s="40">
        <f>IF(AND(AT220&lt;&gt;0,SUM(AT$9:AT219)=0),ROUND(AS$1*AS$3,0),0)</f>
        <v>0</v>
      </c>
      <c r="AW220" s="13"/>
      <c r="AX220" s="33">
        <f>IF(SUM(BF$9:BF219)&gt;0.9,MAX(AX$9:AX219)+1,0)</f>
        <v>0</v>
      </c>
      <c r="AY220" s="39">
        <f t="shared" si="371"/>
        <v>0</v>
      </c>
      <c r="AZ220" s="35">
        <f t="shared" si="372"/>
        <v>50221</v>
      </c>
      <c r="BA220" s="38">
        <f t="shared" si="352"/>
        <v>0</v>
      </c>
      <c r="BB220" s="38">
        <f t="shared" si="341"/>
        <v>0</v>
      </c>
      <c r="BC220" s="40">
        <f>IF(AND(AX220=BE$6,BG219-BE$1/(BE$7-BE$6+1)&gt;=0),ROUND(BE$1/(BE$7-BE$6+1),0),IF(AND(SUM(BC$10:BC219)&gt;0,BG219-BC219&gt;=0),BC219,IF(AND(SUM(BC$10:BC219)&gt;0),BE$1-SUM(BC$10:BC219),0)))</f>
        <v>0</v>
      </c>
      <c r="BD220" s="40">
        <f t="shared" si="410"/>
        <v>0</v>
      </c>
      <c r="BE220" s="40">
        <f t="shared" si="411"/>
        <v>0</v>
      </c>
      <c r="BF220" s="40">
        <f t="shared" si="342"/>
        <v>0</v>
      </c>
      <c r="BG220" s="40">
        <f t="shared" si="412"/>
        <v>0</v>
      </c>
      <c r="BH220" s="40">
        <f>IF(AND(BF220&lt;&gt;0,SUM(BF$9:BF219)=0),ROUND(BE$1*BE$3,0),0)</f>
        <v>0</v>
      </c>
      <c r="BI220" s="13"/>
      <c r="BJ220" s="33">
        <f>IF(SUM(BR$9:BR219)&gt;0.9,MAX(BJ$9:BJ219)+1,0)</f>
        <v>0</v>
      </c>
      <c r="BK220" s="39">
        <f t="shared" si="373"/>
        <v>0</v>
      </c>
      <c r="BL220" s="35">
        <f t="shared" si="374"/>
        <v>50221</v>
      </c>
      <c r="BM220" s="38">
        <f t="shared" si="353"/>
        <v>0</v>
      </c>
      <c r="BN220" s="38">
        <f t="shared" si="343"/>
        <v>0</v>
      </c>
      <c r="BO220" s="40">
        <f>IF(AND(BJ220=BQ$6,BS219-BQ$1/(BQ$7-BQ$6+1)&gt;=0),ROUND(BQ$1/(BQ$7-BQ$6+1),0),IF(AND(SUM(BO$10:BO219)&gt;0,BS219-BO219&gt;=0),BO219,IF(AND(SUM(BO$10:BO219)&gt;0),BQ$1-SUM(BO$10:BO219),0)))</f>
        <v>0</v>
      </c>
      <c r="BP220" s="40">
        <f t="shared" si="413"/>
        <v>0</v>
      </c>
      <c r="BQ220" s="40">
        <f t="shared" si="414"/>
        <v>0</v>
      </c>
      <c r="BR220" s="40">
        <f t="shared" si="344"/>
        <v>0</v>
      </c>
      <c r="BS220" s="40">
        <f t="shared" si="415"/>
        <v>0</v>
      </c>
      <c r="BT220" s="40">
        <f>IF(AND(BR220&lt;&gt;0,SUM(BR$9:BR219)=0),ROUND(BQ$1*BQ$3,0),0)</f>
        <v>0</v>
      </c>
      <c r="BU220" s="13"/>
      <c r="BV220" s="33">
        <f>IF(SUM(CD$9:CD219)&gt;0.9,MAX(BV$9:BV219)+1,0)</f>
        <v>0</v>
      </c>
      <c r="BW220" s="39">
        <f t="shared" si="375"/>
        <v>0</v>
      </c>
      <c r="BX220" s="35">
        <f t="shared" si="376"/>
        <v>50221</v>
      </c>
      <c r="BY220" s="38">
        <f t="shared" si="354"/>
        <v>0</v>
      </c>
      <c r="BZ220" s="38">
        <f t="shared" si="345"/>
        <v>0</v>
      </c>
      <c r="CA220" s="40">
        <f>IF(AND(BV220=CC$6,CE219-CC$1/(CC$7-CC$6+1)&gt;=0),ROUND(CC$1/(CC$7-CC$6+1),0),IF(AND(SUM(CA$10:CA219)&gt;0,CE219-CA219&gt;=0),CA219,IF(AND(SUM(CA$10:CA219)&gt;0),CC$1-SUM(CA$10:CA219),0)))</f>
        <v>0</v>
      </c>
      <c r="CB220" s="40">
        <f t="shared" si="416"/>
        <v>0</v>
      </c>
      <c r="CC220" s="40">
        <f t="shared" si="417"/>
        <v>0</v>
      </c>
      <c r="CD220" s="40">
        <f t="shared" si="346"/>
        <v>0</v>
      </c>
      <c r="CE220" s="40">
        <f t="shared" si="418"/>
        <v>0</v>
      </c>
      <c r="CF220" s="40">
        <f>IF(AND(CD220&lt;&gt;0,SUM(CD$9:CD219)=0),ROUND(CC$1*CC$3,0),0)</f>
        <v>0</v>
      </c>
      <c r="CG220" s="13"/>
      <c r="CH220" s="33">
        <f>IF(SUM(CP$9:CP219)&gt;0.9,MAX(CH$9:CH219)+1,0)</f>
        <v>0</v>
      </c>
      <c r="CI220" s="39">
        <f t="shared" si="377"/>
        <v>0</v>
      </c>
      <c r="CJ220" s="35">
        <f t="shared" si="378"/>
        <v>50221</v>
      </c>
      <c r="CK220" s="38">
        <f t="shared" si="355"/>
        <v>0</v>
      </c>
      <c r="CL220" s="38">
        <f t="shared" si="347"/>
        <v>0</v>
      </c>
      <c r="CM220" s="40">
        <f>IF(AND(CH220=CO$6,CQ219-CO$1/(CO$7-CO$6+1)&gt;=0),ROUND(CO$1/(CO$7-CO$6+1),0),IF(AND(SUM(CM$10:CM219)&gt;0,CQ219-CM219&gt;=0),CM219,IF(AND(SUM(CM$10:CM219)&gt;0),CO$1-SUM(CM$10:CM219),0)))</f>
        <v>0</v>
      </c>
      <c r="CN220" s="40">
        <f t="shared" si="419"/>
        <v>0</v>
      </c>
      <c r="CO220" s="40">
        <f t="shared" si="420"/>
        <v>0</v>
      </c>
      <c r="CP220" s="40">
        <f t="shared" si="348"/>
        <v>0</v>
      </c>
      <c r="CQ220" s="40">
        <f t="shared" si="421"/>
        <v>0</v>
      </c>
      <c r="CR220" s="40">
        <f>IF(AND(CP220&lt;&gt;0,SUM(CP$9:CP219)=0),ROUND(CO$1*CO$3,0),0)</f>
        <v>0</v>
      </c>
      <c r="CS220" s="13"/>
      <c r="CT220" s="16"/>
      <c r="CU220" s="41">
        <f t="shared" si="423"/>
        <v>198</v>
      </c>
      <c r="CV220" s="42">
        <f t="shared" si="422"/>
        <v>50221</v>
      </c>
      <c r="CW220" s="43">
        <f t="shared" si="356"/>
        <v>0</v>
      </c>
      <c r="CX220" s="43">
        <f t="shared" si="357"/>
        <v>0</v>
      </c>
      <c r="CY220" s="43">
        <f t="shared" si="358"/>
        <v>0</v>
      </c>
      <c r="CZ220" s="43">
        <f t="shared" si="359"/>
        <v>0</v>
      </c>
      <c r="DA220" s="43">
        <f t="shared" si="360"/>
        <v>0</v>
      </c>
      <c r="DB220" s="43">
        <f t="shared" si="361"/>
        <v>0</v>
      </c>
      <c r="DC220" s="43">
        <f t="shared" si="362"/>
        <v>0</v>
      </c>
      <c r="DD220" s="43">
        <f t="shared" si="363"/>
        <v>0</v>
      </c>
      <c r="DE220" s="43">
        <f t="shared" si="364"/>
        <v>0</v>
      </c>
      <c r="DF220" s="44">
        <f t="shared" si="379"/>
        <v>0</v>
      </c>
      <c r="DG220" s="44">
        <f t="shared" si="386"/>
        <v>0</v>
      </c>
      <c r="DH220" s="44">
        <f t="shared" si="387"/>
        <v>0</v>
      </c>
      <c r="DI220" s="44">
        <f t="shared" si="388"/>
        <v>0</v>
      </c>
      <c r="DJ220" s="44">
        <f t="shared" si="389"/>
        <v>0</v>
      </c>
      <c r="DK220" s="44">
        <f t="shared" si="390"/>
        <v>0</v>
      </c>
      <c r="DL220" s="44">
        <f t="shared" si="391"/>
        <v>0</v>
      </c>
      <c r="DM220" s="44">
        <f t="shared" si="392"/>
        <v>0</v>
      </c>
      <c r="DN220" s="44">
        <f t="shared" si="393"/>
        <v>0</v>
      </c>
      <c r="DO220" s="44">
        <f t="shared" si="394"/>
        <v>0</v>
      </c>
      <c r="DP220" s="44">
        <f>IF(SUM(DG220:DG$298)=0,DG$299*DP$8/12,0)</f>
        <v>0</v>
      </c>
      <c r="DQ220" s="44">
        <f>IF(SUM(DH220:DH$298)=0,DH$299*DQ$8/12,0)</f>
        <v>0</v>
      </c>
      <c r="DR220" s="44">
        <f>IF(SUM(DI220:DI$298)=0,DI$299*DR$8/12,0)</f>
        <v>0</v>
      </c>
      <c r="DS220" s="44">
        <f>IF(SUM(DJ220:DJ$298)=0,DJ$299*DS$8/12,0)</f>
        <v>0</v>
      </c>
      <c r="DT220" s="44">
        <f>IF(SUM(DK220:DK$298)=0,DK$299*DT$8/12,0)</f>
        <v>0</v>
      </c>
      <c r="DU220" s="44">
        <f>IF(SUM(DL220:DL$298)=0,DL$299*DU$8/12,0)</f>
        <v>0</v>
      </c>
      <c r="DV220" s="44">
        <f>IF(SUM(DM220:DM$298)=0,DM$299*DV$8/12,0)</f>
        <v>0</v>
      </c>
      <c r="DW220" s="44">
        <f>IF(SUM(DN220:DN$298)=0,DN$299*DW$8/12,0)</f>
        <v>0</v>
      </c>
      <c r="DX220" s="44">
        <f t="shared" si="395"/>
        <v>0</v>
      </c>
      <c r="DY220" s="44">
        <f t="shared" si="396"/>
        <v>0</v>
      </c>
      <c r="DZ220" s="44">
        <f t="shared" si="397"/>
        <v>0</v>
      </c>
      <c r="EA220" s="44">
        <f t="shared" si="398"/>
        <v>0</v>
      </c>
      <c r="EB220" s="44">
        <f t="shared" si="399"/>
        <v>0</v>
      </c>
      <c r="EC220" s="44">
        <f t="shared" si="400"/>
        <v>0</v>
      </c>
      <c r="ED220" s="16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9"/>
      <c r="HA220" s="59"/>
      <c r="HB220" s="59"/>
      <c r="HC220" s="59"/>
      <c r="HD220" s="59"/>
      <c r="HE220" s="59"/>
      <c r="HF220" s="59"/>
      <c r="HG220" s="59"/>
      <c r="HH220" s="59"/>
      <c r="HI220" s="59"/>
      <c r="HJ220" s="59"/>
      <c r="HK220" s="59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</row>
    <row r="221" spans="1:240">
      <c r="A221" s="52"/>
      <c r="B221" s="33">
        <f>IF(SUM(J$9:J220)&gt;0.9,MAX(B$9:B220)+1,0)</f>
        <v>0</v>
      </c>
      <c r="C221" s="39">
        <f t="shared" si="424"/>
        <v>0</v>
      </c>
      <c r="D221" s="35">
        <v>50252</v>
      </c>
      <c r="E221" s="38">
        <f t="shared" si="380"/>
        <v>0</v>
      </c>
      <c r="F221" s="38">
        <f t="shared" si="381"/>
        <v>0</v>
      </c>
      <c r="G221" s="40">
        <f>IF(AND(B221=I$6,K220-I$1/(I$7-I$6+1)&gt;=0),ROUND(I$1/(I$7-I$6+1),0),IF(AND(SUM(G$10:G220)&gt;0,K220-G220&gt;=0),G220,IF(AND(SUM(G$10:G220)&gt;0),I$1-SUM(G$10:G220),0)))</f>
        <v>0</v>
      </c>
      <c r="H221" s="40">
        <f t="shared" si="382"/>
        <v>0</v>
      </c>
      <c r="I221" s="40">
        <f t="shared" si="383"/>
        <v>0</v>
      </c>
      <c r="J221" s="40">
        <f t="shared" si="384"/>
        <v>0</v>
      </c>
      <c r="K221" s="40">
        <f t="shared" si="385"/>
        <v>0</v>
      </c>
      <c r="L221" s="40">
        <f>IF(AND(J221&lt;&gt;0,SUM(J$9:J220)=0),ROUND(I$1*I$3,0),0)</f>
        <v>0</v>
      </c>
      <c r="M221" s="13"/>
      <c r="N221" s="33">
        <f>IF(SUM(V$9:V220)&gt;0.9,MAX(N$9:N220)+1,0)</f>
        <v>0</v>
      </c>
      <c r="O221" s="39">
        <f t="shared" si="365"/>
        <v>0</v>
      </c>
      <c r="P221" s="35">
        <f t="shared" si="366"/>
        <v>50252</v>
      </c>
      <c r="Q221" s="38">
        <f t="shared" si="349"/>
        <v>0</v>
      </c>
      <c r="R221" s="38">
        <f t="shared" si="335"/>
        <v>0</v>
      </c>
      <c r="S221" s="40">
        <f>IF(AND(N221=U$6,W220-U$1/(U$7-U$6+1)&gt;=0),ROUND(U$1/(U$7-U$6+1),0),IF(AND(SUM(S$10:S220)&gt;0,W220-S220&gt;=0),S220,IF(AND(SUM(S$10:S220)&gt;0),U$1-SUM(S$10:S220),0)))</f>
        <v>0</v>
      </c>
      <c r="T221" s="40">
        <f t="shared" si="401"/>
        <v>0</v>
      </c>
      <c r="U221" s="40">
        <f t="shared" si="402"/>
        <v>0</v>
      </c>
      <c r="V221" s="40">
        <f t="shared" si="336"/>
        <v>0</v>
      </c>
      <c r="W221" s="40">
        <f t="shared" si="403"/>
        <v>0</v>
      </c>
      <c r="X221" s="40">
        <f>IF(AND(V221&lt;&gt;0,SUM(V$9:V220)=0),ROUND(U$1*U$3,0),0)</f>
        <v>0</v>
      </c>
      <c r="Y221" s="13"/>
      <c r="Z221" s="33">
        <f>IF(SUM(AH$9:AH220)&gt;0.9,MAX(Z$9:Z220)+1,0)</f>
        <v>0</v>
      </c>
      <c r="AA221" s="39">
        <f t="shared" si="367"/>
        <v>0</v>
      </c>
      <c r="AB221" s="35">
        <f t="shared" si="368"/>
        <v>50252</v>
      </c>
      <c r="AC221" s="38">
        <f t="shared" si="350"/>
        <v>0</v>
      </c>
      <c r="AD221" s="38">
        <f t="shared" si="337"/>
        <v>0</v>
      </c>
      <c r="AE221" s="40">
        <f>IF(AND(Z221=AG$6,AI220-AG$1/(AG$7-AG$6+1)&gt;=0),ROUND(AG$1/(AG$7-AG$6+1),0),IF(AND(SUM(AE$10:AE220)&gt;0,AI220-AE220&gt;=0),AE220,IF(AND(SUM(AE$10:AE220)&gt;0),AG$1-SUM(AE$10:AE220),0)))</f>
        <v>0</v>
      </c>
      <c r="AF221" s="40">
        <f t="shared" si="404"/>
        <v>0</v>
      </c>
      <c r="AG221" s="40">
        <f t="shared" si="405"/>
        <v>0</v>
      </c>
      <c r="AH221" s="40">
        <f t="shared" si="338"/>
        <v>0</v>
      </c>
      <c r="AI221" s="40">
        <f t="shared" si="406"/>
        <v>0</v>
      </c>
      <c r="AJ221" s="40">
        <f>IF(AND(AH221&lt;&gt;0,SUM(AH$9:AH220)=0),ROUND(AG$1*AG$3,0),0)</f>
        <v>0</v>
      </c>
      <c r="AK221" s="13"/>
      <c r="AL221" s="33">
        <f>IF(SUM(AT$9:AT220)&gt;0.9,MAX(AL$9:AL220)+1,0)</f>
        <v>0</v>
      </c>
      <c r="AM221" s="39">
        <f t="shared" si="369"/>
        <v>0</v>
      </c>
      <c r="AN221" s="35">
        <f t="shared" si="370"/>
        <v>50252</v>
      </c>
      <c r="AO221" s="38">
        <f t="shared" si="351"/>
        <v>0</v>
      </c>
      <c r="AP221" s="38">
        <f t="shared" si="339"/>
        <v>0</v>
      </c>
      <c r="AQ221" s="40">
        <f>IF(AND(AL221=AS$6,AU220-AS$1/(AS$7-AS$6+1)&gt;=0),ROUND(AS$1/(AS$7-AS$6+1),0),IF(AND(SUM(AQ$10:AQ220)&gt;0,AU220-AQ220&gt;=0),AQ220,IF(AND(SUM(AQ$10:AQ220)&gt;0),AS$1-SUM(AQ$10:AQ220),0)))</f>
        <v>0</v>
      </c>
      <c r="AR221" s="40">
        <f t="shared" si="407"/>
        <v>0</v>
      </c>
      <c r="AS221" s="40">
        <f t="shared" si="408"/>
        <v>0</v>
      </c>
      <c r="AT221" s="40">
        <f t="shared" si="340"/>
        <v>0</v>
      </c>
      <c r="AU221" s="40">
        <f t="shared" si="409"/>
        <v>0</v>
      </c>
      <c r="AV221" s="40">
        <f>IF(AND(AT221&lt;&gt;0,SUM(AT$9:AT220)=0),ROUND(AS$1*AS$3,0),0)</f>
        <v>0</v>
      </c>
      <c r="AW221" s="13"/>
      <c r="AX221" s="33">
        <f>IF(SUM(BF$9:BF220)&gt;0.9,MAX(AX$9:AX220)+1,0)</f>
        <v>0</v>
      </c>
      <c r="AY221" s="39">
        <f t="shared" si="371"/>
        <v>0</v>
      </c>
      <c r="AZ221" s="35">
        <f t="shared" si="372"/>
        <v>50252</v>
      </c>
      <c r="BA221" s="38">
        <f t="shared" si="352"/>
        <v>0</v>
      </c>
      <c r="BB221" s="38">
        <f t="shared" si="341"/>
        <v>0</v>
      </c>
      <c r="BC221" s="40">
        <f>IF(AND(AX221=BE$6,BG220-BE$1/(BE$7-BE$6+1)&gt;=0),ROUND(BE$1/(BE$7-BE$6+1),0),IF(AND(SUM(BC$10:BC220)&gt;0,BG220-BC220&gt;=0),BC220,IF(AND(SUM(BC$10:BC220)&gt;0),BE$1-SUM(BC$10:BC220),0)))</f>
        <v>0</v>
      </c>
      <c r="BD221" s="40">
        <f t="shared" si="410"/>
        <v>0</v>
      </c>
      <c r="BE221" s="40">
        <f t="shared" si="411"/>
        <v>0</v>
      </c>
      <c r="BF221" s="40">
        <f t="shared" si="342"/>
        <v>0</v>
      </c>
      <c r="BG221" s="40">
        <f t="shared" si="412"/>
        <v>0</v>
      </c>
      <c r="BH221" s="40">
        <f>IF(AND(BF221&lt;&gt;0,SUM(BF$9:BF220)=0),ROUND(BE$1*BE$3,0),0)</f>
        <v>0</v>
      </c>
      <c r="BI221" s="13"/>
      <c r="BJ221" s="33">
        <f>IF(SUM(BR$9:BR220)&gt;0.9,MAX(BJ$9:BJ220)+1,0)</f>
        <v>0</v>
      </c>
      <c r="BK221" s="39">
        <f t="shared" si="373"/>
        <v>0</v>
      </c>
      <c r="BL221" s="35">
        <f t="shared" si="374"/>
        <v>50252</v>
      </c>
      <c r="BM221" s="38">
        <f t="shared" si="353"/>
        <v>0</v>
      </c>
      <c r="BN221" s="38">
        <f t="shared" si="343"/>
        <v>0</v>
      </c>
      <c r="BO221" s="40">
        <f>IF(AND(BJ221=BQ$6,BS220-BQ$1/(BQ$7-BQ$6+1)&gt;=0),ROUND(BQ$1/(BQ$7-BQ$6+1),0),IF(AND(SUM(BO$10:BO220)&gt;0,BS220-BO220&gt;=0),BO220,IF(AND(SUM(BO$10:BO220)&gt;0),BQ$1-SUM(BO$10:BO220),0)))</f>
        <v>0</v>
      </c>
      <c r="BP221" s="40">
        <f t="shared" si="413"/>
        <v>0</v>
      </c>
      <c r="BQ221" s="40">
        <f t="shared" si="414"/>
        <v>0</v>
      </c>
      <c r="BR221" s="40">
        <f t="shared" si="344"/>
        <v>0</v>
      </c>
      <c r="BS221" s="40">
        <f t="shared" si="415"/>
        <v>0</v>
      </c>
      <c r="BT221" s="40">
        <f>IF(AND(BR221&lt;&gt;0,SUM(BR$9:BR220)=0),ROUND(BQ$1*BQ$3,0),0)</f>
        <v>0</v>
      </c>
      <c r="BU221" s="13"/>
      <c r="BV221" s="33">
        <f>IF(SUM(CD$9:CD220)&gt;0.9,MAX(BV$9:BV220)+1,0)</f>
        <v>0</v>
      </c>
      <c r="BW221" s="39">
        <f t="shared" si="375"/>
        <v>0</v>
      </c>
      <c r="BX221" s="35">
        <f t="shared" si="376"/>
        <v>50252</v>
      </c>
      <c r="BY221" s="38">
        <f t="shared" si="354"/>
        <v>0</v>
      </c>
      <c r="BZ221" s="38">
        <f t="shared" si="345"/>
        <v>0</v>
      </c>
      <c r="CA221" s="40">
        <f>IF(AND(BV221=CC$6,CE220-CC$1/(CC$7-CC$6+1)&gt;=0),ROUND(CC$1/(CC$7-CC$6+1),0),IF(AND(SUM(CA$10:CA220)&gt;0,CE220-CA220&gt;=0),CA220,IF(AND(SUM(CA$10:CA220)&gt;0),CC$1-SUM(CA$10:CA220),0)))</f>
        <v>0</v>
      </c>
      <c r="CB221" s="40">
        <f t="shared" si="416"/>
        <v>0</v>
      </c>
      <c r="CC221" s="40">
        <f t="shared" si="417"/>
        <v>0</v>
      </c>
      <c r="CD221" s="40">
        <f t="shared" si="346"/>
        <v>0</v>
      </c>
      <c r="CE221" s="40">
        <f t="shared" si="418"/>
        <v>0</v>
      </c>
      <c r="CF221" s="40">
        <f>IF(AND(CD221&lt;&gt;0,SUM(CD$9:CD220)=0),ROUND(CC$1*CC$3,0),0)</f>
        <v>0</v>
      </c>
      <c r="CG221" s="13"/>
      <c r="CH221" s="33">
        <f>IF(SUM(CP$9:CP220)&gt;0.9,MAX(CH$9:CH220)+1,0)</f>
        <v>0</v>
      </c>
      <c r="CI221" s="39">
        <f t="shared" si="377"/>
        <v>0</v>
      </c>
      <c r="CJ221" s="35">
        <f t="shared" si="378"/>
        <v>50252</v>
      </c>
      <c r="CK221" s="38">
        <f t="shared" si="355"/>
        <v>0</v>
      </c>
      <c r="CL221" s="38">
        <f t="shared" si="347"/>
        <v>0</v>
      </c>
      <c r="CM221" s="40">
        <f>IF(AND(CH221=CO$6,CQ220-CO$1/(CO$7-CO$6+1)&gt;=0),ROUND(CO$1/(CO$7-CO$6+1),0),IF(AND(SUM(CM$10:CM220)&gt;0,CQ220-CM220&gt;=0),CM220,IF(AND(SUM(CM$10:CM220)&gt;0),CO$1-SUM(CM$10:CM220),0)))</f>
        <v>0</v>
      </c>
      <c r="CN221" s="40">
        <f t="shared" si="419"/>
        <v>0</v>
      </c>
      <c r="CO221" s="40">
        <f t="shared" si="420"/>
        <v>0</v>
      </c>
      <c r="CP221" s="40">
        <f t="shared" si="348"/>
        <v>0</v>
      </c>
      <c r="CQ221" s="40">
        <f t="shared" si="421"/>
        <v>0</v>
      </c>
      <c r="CR221" s="40">
        <f>IF(AND(CP221&lt;&gt;0,SUM(CP$9:CP220)=0),ROUND(CO$1*CO$3,0),0)</f>
        <v>0</v>
      </c>
      <c r="CS221" s="13"/>
      <c r="CT221" s="16"/>
      <c r="CU221" s="41">
        <f t="shared" si="423"/>
        <v>199</v>
      </c>
      <c r="CV221" s="42">
        <f t="shared" si="422"/>
        <v>50252</v>
      </c>
      <c r="CW221" s="43">
        <f t="shared" si="356"/>
        <v>0</v>
      </c>
      <c r="CX221" s="43">
        <f t="shared" si="357"/>
        <v>0</v>
      </c>
      <c r="CY221" s="43">
        <f t="shared" si="358"/>
        <v>0</v>
      </c>
      <c r="CZ221" s="43">
        <f t="shared" si="359"/>
        <v>0</v>
      </c>
      <c r="DA221" s="43">
        <f t="shared" si="360"/>
        <v>0</v>
      </c>
      <c r="DB221" s="43">
        <f t="shared" si="361"/>
        <v>0</v>
      </c>
      <c r="DC221" s="43">
        <f t="shared" si="362"/>
        <v>0</v>
      </c>
      <c r="DD221" s="43">
        <f t="shared" si="363"/>
        <v>0</v>
      </c>
      <c r="DE221" s="43">
        <f t="shared" si="364"/>
        <v>0</v>
      </c>
      <c r="DF221" s="44">
        <f t="shared" si="379"/>
        <v>0</v>
      </c>
      <c r="DG221" s="44">
        <f t="shared" si="386"/>
        <v>0</v>
      </c>
      <c r="DH221" s="44">
        <f t="shared" si="387"/>
        <v>0</v>
      </c>
      <c r="DI221" s="44">
        <f t="shared" si="388"/>
        <v>0</v>
      </c>
      <c r="DJ221" s="44">
        <f t="shared" si="389"/>
        <v>0</v>
      </c>
      <c r="DK221" s="44">
        <f t="shared" si="390"/>
        <v>0</v>
      </c>
      <c r="DL221" s="44">
        <f t="shared" si="391"/>
        <v>0</v>
      </c>
      <c r="DM221" s="44">
        <f t="shared" si="392"/>
        <v>0</v>
      </c>
      <c r="DN221" s="44">
        <f t="shared" si="393"/>
        <v>0</v>
      </c>
      <c r="DO221" s="44">
        <f t="shared" si="394"/>
        <v>0</v>
      </c>
      <c r="DP221" s="44">
        <f>IF(SUM(DG221:DG$298)=0,DG$299*DP$8/12,0)</f>
        <v>0</v>
      </c>
      <c r="DQ221" s="44">
        <f>IF(SUM(DH221:DH$298)=0,DH$299*DQ$8/12,0)</f>
        <v>0</v>
      </c>
      <c r="DR221" s="44">
        <f>IF(SUM(DI221:DI$298)=0,DI$299*DR$8/12,0)</f>
        <v>0</v>
      </c>
      <c r="DS221" s="44">
        <f>IF(SUM(DJ221:DJ$298)=0,DJ$299*DS$8/12,0)</f>
        <v>0</v>
      </c>
      <c r="DT221" s="44">
        <f>IF(SUM(DK221:DK$298)=0,DK$299*DT$8/12,0)</f>
        <v>0</v>
      </c>
      <c r="DU221" s="44">
        <f>IF(SUM(DL221:DL$298)=0,DL$299*DU$8/12,0)</f>
        <v>0</v>
      </c>
      <c r="DV221" s="44">
        <f>IF(SUM(DM221:DM$298)=0,DM$299*DV$8/12,0)</f>
        <v>0</v>
      </c>
      <c r="DW221" s="44">
        <f>IF(SUM(DN221:DN$298)=0,DN$299*DW$8/12,0)</f>
        <v>0</v>
      </c>
      <c r="DX221" s="44">
        <f t="shared" si="395"/>
        <v>0</v>
      </c>
      <c r="DY221" s="44">
        <f t="shared" si="396"/>
        <v>0</v>
      </c>
      <c r="DZ221" s="44">
        <f t="shared" si="397"/>
        <v>0</v>
      </c>
      <c r="EA221" s="44">
        <f t="shared" si="398"/>
        <v>0</v>
      </c>
      <c r="EB221" s="44">
        <f t="shared" si="399"/>
        <v>0</v>
      </c>
      <c r="EC221" s="44">
        <f t="shared" si="400"/>
        <v>0</v>
      </c>
      <c r="ED221" s="16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</row>
    <row r="222" spans="1:240">
      <c r="A222" s="52"/>
      <c r="B222" s="33">
        <f>IF(SUM(J$9:J221)&gt;0.9,MAX(B$9:B221)+1,0)</f>
        <v>0</v>
      </c>
      <c r="C222" s="39">
        <f t="shared" si="424"/>
        <v>0</v>
      </c>
      <c r="D222" s="35">
        <v>50283</v>
      </c>
      <c r="E222" s="38">
        <f t="shared" si="380"/>
        <v>0</v>
      </c>
      <c r="F222" s="38">
        <f t="shared" si="381"/>
        <v>0</v>
      </c>
      <c r="G222" s="40">
        <f>IF(AND(B222=I$6,K221-I$1/(I$7-I$6+1)&gt;=0),ROUND(I$1/(I$7-I$6+1),0),IF(AND(SUM(G$10:G221)&gt;0,K221-G221&gt;=0),G221,IF(AND(SUM(G$10:G221)&gt;0),I$1-SUM(G$10:G221),0)))</f>
        <v>0</v>
      </c>
      <c r="H222" s="40">
        <f t="shared" si="382"/>
        <v>0</v>
      </c>
      <c r="I222" s="40">
        <f t="shared" si="383"/>
        <v>0</v>
      </c>
      <c r="J222" s="40">
        <f t="shared" si="384"/>
        <v>0</v>
      </c>
      <c r="K222" s="40">
        <f t="shared" si="385"/>
        <v>0</v>
      </c>
      <c r="L222" s="40">
        <f>IF(AND(J222&lt;&gt;0,SUM(J$9:J221)=0),ROUND(I$1*I$3,0),0)</f>
        <v>0</v>
      </c>
      <c r="M222" s="13"/>
      <c r="N222" s="33">
        <f>IF(SUM(V$9:V221)&gt;0.9,MAX(N$9:N221)+1,0)</f>
        <v>0</v>
      </c>
      <c r="O222" s="39">
        <f t="shared" si="365"/>
        <v>0</v>
      </c>
      <c r="P222" s="35">
        <f t="shared" si="366"/>
        <v>50283</v>
      </c>
      <c r="Q222" s="38">
        <f t="shared" si="349"/>
        <v>0</v>
      </c>
      <c r="R222" s="38">
        <f t="shared" si="335"/>
        <v>0</v>
      </c>
      <c r="S222" s="40">
        <f>IF(AND(N222=U$6,W221-U$1/(U$7-U$6+1)&gt;=0),ROUND(U$1/(U$7-U$6+1),0),IF(AND(SUM(S$10:S221)&gt;0,W221-S221&gt;=0),S221,IF(AND(SUM(S$10:S221)&gt;0),U$1-SUM(S$10:S221),0)))</f>
        <v>0</v>
      </c>
      <c r="T222" s="40">
        <f t="shared" si="401"/>
        <v>0</v>
      </c>
      <c r="U222" s="40">
        <f t="shared" si="402"/>
        <v>0</v>
      </c>
      <c r="V222" s="40">
        <f t="shared" si="336"/>
        <v>0</v>
      </c>
      <c r="W222" s="40">
        <f t="shared" si="403"/>
        <v>0</v>
      </c>
      <c r="X222" s="40">
        <f>IF(AND(V222&lt;&gt;0,SUM(V$9:V221)=0),ROUND(U$1*U$3,0),0)</f>
        <v>0</v>
      </c>
      <c r="Y222" s="13"/>
      <c r="Z222" s="33">
        <f>IF(SUM(AH$9:AH221)&gt;0.9,MAX(Z$9:Z221)+1,0)</f>
        <v>0</v>
      </c>
      <c r="AA222" s="39">
        <f t="shared" si="367"/>
        <v>0</v>
      </c>
      <c r="AB222" s="35">
        <f t="shared" si="368"/>
        <v>50283</v>
      </c>
      <c r="AC222" s="38">
        <f t="shared" si="350"/>
        <v>0</v>
      </c>
      <c r="AD222" s="38">
        <f t="shared" si="337"/>
        <v>0</v>
      </c>
      <c r="AE222" s="40">
        <f>IF(AND(Z222=AG$6,AI221-AG$1/(AG$7-AG$6+1)&gt;=0),ROUND(AG$1/(AG$7-AG$6+1),0),IF(AND(SUM(AE$10:AE221)&gt;0,AI221-AE221&gt;=0),AE221,IF(AND(SUM(AE$10:AE221)&gt;0),AG$1-SUM(AE$10:AE221),0)))</f>
        <v>0</v>
      </c>
      <c r="AF222" s="40">
        <f t="shared" si="404"/>
        <v>0</v>
      </c>
      <c r="AG222" s="40">
        <f t="shared" si="405"/>
        <v>0</v>
      </c>
      <c r="AH222" s="40">
        <f t="shared" si="338"/>
        <v>0</v>
      </c>
      <c r="AI222" s="40">
        <f t="shared" si="406"/>
        <v>0</v>
      </c>
      <c r="AJ222" s="40">
        <f>IF(AND(AH222&lt;&gt;0,SUM(AH$9:AH221)=0),ROUND(AG$1*AG$3,0),0)</f>
        <v>0</v>
      </c>
      <c r="AK222" s="13"/>
      <c r="AL222" s="33">
        <f>IF(SUM(AT$9:AT221)&gt;0.9,MAX(AL$9:AL221)+1,0)</f>
        <v>0</v>
      </c>
      <c r="AM222" s="39">
        <f t="shared" si="369"/>
        <v>0</v>
      </c>
      <c r="AN222" s="35">
        <f t="shared" si="370"/>
        <v>50283</v>
      </c>
      <c r="AO222" s="38">
        <f t="shared" si="351"/>
        <v>0</v>
      </c>
      <c r="AP222" s="38">
        <f t="shared" si="339"/>
        <v>0</v>
      </c>
      <c r="AQ222" s="40">
        <f>IF(AND(AL222=AS$6,AU221-AS$1/(AS$7-AS$6+1)&gt;=0),ROUND(AS$1/(AS$7-AS$6+1),0),IF(AND(SUM(AQ$10:AQ221)&gt;0,AU221-AQ221&gt;=0),AQ221,IF(AND(SUM(AQ$10:AQ221)&gt;0),AS$1-SUM(AQ$10:AQ221),0)))</f>
        <v>0</v>
      </c>
      <c r="AR222" s="40">
        <f t="shared" si="407"/>
        <v>0</v>
      </c>
      <c r="AS222" s="40">
        <f t="shared" si="408"/>
        <v>0</v>
      </c>
      <c r="AT222" s="40">
        <f t="shared" si="340"/>
        <v>0</v>
      </c>
      <c r="AU222" s="40">
        <f t="shared" si="409"/>
        <v>0</v>
      </c>
      <c r="AV222" s="40">
        <f>IF(AND(AT222&lt;&gt;0,SUM(AT$9:AT221)=0),ROUND(AS$1*AS$3,0),0)</f>
        <v>0</v>
      </c>
      <c r="AW222" s="13"/>
      <c r="AX222" s="33">
        <f>IF(SUM(BF$9:BF221)&gt;0.9,MAX(AX$9:AX221)+1,0)</f>
        <v>0</v>
      </c>
      <c r="AY222" s="39">
        <f t="shared" si="371"/>
        <v>0</v>
      </c>
      <c r="AZ222" s="35">
        <f t="shared" si="372"/>
        <v>50283</v>
      </c>
      <c r="BA222" s="38">
        <f t="shared" si="352"/>
        <v>0</v>
      </c>
      <c r="BB222" s="38">
        <f t="shared" si="341"/>
        <v>0</v>
      </c>
      <c r="BC222" s="40">
        <f>IF(AND(AX222=BE$6,BG221-BE$1/(BE$7-BE$6+1)&gt;=0),ROUND(BE$1/(BE$7-BE$6+1),0),IF(AND(SUM(BC$10:BC221)&gt;0,BG221-BC221&gt;=0),BC221,IF(AND(SUM(BC$10:BC221)&gt;0),BE$1-SUM(BC$10:BC221),0)))</f>
        <v>0</v>
      </c>
      <c r="BD222" s="40">
        <f t="shared" si="410"/>
        <v>0</v>
      </c>
      <c r="BE222" s="40">
        <f t="shared" si="411"/>
        <v>0</v>
      </c>
      <c r="BF222" s="40">
        <f t="shared" si="342"/>
        <v>0</v>
      </c>
      <c r="BG222" s="40">
        <f t="shared" si="412"/>
        <v>0</v>
      </c>
      <c r="BH222" s="40">
        <f>IF(AND(BF222&lt;&gt;0,SUM(BF$9:BF221)=0),ROUND(BE$1*BE$3,0),0)</f>
        <v>0</v>
      </c>
      <c r="BI222" s="13"/>
      <c r="BJ222" s="33">
        <f>IF(SUM(BR$9:BR221)&gt;0.9,MAX(BJ$9:BJ221)+1,0)</f>
        <v>0</v>
      </c>
      <c r="BK222" s="39">
        <f t="shared" si="373"/>
        <v>0</v>
      </c>
      <c r="BL222" s="35">
        <f t="shared" si="374"/>
        <v>50283</v>
      </c>
      <c r="BM222" s="38">
        <f t="shared" si="353"/>
        <v>0</v>
      </c>
      <c r="BN222" s="38">
        <f t="shared" si="343"/>
        <v>0</v>
      </c>
      <c r="BO222" s="40">
        <f>IF(AND(BJ222=BQ$6,BS221-BQ$1/(BQ$7-BQ$6+1)&gt;=0),ROUND(BQ$1/(BQ$7-BQ$6+1),0),IF(AND(SUM(BO$10:BO221)&gt;0,BS221-BO221&gt;=0),BO221,IF(AND(SUM(BO$10:BO221)&gt;0),BQ$1-SUM(BO$10:BO221),0)))</f>
        <v>0</v>
      </c>
      <c r="BP222" s="40">
        <f t="shared" si="413"/>
        <v>0</v>
      </c>
      <c r="BQ222" s="40">
        <f t="shared" si="414"/>
        <v>0</v>
      </c>
      <c r="BR222" s="40">
        <f t="shared" si="344"/>
        <v>0</v>
      </c>
      <c r="BS222" s="40">
        <f t="shared" si="415"/>
        <v>0</v>
      </c>
      <c r="BT222" s="40">
        <f>IF(AND(BR222&lt;&gt;0,SUM(BR$9:BR221)=0),ROUND(BQ$1*BQ$3,0),0)</f>
        <v>0</v>
      </c>
      <c r="BU222" s="13"/>
      <c r="BV222" s="33">
        <f>IF(SUM(CD$9:CD221)&gt;0.9,MAX(BV$9:BV221)+1,0)</f>
        <v>0</v>
      </c>
      <c r="BW222" s="39">
        <f t="shared" si="375"/>
        <v>0</v>
      </c>
      <c r="BX222" s="35">
        <f t="shared" si="376"/>
        <v>50283</v>
      </c>
      <c r="BY222" s="38">
        <f t="shared" si="354"/>
        <v>0</v>
      </c>
      <c r="BZ222" s="38">
        <f t="shared" si="345"/>
        <v>0</v>
      </c>
      <c r="CA222" s="40">
        <f>IF(AND(BV222=CC$6,CE221-CC$1/(CC$7-CC$6+1)&gt;=0),ROUND(CC$1/(CC$7-CC$6+1),0),IF(AND(SUM(CA$10:CA221)&gt;0,CE221-CA221&gt;=0),CA221,IF(AND(SUM(CA$10:CA221)&gt;0),CC$1-SUM(CA$10:CA221),0)))</f>
        <v>0</v>
      </c>
      <c r="CB222" s="40">
        <f t="shared" si="416"/>
        <v>0</v>
      </c>
      <c r="CC222" s="40">
        <f t="shared" si="417"/>
        <v>0</v>
      </c>
      <c r="CD222" s="40">
        <f t="shared" si="346"/>
        <v>0</v>
      </c>
      <c r="CE222" s="40">
        <f t="shared" si="418"/>
        <v>0</v>
      </c>
      <c r="CF222" s="40">
        <f>IF(AND(CD222&lt;&gt;0,SUM(CD$9:CD221)=0),ROUND(CC$1*CC$3,0),0)</f>
        <v>0</v>
      </c>
      <c r="CG222" s="13"/>
      <c r="CH222" s="33">
        <f>IF(SUM(CP$9:CP221)&gt;0.9,MAX(CH$9:CH221)+1,0)</f>
        <v>0</v>
      </c>
      <c r="CI222" s="39">
        <f t="shared" si="377"/>
        <v>0</v>
      </c>
      <c r="CJ222" s="35">
        <f t="shared" si="378"/>
        <v>50283</v>
      </c>
      <c r="CK222" s="38">
        <f t="shared" si="355"/>
        <v>0</v>
      </c>
      <c r="CL222" s="38">
        <f t="shared" si="347"/>
        <v>0</v>
      </c>
      <c r="CM222" s="40">
        <f>IF(AND(CH222=CO$6,CQ221-CO$1/(CO$7-CO$6+1)&gt;=0),ROUND(CO$1/(CO$7-CO$6+1),0),IF(AND(SUM(CM$10:CM221)&gt;0,CQ221-CM221&gt;=0),CM221,IF(AND(SUM(CM$10:CM221)&gt;0),CO$1-SUM(CM$10:CM221),0)))</f>
        <v>0</v>
      </c>
      <c r="CN222" s="40">
        <f t="shared" si="419"/>
        <v>0</v>
      </c>
      <c r="CO222" s="40">
        <f t="shared" si="420"/>
        <v>0</v>
      </c>
      <c r="CP222" s="40">
        <f t="shared" si="348"/>
        <v>0</v>
      </c>
      <c r="CQ222" s="40">
        <f t="shared" si="421"/>
        <v>0</v>
      </c>
      <c r="CR222" s="40">
        <f>IF(AND(CP222&lt;&gt;0,SUM(CP$9:CP221)=0),ROUND(CO$1*CO$3,0),0)</f>
        <v>0</v>
      </c>
      <c r="CS222" s="13"/>
      <c r="CT222" s="16"/>
      <c r="CU222" s="41">
        <f t="shared" si="423"/>
        <v>200</v>
      </c>
      <c r="CV222" s="42">
        <f t="shared" si="422"/>
        <v>50283</v>
      </c>
      <c r="CW222" s="43">
        <f t="shared" si="356"/>
        <v>0</v>
      </c>
      <c r="CX222" s="43">
        <f t="shared" si="357"/>
        <v>0</v>
      </c>
      <c r="CY222" s="43">
        <f t="shared" si="358"/>
        <v>0</v>
      </c>
      <c r="CZ222" s="43">
        <f t="shared" si="359"/>
        <v>0</v>
      </c>
      <c r="DA222" s="43">
        <f t="shared" si="360"/>
        <v>0</v>
      </c>
      <c r="DB222" s="43">
        <f t="shared" si="361"/>
        <v>0</v>
      </c>
      <c r="DC222" s="43">
        <f t="shared" si="362"/>
        <v>0</v>
      </c>
      <c r="DD222" s="43">
        <f t="shared" si="363"/>
        <v>0</v>
      </c>
      <c r="DE222" s="43">
        <f t="shared" si="364"/>
        <v>0</v>
      </c>
      <c r="DF222" s="44">
        <f t="shared" si="379"/>
        <v>0</v>
      </c>
      <c r="DG222" s="44">
        <f t="shared" si="386"/>
        <v>0</v>
      </c>
      <c r="DH222" s="44">
        <f t="shared" si="387"/>
        <v>0</v>
      </c>
      <c r="DI222" s="44">
        <f t="shared" si="388"/>
        <v>0</v>
      </c>
      <c r="DJ222" s="44">
        <f t="shared" si="389"/>
        <v>0</v>
      </c>
      <c r="DK222" s="44">
        <f t="shared" si="390"/>
        <v>0</v>
      </c>
      <c r="DL222" s="44">
        <f t="shared" si="391"/>
        <v>0</v>
      </c>
      <c r="DM222" s="44">
        <f t="shared" si="392"/>
        <v>0</v>
      </c>
      <c r="DN222" s="44">
        <f t="shared" si="393"/>
        <v>0</v>
      </c>
      <c r="DO222" s="44">
        <f t="shared" si="394"/>
        <v>0</v>
      </c>
      <c r="DP222" s="44">
        <f>IF(SUM(DG222:DG$298)=0,DG$299*DP$8/12,0)</f>
        <v>0</v>
      </c>
      <c r="DQ222" s="44">
        <f>IF(SUM(DH222:DH$298)=0,DH$299*DQ$8/12,0)</f>
        <v>0</v>
      </c>
      <c r="DR222" s="44">
        <f>IF(SUM(DI222:DI$298)=0,DI$299*DR$8/12,0)</f>
        <v>0</v>
      </c>
      <c r="DS222" s="44">
        <f>IF(SUM(DJ222:DJ$298)=0,DJ$299*DS$8/12,0)</f>
        <v>0</v>
      </c>
      <c r="DT222" s="44">
        <f>IF(SUM(DK222:DK$298)=0,DK$299*DT$8/12,0)</f>
        <v>0</v>
      </c>
      <c r="DU222" s="44">
        <f>IF(SUM(DL222:DL$298)=0,DL$299*DU$8/12,0)</f>
        <v>0</v>
      </c>
      <c r="DV222" s="44">
        <f>IF(SUM(DM222:DM$298)=0,DM$299*DV$8/12,0)</f>
        <v>0</v>
      </c>
      <c r="DW222" s="44">
        <f>IF(SUM(DN222:DN$298)=0,DN$299*DW$8/12,0)</f>
        <v>0</v>
      </c>
      <c r="DX222" s="44">
        <f t="shared" si="395"/>
        <v>0</v>
      </c>
      <c r="DY222" s="44">
        <f t="shared" si="396"/>
        <v>0</v>
      </c>
      <c r="DZ222" s="44">
        <f t="shared" si="397"/>
        <v>0</v>
      </c>
      <c r="EA222" s="44">
        <f t="shared" si="398"/>
        <v>0</v>
      </c>
      <c r="EB222" s="44">
        <f t="shared" si="399"/>
        <v>0</v>
      </c>
      <c r="EC222" s="44">
        <f t="shared" si="400"/>
        <v>0</v>
      </c>
      <c r="ED222" s="16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</row>
    <row r="223" spans="1:240">
      <c r="A223" s="52"/>
      <c r="B223" s="33">
        <f>IF(SUM(J$9:J222)&gt;0.9,MAX(B$9:B222)+1,0)</f>
        <v>0</v>
      </c>
      <c r="C223" s="39">
        <f t="shared" si="424"/>
        <v>0</v>
      </c>
      <c r="D223" s="35">
        <v>50313</v>
      </c>
      <c r="E223" s="38">
        <f t="shared" si="380"/>
        <v>0</v>
      </c>
      <c r="F223" s="38">
        <f t="shared" si="381"/>
        <v>0</v>
      </c>
      <c r="G223" s="40">
        <f>IF(AND(B223=I$6,K222-I$1/(I$7-I$6+1)&gt;=0),ROUND(I$1/(I$7-I$6+1),0),IF(AND(SUM(G$10:G222)&gt;0,K222-G222&gt;=0),G222,IF(AND(SUM(G$10:G222)&gt;0),I$1-SUM(G$10:G222),0)))</f>
        <v>0</v>
      </c>
      <c r="H223" s="40">
        <f t="shared" si="382"/>
        <v>0</v>
      </c>
      <c r="I223" s="40">
        <f t="shared" si="383"/>
        <v>0</v>
      </c>
      <c r="J223" s="40">
        <f t="shared" si="384"/>
        <v>0</v>
      </c>
      <c r="K223" s="40">
        <f t="shared" si="385"/>
        <v>0</v>
      </c>
      <c r="L223" s="40">
        <f>IF(AND(J223&lt;&gt;0,SUM(J$9:J222)=0),ROUND(I$1*I$3,0),0)</f>
        <v>0</v>
      </c>
      <c r="M223" s="13"/>
      <c r="N223" s="33">
        <f>IF(SUM(V$9:V222)&gt;0.9,MAX(N$9:N222)+1,0)</f>
        <v>0</v>
      </c>
      <c r="O223" s="39">
        <f t="shared" si="365"/>
        <v>0</v>
      </c>
      <c r="P223" s="35">
        <f t="shared" si="366"/>
        <v>50313</v>
      </c>
      <c r="Q223" s="38">
        <f t="shared" si="349"/>
        <v>0</v>
      </c>
      <c r="R223" s="38">
        <f t="shared" si="335"/>
        <v>0</v>
      </c>
      <c r="S223" s="40">
        <f>IF(AND(N223=U$6,W222-U$1/(U$7-U$6+1)&gt;=0),ROUND(U$1/(U$7-U$6+1),0),IF(AND(SUM(S$10:S222)&gt;0,W222-S222&gt;=0),S222,IF(AND(SUM(S$10:S222)&gt;0),U$1-SUM(S$10:S222),0)))</f>
        <v>0</v>
      </c>
      <c r="T223" s="40">
        <f t="shared" si="401"/>
        <v>0</v>
      </c>
      <c r="U223" s="40">
        <f t="shared" si="402"/>
        <v>0</v>
      </c>
      <c r="V223" s="40">
        <f t="shared" si="336"/>
        <v>0</v>
      </c>
      <c r="W223" s="40">
        <f t="shared" si="403"/>
        <v>0</v>
      </c>
      <c r="X223" s="40">
        <f>IF(AND(V223&lt;&gt;0,SUM(V$9:V222)=0),ROUND(U$1*U$3,0),0)</f>
        <v>0</v>
      </c>
      <c r="Y223" s="13"/>
      <c r="Z223" s="33">
        <f>IF(SUM(AH$9:AH222)&gt;0.9,MAX(Z$9:Z222)+1,0)</f>
        <v>0</v>
      </c>
      <c r="AA223" s="39">
        <f t="shared" si="367"/>
        <v>0</v>
      </c>
      <c r="AB223" s="35">
        <f t="shared" si="368"/>
        <v>50313</v>
      </c>
      <c r="AC223" s="38">
        <f t="shared" si="350"/>
        <v>0</v>
      </c>
      <c r="AD223" s="38">
        <f t="shared" si="337"/>
        <v>0</v>
      </c>
      <c r="AE223" s="40">
        <f>IF(AND(Z223=AG$6,AI222-AG$1/(AG$7-AG$6+1)&gt;=0),ROUND(AG$1/(AG$7-AG$6+1),0),IF(AND(SUM(AE$10:AE222)&gt;0,AI222-AE222&gt;=0),AE222,IF(AND(SUM(AE$10:AE222)&gt;0),AG$1-SUM(AE$10:AE222),0)))</f>
        <v>0</v>
      </c>
      <c r="AF223" s="40">
        <f t="shared" si="404"/>
        <v>0</v>
      </c>
      <c r="AG223" s="40">
        <f t="shared" si="405"/>
        <v>0</v>
      </c>
      <c r="AH223" s="40">
        <f t="shared" si="338"/>
        <v>0</v>
      </c>
      <c r="AI223" s="40">
        <f t="shared" si="406"/>
        <v>0</v>
      </c>
      <c r="AJ223" s="40">
        <f>IF(AND(AH223&lt;&gt;0,SUM(AH$9:AH222)=0),ROUND(AG$1*AG$3,0),0)</f>
        <v>0</v>
      </c>
      <c r="AK223" s="13"/>
      <c r="AL223" s="33">
        <f>IF(SUM(AT$9:AT222)&gt;0.9,MAX(AL$9:AL222)+1,0)</f>
        <v>0</v>
      </c>
      <c r="AM223" s="39">
        <f t="shared" si="369"/>
        <v>0</v>
      </c>
      <c r="AN223" s="35">
        <f t="shared" si="370"/>
        <v>50313</v>
      </c>
      <c r="AO223" s="38">
        <f t="shared" si="351"/>
        <v>0</v>
      </c>
      <c r="AP223" s="38">
        <f t="shared" si="339"/>
        <v>0</v>
      </c>
      <c r="AQ223" s="40">
        <f>IF(AND(AL223=AS$6,AU222-AS$1/(AS$7-AS$6+1)&gt;=0),ROUND(AS$1/(AS$7-AS$6+1),0),IF(AND(SUM(AQ$10:AQ222)&gt;0,AU222-AQ222&gt;=0),AQ222,IF(AND(SUM(AQ$10:AQ222)&gt;0),AS$1-SUM(AQ$10:AQ222),0)))</f>
        <v>0</v>
      </c>
      <c r="AR223" s="40">
        <f t="shared" si="407"/>
        <v>0</v>
      </c>
      <c r="AS223" s="40">
        <f t="shared" si="408"/>
        <v>0</v>
      </c>
      <c r="AT223" s="40">
        <f t="shared" si="340"/>
        <v>0</v>
      </c>
      <c r="AU223" s="40">
        <f t="shared" si="409"/>
        <v>0</v>
      </c>
      <c r="AV223" s="40">
        <f>IF(AND(AT223&lt;&gt;0,SUM(AT$9:AT222)=0),ROUND(AS$1*AS$3,0),0)</f>
        <v>0</v>
      </c>
      <c r="AW223" s="13"/>
      <c r="AX223" s="33">
        <f>IF(SUM(BF$9:BF222)&gt;0.9,MAX(AX$9:AX222)+1,0)</f>
        <v>0</v>
      </c>
      <c r="AY223" s="39">
        <f t="shared" si="371"/>
        <v>0</v>
      </c>
      <c r="AZ223" s="35">
        <f t="shared" si="372"/>
        <v>50313</v>
      </c>
      <c r="BA223" s="38">
        <f t="shared" si="352"/>
        <v>0</v>
      </c>
      <c r="BB223" s="38">
        <f t="shared" si="341"/>
        <v>0</v>
      </c>
      <c r="BC223" s="40">
        <f>IF(AND(AX223=BE$6,BG222-BE$1/(BE$7-BE$6+1)&gt;=0),ROUND(BE$1/(BE$7-BE$6+1),0),IF(AND(SUM(BC$10:BC222)&gt;0,BG222-BC222&gt;=0),BC222,IF(AND(SUM(BC$10:BC222)&gt;0),BE$1-SUM(BC$10:BC222),0)))</f>
        <v>0</v>
      </c>
      <c r="BD223" s="40">
        <f t="shared" si="410"/>
        <v>0</v>
      </c>
      <c r="BE223" s="40">
        <f t="shared" si="411"/>
        <v>0</v>
      </c>
      <c r="BF223" s="40">
        <f t="shared" si="342"/>
        <v>0</v>
      </c>
      <c r="BG223" s="40">
        <f t="shared" si="412"/>
        <v>0</v>
      </c>
      <c r="BH223" s="40">
        <f>IF(AND(BF223&lt;&gt;0,SUM(BF$9:BF222)=0),ROUND(BE$1*BE$3,0),0)</f>
        <v>0</v>
      </c>
      <c r="BI223" s="13"/>
      <c r="BJ223" s="33">
        <f>IF(SUM(BR$9:BR222)&gt;0.9,MAX(BJ$9:BJ222)+1,0)</f>
        <v>0</v>
      </c>
      <c r="BK223" s="39">
        <f t="shared" si="373"/>
        <v>0</v>
      </c>
      <c r="BL223" s="35">
        <f t="shared" si="374"/>
        <v>50313</v>
      </c>
      <c r="BM223" s="38">
        <f t="shared" si="353"/>
        <v>0</v>
      </c>
      <c r="BN223" s="38">
        <f t="shared" si="343"/>
        <v>0</v>
      </c>
      <c r="BO223" s="40">
        <f>IF(AND(BJ223=BQ$6,BS222-BQ$1/(BQ$7-BQ$6+1)&gt;=0),ROUND(BQ$1/(BQ$7-BQ$6+1),0),IF(AND(SUM(BO$10:BO222)&gt;0,BS222-BO222&gt;=0),BO222,IF(AND(SUM(BO$10:BO222)&gt;0),BQ$1-SUM(BO$10:BO222),0)))</f>
        <v>0</v>
      </c>
      <c r="BP223" s="40">
        <f t="shared" si="413"/>
        <v>0</v>
      </c>
      <c r="BQ223" s="40">
        <f t="shared" si="414"/>
        <v>0</v>
      </c>
      <c r="BR223" s="40">
        <f t="shared" si="344"/>
        <v>0</v>
      </c>
      <c r="BS223" s="40">
        <f t="shared" si="415"/>
        <v>0</v>
      </c>
      <c r="BT223" s="40">
        <f>IF(AND(BR223&lt;&gt;0,SUM(BR$9:BR222)=0),ROUND(BQ$1*BQ$3,0),0)</f>
        <v>0</v>
      </c>
      <c r="BU223" s="13"/>
      <c r="BV223" s="33">
        <f>IF(SUM(CD$9:CD222)&gt;0.9,MAX(BV$9:BV222)+1,0)</f>
        <v>0</v>
      </c>
      <c r="BW223" s="39">
        <f t="shared" si="375"/>
        <v>0</v>
      </c>
      <c r="BX223" s="35">
        <f t="shared" si="376"/>
        <v>50313</v>
      </c>
      <c r="BY223" s="38">
        <f t="shared" si="354"/>
        <v>0</v>
      </c>
      <c r="BZ223" s="38">
        <f t="shared" si="345"/>
        <v>0</v>
      </c>
      <c r="CA223" s="40">
        <f>IF(AND(BV223=CC$6,CE222-CC$1/(CC$7-CC$6+1)&gt;=0),ROUND(CC$1/(CC$7-CC$6+1),0),IF(AND(SUM(CA$10:CA222)&gt;0,CE222-CA222&gt;=0),CA222,IF(AND(SUM(CA$10:CA222)&gt;0),CC$1-SUM(CA$10:CA222),0)))</f>
        <v>0</v>
      </c>
      <c r="CB223" s="40">
        <f t="shared" si="416"/>
        <v>0</v>
      </c>
      <c r="CC223" s="40">
        <f t="shared" si="417"/>
        <v>0</v>
      </c>
      <c r="CD223" s="40">
        <f t="shared" si="346"/>
        <v>0</v>
      </c>
      <c r="CE223" s="40">
        <f t="shared" si="418"/>
        <v>0</v>
      </c>
      <c r="CF223" s="40">
        <f>IF(AND(CD223&lt;&gt;0,SUM(CD$9:CD222)=0),ROUND(CC$1*CC$3,0),0)</f>
        <v>0</v>
      </c>
      <c r="CG223" s="13"/>
      <c r="CH223" s="33">
        <f>IF(SUM(CP$9:CP222)&gt;0.9,MAX(CH$9:CH222)+1,0)</f>
        <v>0</v>
      </c>
      <c r="CI223" s="39">
        <f t="shared" si="377"/>
        <v>0</v>
      </c>
      <c r="CJ223" s="35">
        <f t="shared" si="378"/>
        <v>50313</v>
      </c>
      <c r="CK223" s="38">
        <f t="shared" si="355"/>
        <v>0</v>
      </c>
      <c r="CL223" s="38">
        <f t="shared" si="347"/>
        <v>0</v>
      </c>
      <c r="CM223" s="40">
        <f>IF(AND(CH223=CO$6,CQ222-CO$1/(CO$7-CO$6+1)&gt;=0),ROUND(CO$1/(CO$7-CO$6+1),0),IF(AND(SUM(CM$10:CM222)&gt;0,CQ222-CM222&gt;=0),CM222,IF(AND(SUM(CM$10:CM222)&gt;0),CO$1-SUM(CM$10:CM222),0)))</f>
        <v>0</v>
      </c>
      <c r="CN223" s="40">
        <f t="shared" si="419"/>
        <v>0</v>
      </c>
      <c r="CO223" s="40">
        <f t="shared" si="420"/>
        <v>0</v>
      </c>
      <c r="CP223" s="40">
        <f t="shared" si="348"/>
        <v>0</v>
      </c>
      <c r="CQ223" s="40">
        <f t="shared" si="421"/>
        <v>0</v>
      </c>
      <c r="CR223" s="40">
        <f>IF(AND(CP223&lt;&gt;0,SUM(CP$9:CP222)=0),ROUND(CO$1*CO$3,0),0)</f>
        <v>0</v>
      </c>
      <c r="CS223" s="13"/>
      <c r="CT223" s="16"/>
      <c r="CU223" s="41">
        <f t="shared" si="423"/>
        <v>201</v>
      </c>
      <c r="CV223" s="42">
        <f t="shared" si="422"/>
        <v>50313</v>
      </c>
      <c r="CW223" s="43">
        <f t="shared" si="356"/>
        <v>0</v>
      </c>
      <c r="CX223" s="43">
        <f t="shared" si="357"/>
        <v>0</v>
      </c>
      <c r="CY223" s="43">
        <f t="shared" si="358"/>
        <v>0</v>
      </c>
      <c r="CZ223" s="43">
        <f t="shared" si="359"/>
        <v>0</v>
      </c>
      <c r="DA223" s="43">
        <f t="shared" si="360"/>
        <v>0</v>
      </c>
      <c r="DB223" s="43">
        <f t="shared" si="361"/>
        <v>0</v>
      </c>
      <c r="DC223" s="43">
        <f t="shared" si="362"/>
        <v>0</v>
      </c>
      <c r="DD223" s="43">
        <f t="shared" si="363"/>
        <v>0</v>
      </c>
      <c r="DE223" s="43">
        <f t="shared" si="364"/>
        <v>0</v>
      </c>
      <c r="DF223" s="44">
        <f t="shared" si="379"/>
        <v>0</v>
      </c>
      <c r="DG223" s="44">
        <f t="shared" si="386"/>
        <v>0</v>
      </c>
      <c r="DH223" s="44">
        <f t="shared" si="387"/>
        <v>0</v>
      </c>
      <c r="DI223" s="44">
        <f t="shared" si="388"/>
        <v>0</v>
      </c>
      <c r="DJ223" s="44">
        <f t="shared" si="389"/>
        <v>0</v>
      </c>
      <c r="DK223" s="44">
        <f t="shared" si="390"/>
        <v>0</v>
      </c>
      <c r="DL223" s="44">
        <f t="shared" si="391"/>
        <v>0</v>
      </c>
      <c r="DM223" s="44">
        <f t="shared" si="392"/>
        <v>0</v>
      </c>
      <c r="DN223" s="44">
        <f t="shared" si="393"/>
        <v>0</v>
      </c>
      <c r="DO223" s="44">
        <f t="shared" si="394"/>
        <v>0</v>
      </c>
      <c r="DP223" s="44">
        <f>IF(SUM(DG223:DG$298)=0,DG$299*DP$8/12,0)</f>
        <v>0</v>
      </c>
      <c r="DQ223" s="44">
        <f>IF(SUM(DH223:DH$298)=0,DH$299*DQ$8/12,0)</f>
        <v>0</v>
      </c>
      <c r="DR223" s="44">
        <f>IF(SUM(DI223:DI$298)=0,DI$299*DR$8/12,0)</f>
        <v>0</v>
      </c>
      <c r="DS223" s="44">
        <f>IF(SUM(DJ223:DJ$298)=0,DJ$299*DS$8/12,0)</f>
        <v>0</v>
      </c>
      <c r="DT223" s="44">
        <f>IF(SUM(DK223:DK$298)=0,DK$299*DT$8/12,0)</f>
        <v>0</v>
      </c>
      <c r="DU223" s="44">
        <f>IF(SUM(DL223:DL$298)=0,DL$299*DU$8/12,0)</f>
        <v>0</v>
      </c>
      <c r="DV223" s="44">
        <f>IF(SUM(DM223:DM$298)=0,DM$299*DV$8/12,0)</f>
        <v>0</v>
      </c>
      <c r="DW223" s="44">
        <f>IF(SUM(DN223:DN$298)=0,DN$299*DW$8/12,0)</f>
        <v>0</v>
      </c>
      <c r="DX223" s="44">
        <f t="shared" si="395"/>
        <v>0</v>
      </c>
      <c r="DY223" s="44">
        <f t="shared" si="396"/>
        <v>0</v>
      </c>
      <c r="DZ223" s="44">
        <f t="shared" si="397"/>
        <v>0</v>
      </c>
      <c r="EA223" s="44">
        <f t="shared" si="398"/>
        <v>0</v>
      </c>
      <c r="EB223" s="44">
        <f t="shared" si="399"/>
        <v>0</v>
      </c>
      <c r="EC223" s="44">
        <f t="shared" si="400"/>
        <v>0</v>
      </c>
      <c r="ED223" s="16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</row>
    <row r="224" spans="1:240">
      <c r="A224" s="52"/>
      <c r="B224" s="33">
        <f>IF(SUM(J$9:J223)&gt;0.9,MAX(B$9:B223)+1,0)</f>
        <v>0</v>
      </c>
      <c r="C224" s="39">
        <f t="shared" si="424"/>
        <v>0</v>
      </c>
      <c r="D224" s="35">
        <v>50344</v>
      </c>
      <c r="E224" s="38">
        <f t="shared" si="380"/>
        <v>0</v>
      </c>
      <c r="F224" s="38">
        <f t="shared" si="381"/>
        <v>0</v>
      </c>
      <c r="G224" s="40">
        <f>IF(AND(B224=I$6,K223-I$1/(I$7-I$6+1)&gt;=0),ROUND(I$1/(I$7-I$6+1),0),IF(AND(SUM(G$10:G223)&gt;0,K223-G223&gt;=0),G223,IF(AND(SUM(G$10:G223)&gt;0),I$1-SUM(G$10:G223),0)))</f>
        <v>0</v>
      </c>
      <c r="H224" s="40">
        <f t="shared" si="382"/>
        <v>0</v>
      </c>
      <c r="I224" s="40">
        <f t="shared" si="383"/>
        <v>0</v>
      </c>
      <c r="J224" s="40">
        <f t="shared" si="384"/>
        <v>0</v>
      </c>
      <c r="K224" s="40">
        <f t="shared" si="385"/>
        <v>0</v>
      </c>
      <c r="L224" s="40">
        <f>IF(AND(J224&lt;&gt;0,SUM(J$9:J223)=0),ROUND(I$1*I$3,0),0)</f>
        <v>0</v>
      </c>
      <c r="M224" s="13"/>
      <c r="N224" s="33">
        <f>IF(SUM(V$9:V223)&gt;0.9,MAX(N$9:N223)+1,0)</f>
        <v>0</v>
      </c>
      <c r="O224" s="39">
        <f t="shared" si="365"/>
        <v>0</v>
      </c>
      <c r="P224" s="35">
        <f t="shared" si="366"/>
        <v>50344</v>
      </c>
      <c r="Q224" s="38">
        <f t="shared" si="349"/>
        <v>0</v>
      </c>
      <c r="R224" s="38">
        <f t="shared" si="335"/>
        <v>0</v>
      </c>
      <c r="S224" s="40">
        <f>IF(AND(N224=U$6,W223-U$1/(U$7-U$6+1)&gt;=0),ROUND(U$1/(U$7-U$6+1),0),IF(AND(SUM(S$10:S223)&gt;0,W223-S223&gt;=0),S223,IF(AND(SUM(S$10:S223)&gt;0),U$1-SUM(S$10:S223),0)))</f>
        <v>0</v>
      </c>
      <c r="T224" s="40">
        <f t="shared" si="401"/>
        <v>0</v>
      </c>
      <c r="U224" s="40">
        <f t="shared" si="402"/>
        <v>0</v>
      </c>
      <c r="V224" s="40">
        <f t="shared" si="336"/>
        <v>0</v>
      </c>
      <c r="W224" s="40">
        <f t="shared" si="403"/>
        <v>0</v>
      </c>
      <c r="X224" s="40">
        <f>IF(AND(V224&lt;&gt;0,SUM(V$9:V223)=0),ROUND(U$1*U$3,0),0)</f>
        <v>0</v>
      </c>
      <c r="Y224" s="13"/>
      <c r="Z224" s="33">
        <f>IF(SUM(AH$9:AH223)&gt;0.9,MAX(Z$9:Z223)+1,0)</f>
        <v>0</v>
      </c>
      <c r="AA224" s="39">
        <f t="shared" si="367"/>
        <v>0</v>
      </c>
      <c r="AB224" s="35">
        <f t="shared" si="368"/>
        <v>50344</v>
      </c>
      <c r="AC224" s="38">
        <f t="shared" si="350"/>
        <v>0</v>
      </c>
      <c r="AD224" s="38">
        <f t="shared" si="337"/>
        <v>0</v>
      </c>
      <c r="AE224" s="40">
        <f>IF(AND(Z224=AG$6,AI223-AG$1/(AG$7-AG$6+1)&gt;=0),ROUND(AG$1/(AG$7-AG$6+1),0),IF(AND(SUM(AE$10:AE223)&gt;0,AI223-AE223&gt;=0),AE223,IF(AND(SUM(AE$10:AE223)&gt;0),AG$1-SUM(AE$10:AE223),0)))</f>
        <v>0</v>
      </c>
      <c r="AF224" s="40">
        <f t="shared" si="404"/>
        <v>0</v>
      </c>
      <c r="AG224" s="40">
        <f t="shared" si="405"/>
        <v>0</v>
      </c>
      <c r="AH224" s="40">
        <f t="shared" si="338"/>
        <v>0</v>
      </c>
      <c r="AI224" s="40">
        <f t="shared" si="406"/>
        <v>0</v>
      </c>
      <c r="AJ224" s="40">
        <f>IF(AND(AH224&lt;&gt;0,SUM(AH$9:AH223)=0),ROUND(AG$1*AG$3,0),0)</f>
        <v>0</v>
      </c>
      <c r="AK224" s="13"/>
      <c r="AL224" s="33">
        <f>IF(SUM(AT$9:AT223)&gt;0.9,MAX(AL$9:AL223)+1,0)</f>
        <v>0</v>
      </c>
      <c r="AM224" s="39">
        <f t="shared" si="369"/>
        <v>0</v>
      </c>
      <c r="AN224" s="35">
        <f t="shared" si="370"/>
        <v>50344</v>
      </c>
      <c r="AO224" s="38">
        <f t="shared" si="351"/>
        <v>0</v>
      </c>
      <c r="AP224" s="38">
        <f t="shared" si="339"/>
        <v>0</v>
      </c>
      <c r="AQ224" s="40">
        <f>IF(AND(AL224=AS$6,AU223-AS$1/(AS$7-AS$6+1)&gt;=0),ROUND(AS$1/(AS$7-AS$6+1),0),IF(AND(SUM(AQ$10:AQ223)&gt;0,AU223-AQ223&gt;=0),AQ223,IF(AND(SUM(AQ$10:AQ223)&gt;0),AS$1-SUM(AQ$10:AQ223),0)))</f>
        <v>0</v>
      </c>
      <c r="AR224" s="40">
        <f t="shared" si="407"/>
        <v>0</v>
      </c>
      <c r="AS224" s="40">
        <f t="shared" si="408"/>
        <v>0</v>
      </c>
      <c r="AT224" s="40">
        <f t="shared" si="340"/>
        <v>0</v>
      </c>
      <c r="AU224" s="40">
        <f t="shared" si="409"/>
        <v>0</v>
      </c>
      <c r="AV224" s="40">
        <f>IF(AND(AT224&lt;&gt;0,SUM(AT$9:AT223)=0),ROUND(AS$1*AS$3,0),0)</f>
        <v>0</v>
      </c>
      <c r="AW224" s="13"/>
      <c r="AX224" s="33">
        <f>IF(SUM(BF$9:BF223)&gt;0.9,MAX(AX$9:AX223)+1,0)</f>
        <v>0</v>
      </c>
      <c r="AY224" s="39">
        <f t="shared" si="371"/>
        <v>0</v>
      </c>
      <c r="AZ224" s="35">
        <f t="shared" si="372"/>
        <v>50344</v>
      </c>
      <c r="BA224" s="38">
        <f t="shared" si="352"/>
        <v>0</v>
      </c>
      <c r="BB224" s="38">
        <f t="shared" si="341"/>
        <v>0</v>
      </c>
      <c r="BC224" s="40">
        <f>IF(AND(AX224=BE$6,BG223-BE$1/(BE$7-BE$6+1)&gt;=0),ROUND(BE$1/(BE$7-BE$6+1),0),IF(AND(SUM(BC$10:BC223)&gt;0,BG223-BC223&gt;=0),BC223,IF(AND(SUM(BC$10:BC223)&gt;0),BE$1-SUM(BC$10:BC223),0)))</f>
        <v>0</v>
      </c>
      <c r="BD224" s="40">
        <f t="shared" si="410"/>
        <v>0</v>
      </c>
      <c r="BE224" s="40">
        <f t="shared" si="411"/>
        <v>0</v>
      </c>
      <c r="BF224" s="40">
        <f t="shared" si="342"/>
        <v>0</v>
      </c>
      <c r="BG224" s="40">
        <f t="shared" si="412"/>
        <v>0</v>
      </c>
      <c r="BH224" s="40">
        <f>IF(AND(BF224&lt;&gt;0,SUM(BF$9:BF223)=0),ROUND(BE$1*BE$3,0),0)</f>
        <v>0</v>
      </c>
      <c r="BI224" s="13"/>
      <c r="BJ224" s="33">
        <f>IF(SUM(BR$9:BR223)&gt;0.9,MAX(BJ$9:BJ223)+1,0)</f>
        <v>0</v>
      </c>
      <c r="BK224" s="39">
        <f t="shared" si="373"/>
        <v>0</v>
      </c>
      <c r="BL224" s="35">
        <f t="shared" si="374"/>
        <v>50344</v>
      </c>
      <c r="BM224" s="38">
        <f t="shared" si="353"/>
        <v>0</v>
      </c>
      <c r="BN224" s="38">
        <f t="shared" si="343"/>
        <v>0</v>
      </c>
      <c r="BO224" s="40">
        <f>IF(AND(BJ224=BQ$6,BS223-BQ$1/(BQ$7-BQ$6+1)&gt;=0),ROUND(BQ$1/(BQ$7-BQ$6+1),0),IF(AND(SUM(BO$10:BO223)&gt;0,BS223-BO223&gt;=0),BO223,IF(AND(SUM(BO$10:BO223)&gt;0),BQ$1-SUM(BO$10:BO223),0)))</f>
        <v>0</v>
      </c>
      <c r="BP224" s="40">
        <f t="shared" si="413"/>
        <v>0</v>
      </c>
      <c r="BQ224" s="40">
        <f t="shared" si="414"/>
        <v>0</v>
      </c>
      <c r="BR224" s="40">
        <f t="shared" si="344"/>
        <v>0</v>
      </c>
      <c r="BS224" s="40">
        <f t="shared" si="415"/>
        <v>0</v>
      </c>
      <c r="BT224" s="40">
        <f>IF(AND(BR224&lt;&gt;0,SUM(BR$9:BR223)=0),ROUND(BQ$1*BQ$3,0),0)</f>
        <v>0</v>
      </c>
      <c r="BU224" s="13"/>
      <c r="BV224" s="33">
        <f>IF(SUM(CD$9:CD223)&gt;0.9,MAX(BV$9:BV223)+1,0)</f>
        <v>0</v>
      </c>
      <c r="BW224" s="39">
        <f t="shared" si="375"/>
        <v>0</v>
      </c>
      <c r="BX224" s="35">
        <f t="shared" si="376"/>
        <v>50344</v>
      </c>
      <c r="BY224" s="38">
        <f t="shared" si="354"/>
        <v>0</v>
      </c>
      <c r="BZ224" s="38">
        <f t="shared" si="345"/>
        <v>0</v>
      </c>
      <c r="CA224" s="40">
        <f>IF(AND(BV224=CC$6,CE223-CC$1/(CC$7-CC$6+1)&gt;=0),ROUND(CC$1/(CC$7-CC$6+1),0),IF(AND(SUM(CA$10:CA223)&gt;0,CE223-CA223&gt;=0),CA223,IF(AND(SUM(CA$10:CA223)&gt;0),CC$1-SUM(CA$10:CA223),0)))</f>
        <v>0</v>
      </c>
      <c r="CB224" s="40">
        <f t="shared" si="416"/>
        <v>0</v>
      </c>
      <c r="CC224" s="40">
        <f t="shared" si="417"/>
        <v>0</v>
      </c>
      <c r="CD224" s="40">
        <f t="shared" si="346"/>
        <v>0</v>
      </c>
      <c r="CE224" s="40">
        <f t="shared" si="418"/>
        <v>0</v>
      </c>
      <c r="CF224" s="40">
        <f>IF(AND(CD224&lt;&gt;0,SUM(CD$9:CD223)=0),ROUND(CC$1*CC$3,0),0)</f>
        <v>0</v>
      </c>
      <c r="CG224" s="13"/>
      <c r="CH224" s="33">
        <f>IF(SUM(CP$9:CP223)&gt;0.9,MAX(CH$9:CH223)+1,0)</f>
        <v>0</v>
      </c>
      <c r="CI224" s="39">
        <f t="shared" si="377"/>
        <v>0</v>
      </c>
      <c r="CJ224" s="35">
        <f t="shared" si="378"/>
        <v>50344</v>
      </c>
      <c r="CK224" s="38">
        <f t="shared" si="355"/>
        <v>0</v>
      </c>
      <c r="CL224" s="38">
        <f t="shared" si="347"/>
        <v>0</v>
      </c>
      <c r="CM224" s="40">
        <f>IF(AND(CH224=CO$6,CQ223-CO$1/(CO$7-CO$6+1)&gt;=0),ROUND(CO$1/(CO$7-CO$6+1),0),IF(AND(SUM(CM$10:CM223)&gt;0,CQ223-CM223&gt;=0),CM223,IF(AND(SUM(CM$10:CM223)&gt;0),CO$1-SUM(CM$10:CM223),0)))</f>
        <v>0</v>
      </c>
      <c r="CN224" s="40">
        <f t="shared" si="419"/>
        <v>0</v>
      </c>
      <c r="CO224" s="40">
        <f t="shared" si="420"/>
        <v>0</v>
      </c>
      <c r="CP224" s="40">
        <f t="shared" si="348"/>
        <v>0</v>
      </c>
      <c r="CQ224" s="40">
        <f t="shared" si="421"/>
        <v>0</v>
      </c>
      <c r="CR224" s="40">
        <f>IF(AND(CP224&lt;&gt;0,SUM(CP$9:CP223)=0),ROUND(CO$1*CO$3,0),0)</f>
        <v>0</v>
      </c>
      <c r="CS224" s="13"/>
      <c r="CT224" s="16"/>
      <c r="CU224" s="41">
        <f t="shared" si="423"/>
        <v>202</v>
      </c>
      <c r="CV224" s="42">
        <f t="shared" si="422"/>
        <v>50344</v>
      </c>
      <c r="CW224" s="43">
        <f t="shared" si="356"/>
        <v>0</v>
      </c>
      <c r="CX224" s="43">
        <f t="shared" si="357"/>
        <v>0</v>
      </c>
      <c r="CY224" s="43">
        <f t="shared" si="358"/>
        <v>0</v>
      </c>
      <c r="CZ224" s="43">
        <f t="shared" si="359"/>
        <v>0</v>
      </c>
      <c r="DA224" s="43">
        <f t="shared" si="360"/>
        <v>0</v>
      </c>
      <c r="DB224" s="43">
        <f t="shared" si="361"/>
        <v>0</v>
      </c>
      <c r="DC224" s="43">
        <f t="shared" si="362"/>
        <v>0</v>
      </c>
      <c r="DD224" s="43">
        <f t="shared" si="363"/>
        <v>0</v>
      </c>
      <c r="DE224" s="43">
        <f t="shared" si="364"/>
        <v>0</v>
      </c>
      <c r="DF224" s="44">
        <f t="shared" si="379"/>
        <v>0</v>
      </c>
      <c r="DG224" s="44">
        <f t="shared" si="386"/>
        <v>0</v>
      </c>
      <c r="DH224" s="44">
        <f t="shared" si="387"/>
        <v>0</v>
      </c>
      <c r="DI224" s="44">
        <f t="shared" si="388"/>
        <v>0</v>
      </c>
      <c r="DJ224" s="44">
        <f t="shared" si="389"/>
        <v>0</v>
      </c>
      <c r="DK224" s="44">
        <f t="shared" si="390"/>
        <v>0</v>
      </c>
      <c r="DL224" s="44">
        <f t="shared" si="391"/>
        <v>0</v>
      </c>
      <c r="DM224" s="44">
        <f t="shared" si="392"/>
        <v>0</v>
      </c>
      <c r="DN224" s="44">
        <f t="shared" si="393"/>
        <v>0</v>
      </c>
      <c r="DO224" s="44">
        <f t="shared" si="394"/>
        <v>0</v>
      </c>
      <c r="DP224" s="44">
        <f>IF(SUM(DG224:DG$298)=0,DG$299*DP$8/12,0)</f>
        <v>0</v>
      </c>
      <c r="DQ224" s="44">
        <f>IF(SUM(DH224:DH$298)=0,DH$299*DQ$8/12,0)</f>
        <v>0</v>
      </c>
      <c r="DR224" s="44">
        <f>IF(SUM(DI224:DI$298)=0,DI$299*DR$8/12,0)</f>
        <v>0</v>
      </c>
      <c r="DS224" s="44">
        <f>IF(SUM(DJ224:DJ$298)=0,DJ$299*DS$8/12,0)</f>
        <v>0</v>
      </c>
      <c r="DT224" s="44">
        <f>IF(SUM(DK224:DK$298)=0,DK$299*DT$8/12,0)</f>
        <v>0</v>
      </c>
      <c r="DU224" s="44">
        <f>IF(SUM(DL224:DL$298)=0,DL$299*DU$8/12,0)</f>
        <v>0</v>
      </c>
      <c r="DV224" s="44">
        <f>IF(SUM(DM224:DM$298)=0,DM$299*DV$8/12,0)</f>
        <v>0</v>
      </c>
      <c r="DW224" s="44">
        <f>IF(SUM(DN224:DN$298)=0,DN$299*DW$8/12,0)</f>
        <v>0</v>
      </c>
      <c r="DX224" s="44">
        <f t="shared" si="395"/>
        <v>0</v>
      </c>
      <c r="DY224" s="44">
        <f t="shared" si="396"/>
        <v>0</v>
      </c>
      <c r="DZ224" s="44">
        <f t="shared" si="397"/>
        <v>0</v>
      </c>
      <c r="EA224" s="44">
        <f t="shared" si="398"/>
        <v>0</v>
      </c>
      <c r="EB224" s="44">
        <f t="shared" si="399"/>
        <v>0</v>
      </c>
      <c r="EC224" s="44">
        <f t="shared" si="400"/>
        <v>0</v>
      </c>
      <c r="ED224" s="16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</row>
    <row r="225" spans="1:240">
      <c r="A225" s="52"/>
      <c r="B225" s="33">
        <f>IF(SUM(J$9:J224)&gt;0.9,MAX(B$9:B224)+1,0)</f>
        <v>0</v>
      </c>
      <c r="C225" s="39">
        <f t="shared" si="424"/>
        <v>0</v>
      </c>
      <c r="D225" s="35">
        <v>50374</v>
      </c>
      <c r="E225" s="38">
        <f t="shared" si="380"/>
        <v>0</v>
      </c>
      <c r="F225" s="38">
        <f t="shared" si="381"/>
        <v>0</v>
      </c>
      <c r="G225" s="40">
        <f>IF(AND(B225=I$6,K224-I$1/(I$7-I$6+1)&gt;=0),ROUND(I$1/(I$7-I$6+1),0),IF(AND(SUM(G$10:G224)&gt;0,K224-G224&gt;=0),G224,IF(AND(SUM(G$10:G224)&gt;0),I$1-SUM(G$10:G224),0)))</f>
        <v>0</v>
      </c>
      <c r="H225" s="40">
        <f t="shared" si="382"/>
        <v>0</v>
      </c>
      <c r="I225" s="40">
        <f t="shared" si="383"/>
        <v>0</v>
      </c>
      <c r="J225" s="40">
        <f t="shared" si="384"/>
        <v>0</v>
      </c>
      <c r="K225" s="40">
        <f t="shared" si="385"/>
        <v>0</v>
      </c>
      <c r="L225" s="40">
        <f>IF(AND(J225&lt;&gt;0,SUM(J$9:J224)=0),ROUND(I$1*I$3,0),0)</f>
        <v>0</v>
      </c>
      <c r="M225" s="13"/>
      <c r="N225" s="33">
        <f>IF(SUM(V$9:V224)&gt;0.9,MAX(N$9:N224)+1,0)</f>
        <v>0</v>
      </c>
      <c r="O225" s="39">
        <f t="shared" si="365"/>
        <v>0</v>
      </c>
      <c r="P225" s="35">
        <f t="shared" si="366"/>
        <v>50374</v>
      </c>
      <c r="Q225" s="38">
        <f t="shared" si="349"/>
        <v>0</v>
      </c>
      <c r="R225" s="38">
        <f t="shared" si="335"/>
        <v>0</v>
      </c>
      <c r="S225" s="40">
        <f>IF(AND(N225=U$6,W224-U$1/(U$7-U$6+1)&gt;=0),ROUND(U$1/(U$7-U$6+1),0),IF(AND(SUM(S$10:S224)&gt;0,W224-S224&gt;=0),S224,IF(AND(SUM(S$10:S224)&gt;0),U$1-SUM(S$10:S224),0)))</f>
        <v>0</v>
      </c>
      <c r="T225" s="40">
        <f t="shared" si="401"/>
        <v>0</v>
      </c>
      <c r="U225" s="40">
        <f t="shared" si="402"/>
        <v>0</v>
      </c>
      <c r="V225" s="40">
        <f t="shared" si="336"/>
        <v>0</v>
      </c>
      <c r="W225" s="40">
        <f t="shared" si="403"/>
        <v>0</v>
      </c>
      <c r="X225" s="40">
        <f>IF(AND(V225&lt;&gt;0,SUM(V$9:V224)=0),ROUND(U$1*U$3,0),0)</f>
        <v>0</v>
      </c>
      <c r="Y225" s="13"/>
      <c r="Z225" s="33">
        <f>IF(SUM(AH$9:AH224)&gt;0.9,MAX(Z$9:Z224)+1,0)</f>
        <v>0</v>
      </c>
      <c r="AA225" s="39">
        <f t="shared" si="367"/>
        <v>0</v>
      </c>
      <c r="AB225" s="35">
        <f t="shared" si="368"/>
        <v>50374</v>
      </c>
      <c r="AC225" s="38">
        <f t="shared" si="350"/>
        <v>0</v>
      </c>
      <c r="AD225" s="38">
        <f t="shared" si="337"/>
        <v>0</v>
      </c>
      <c r="AE225" s="40">
        <f>IF(AND(Z225=AG$6,AI224-AG$1/(AG$7-AG$6+1)&gt;=0),ROUND(AG$1/(AG$7-AG$6+1),0),IF(AND(SUM(AE$10:AE224)&gt;0,AI224-AE224&gt;=0),AE224,IF(AND(SUM(AE$10:AE224)&gt;0),AG$1-SUM(AE$10:AE224),0)))</f>
        <v>0</v>
      </c>
      <c r="AF225" s="40">
        <f t="shared" si="404"/>
        <v>0</v>
      </c>
      <c r="AG225" s="40">
        <f t="shared" si="405"/>
        <v>0</v>
      </c>
      <c r="AH225" s="40">
        <f t="shared" si="338"/>
        <v>0</v>
      </c>
      <c r="AI225" s="40">
        <f t="shared" si="406"/>
        <v>0</v>
      </c>
      <c r="AJ225" s="40">
        <f>IF(AND(AH225&lt;&gt;0,SUM(AH$9:AH224)=0),ROUND(AG$1*AG$3,0),0)</f>
        <v>0</v>
      </c>
      <c r="AK225" s="13"/>
      <c r="AL225" s="33">
        <f>IF(SUM(AT$9:AT224)&gt;0.9,MAX(AL$9:AL224)+1,0)</f>
        <v>0</v>
      </c>
      <c r="AM225" s="39">
        <f t="shared" si="369"/>
        <v>0</v>
      </c>
      <c r="AN225" s="35">
        <f t="shared" si="370"/>
        <v>50374</v>
      </c>
      <c r="AO225" s="38">
        <f t="shared" si="351"/>
        <v>0</v>
      </c>
      <c r="AP225" s="38">
        <f t="shared" si="339"/>
        <v>0</v>
      </c>
      <c r="AQ225" s="40">
        <f>IF(AND(AL225=AS$6,AU224-AS$1/(AS$7-AS$6+1)&gt;=0),ROUND(AS$1/(AS$7-AS$6+1),0),IF(AND(SUM(AQ$10:AQ224)&gt;0,AU224-AQ224&gt;=0),AQ224,IF(AND(SUM(AQ$10:AQ224)&gt;0),AS$1-SUM(AQ$10:AQ224),0)))</f>
        <v>0</v>
      </c>
      <c r="AR225" s="40">
        <f t="shared" si="407"/>
        <v>0</v>
      </c>
      <c r="AS225" s="40">
        <f t="shared" si="408"/>
        <v>0</v>
      </c>
      <c r="AT225" s="40">
        <f t="shared" si="340"/>
        <v>0</v>
      </c>
      <c r="AU225" s="40">
        <f t="shared" si="409"/>
        <v>0</v>
      </c>
      <c r="AV225" s="40">
        <f>IF(AND(AT225&lt;&gt;0,SUM(AT$9:AT224)=0),ROUND(AS$1*AS$3,0),0)</f>
        <v>0</v>
      </c>
      <c r="AW225" s="13"/>
      <c r="AX225" s="33">
        <f>IF(SUM(BF$9:BF224)&gt;0.9,MAX(AX$9:AX224)+1,0)</f>
        <v>0</v>
      </c>
      <c r="AY225" s="39">
        <f t="shared" si="371"/>
        <v>0</v>
      </c>
      <c r="AZ225" s="35">
        <f t="shared" si="372"/>
        <v>50374</v>
      </c>
      <c r="BA225" s="38">
        <f t="shared" si="352"/>
        <v>0</v>
      </c>
      <c r="BB225" s="38">
        <f t="shared" si="341"/>
        <v>0</v>
      </c>
      <c r="BC225" s="40">
        <f>IF(AND(AX225=BE$6,BG224-BE$1/(BE$7-BE$6+1)&gt;=0),ROUND(BE$1/(BE$7-BE$6+1),0),IF(AND(SUM(BC$10:BC224)&gt;0,BG224-BC224&gt;=0),BC224,IF(AND(SUM(BC$10:BC224)&gt;0),BE$1-SUM(BC$10:BC224),0)))</f>
        <v>0</v>
      </c>
      <c r="BD225" s="40">
        <f t="shared" si="410"/>
        <v>0</v>
      </c>
      <c r="BE225" s="40">
        <f t="shared" si="411"/>
        <v>0</v>
      </c>
      <c r="BF225" s="40">
        <f t="shared" si="342"/>
        <v>0</v>
      </c>
      <c r="BG225" s="40">
        <f t="shared" si="412"/>
        <v>0</v>
      </c>
      <c r="BH225" s="40">
        <f>IF(AND(BF225&lt;&gt;0,SUM(BF$9:BF224)=0),ROUND(BE$1*BE$3,0),0)</f>
        <v>0</v>
      </c>
      <c r="BI225" s="13"/>
      <c r="BJ225" s="33">
        <f>IF(SUM(BR$9:BR224)&gt;0.9,MAX(BJ$9:BJ224)+1,0)</f>
        <v>0</v>
      </c>
      <c r="BK225" s="39">
        <f t="shared" si="373"/>
        <v>0</v>
      </c>
      <c r="BL225" s="35">
        <f t="shared" si="374"/>
        <v>50374</v>
      </c>
      <c r="BM225" s="38">
        <f t="shared" si="353"/>
        <v>0</v>
      </c>
      <c r="BN225" s="38">
        <f t="shared" si="343"/>
        <v>0</v>
      </c>
      <c r="BO225" s="40">
        <f>IF(AND(BJ225=BQ$6,BS224-BQ$1/(BQ$7-BQ$6+1)&gt;=0),ROUND(BQ$1/(BQ$7-BQ$6+1),0),IF(AND(SUM(BO$10:BO224)&gt;0,BS224-BO224&gt;=0),BO224,IF(AND(SUM(BO$10:BO224)&gt;0),BQ$1-SUM(BO$10:BO224),0)))</f>
        <v>0</v>
      </c>
      <c r="BP225" s="40">
        <f t="shared" si="413"/>
        <v>0</v>
      </c>
      <c r="BQ225" s="40">
        <f t="shared" si="414"/>
        <v>0</v>
      </c>
      <c r="BR225" s="40">
        <f t="shared" si="344"/>
        <v>0</v>
      </c>
      <c r="BS225" s="40">
        <f t="shared" si="415"/>
        <v>0</v>
      </c>
      <c r="BT225" s="40">
        <f>IF(AND(BR225&lt;&gt;0,SUM(BR$9:BR224)=0),ROUND(BQ$1*BQ$3,0),0)</f>
        <v>0</v>
      </c>
      <c r="BU225" s="13"/>
      <c r="BV225" s="33">
        <f>IF(SUM(CD$9:CD224)&gt;0.9,MAX(BV$9:BV224)+1,0)</f>
        <v>0</v>
      </c>
      <c r="BW225" s="39">
        <f t="shared" si="375"/>
        <v>0</v>
      </c>
      <c r="BX225" s="35">
        <f t="shared" si="376"/>
        <v>50374</v>
      </c>
      <c r="BY225" s="38">
        <f t="shared" si="354"/>
        <v>0</v>
      </c>
      <c r="BZ225" s="38">
        <f t="shared" si="345"/>
        <v>0</v>
      </c>
      <c r="CA225" s="40">
        <f>IF(AND(BV225=CC$6,CE224-CC$1/(CC$7-CC$6+1)&gt;=0),ROUND(CC$1/(CC$7-CC$6+1),0),IF(AND(SUM(CA$10:CA224)&gt;0,CE224-CA224&gt;=0),CA224,IF(AND(SUM(CA$10:CA224)&gt;0),CC$1-SUM(CA$10:CA224),0)))</f>
        <v>0</v>
      </c>
      <c r="CB225" s="40">
        <f t="shared" si="416"/>
        <v>0</v>
      </c>
      <c r="CC225" s="40">
        <f t="shared" si="417"/>
        <v>0</v>
      </c>
      <c r="CD225" s="40">
        <f t="shared" si="346"/>
        <v>0</v>
      </c>
      <c r="CE225" s="40">
        <f t="shared" si="418"/>
        <v>0</v>
      </c>
      <c r="CF225" s="40">
        <f>IF(AND(CD225&lt;&gt;0,SUM(CD$9:CD224)=0),ROUND(CC$1*CC$3,0),0)</f>
        <v>0</v>
      </c>
      <c r="CG225" s="13"/>
      <c r="CH225" s="33">
        <f>IF(SUM(CP$9:CP224)&gt;0.9,MAX(CH$9:CH224)+1,0)</f>
        <v>0</v>
      </c>
      <c r="CI225" s="39">
        <f t="shared" si="377"/>
        <v>0</v>
      </c>
      <c r="CJ225" s="35">
        <f t="shared" si="378"/>
        <v>50374</v>
      </c>
      <c r="CK225" s="38">
        <f t="shared" si="355"/>
        <v>0</v>
      </c>
      <c r="CL225" s="38">
        <f t="shared" si="347"/>
        <v>0</v>
      </c>
      <c r="CM225" s="40">
        <f>IF(AND(CH225=CO$6,CQ224-CO$1/(CO$7-CO$6+1)&gt;=0),ROUND(CO$1/(CO$7-CO$6+1),0),IF(AND(SUM(CM$10:CM224)&gt;0,CQ224-CM224&gt;=0),CM224,IF(AND(SUM(CM$10:CM224)&gt;0),CO$1-SUM(CM$10:CM224),0)))</f>
        <v>0</v>
      </c>
      <c r="CN225" s="40">
        <f t="shared" si="419"/>
        <v>0</v>
      </c>
      <c r="CO225" s="40">
        <f t="shared" si="420"/>
        <v>0</v>
      </c>
      <c r="CP225" s="40">
        <f t="shared" si="348"/>
        <v>0</v>
      </c>
      <c r="CQ225" s="40">
        <f t="shared" si="421"/>
        <v>0</v>
      </c>
      <c r="CR225" s="40">
        <f>IF(AND(CP225&lt;&gt;0,SUM(CP$9:CP224)=0),ROUND(CO$1*CO$3,0),0)</f>
        <v>0</v>
      </c>
      <c r="CS225" s="13"/>
      <c r="CT225" s="16"/>
      <c r="CU225" s="41">
        <f t="shared" si="423"/>
        <v>203</v>
      </c>
      <c r="CV225" s="42">
        <f t="shared" si="422"/>
        <v>50374</v>
      </c>
      <c r="CW225" s="43">
        <f t="shared" si="356"/>
        <v>0</v>
      </c>
      <c r="CX225" s="43">
        <f t="shared" si="357"/>
        <v>0</v>
      </c>
      <c r="CY225" s="43">
        <f t="shared" si="358"/>
        <v>0</v>
      </c>
      <c r="CZ225" s="43">
        <f t="shared" si="359"/>
        <v>0</v>
      </c>
      <c r="DA225" s="43">
        <f t="shared" si="360"/>
        <v>0</v>
      </c>
      <c r="DB225" s="43">
        <f t="shared" si="361"/>
        <v>0</v>
      </c>
      <c r="DC225" s="43">
        <f t="shared" si="362"/>
        <v>0</v>
      </c>
      <c r="DD225" s="43">
        <f t="shared" si="363"/>
        <v>0</v>
      </c>
      <c r="DE225" s="43">
        <f t="shared" si="364"/>
        <v>0</v>
      </c>
      <c r="DF225" s="44">
        <f t="shared" si="379"/>
        <v>0</v>
      </c>
      <c r="DG225" s="44">
        <f t="shared" si="386"/>
        <v>0</v>
      </c>
      <c r="DH225" s="44">
        <f t="shared" si="387"/>
        <v>0</v>
      </c>
      <c r="DI225" s="44">
        <f t="shared" si="388"/>
        <v>0</v>
      </c>
      <c r="DJ225" s="44">
        <f t="shared" si="389"/>
        <v>0</v>
      </c>
      <c r="DK225" s="44">
        <f t="shared" si="390"/>
        <v>0</v>
      </c>
      <c r="DL225" s="44">
        <f t="shared" si="391"/>
        <v>0</v>
      </c>
      <c r="DM225" s="44">
        <f t="shared" si="392"/>
        <v>0</v>
      </c>
      <c r="DN225" s="44">
        <f t="shared" si="393"/>
        <v>0</v>
      </c>
      <c r="DO225" s="44">
        <f t="shared" si="394"/>
        <v>0</v>
      </c>
      <c r="DP225" s="44">
        <f>IF(SUM(DG225:DG$298)=0,DG$299*DP$8/12,0)</f>
        <v>0</v>
      </c>
      <c r="DQ225" s="44">
        <f>IF(SUM(DH225:DH$298)=0,DH$299*DQ$8/12,0)</f>
        <v>0</v>
      </c>
      <c r="DR225" s="44">
        <f>IF(SUM(DI225:DI$298)=0,DI$299*DR$8/12,0)</f>
        <v>0</v>
      </c>
      <c r="DS225" s="44">
        <f>IF(SUM(DJ225:DJ$298)=0,DJ$299*DS$8/12,0)</f>
        <v>0</v>
      </c>
      <c r="DT225" s="44">
        <f>IF(SUM(DK225:DK$298)=0,DK$299*DT$8/12,0)</f>
        <v>0</v>
      </c>
      <c r="DU225" s="44">
        <f>IF(SUM(DL225:DL$298)=0,DL$299*DU$8/12,0)</f>
        <v>0</v>
      </c>
      <c r="DV225" s="44">
        <f>IF(SUM(DM225:DM$298)=0,DM$299*DV$8/12,0)</f>
        <v>0</v>
      </c>
      <c r="DW225" s="44">
        <f>IF(SUM(DN225:DN$298)=0,DN$299*DW$8/12,0)</f>
        <v>0</v>
      </c>
      <c r="DX225" s="44">
        <f t="shared" si="395"/>
        <v>0</v>
      </c>
      <c r="DY225" s="44">
        <f t="shared" si="396"/>
        <v>0</v>
      </c>
      <c r="DZ225" s="44">
        <f t="shared" si="397"/>
        <v>0</v>
      </c>
      <c r="EA225" s="44">
        <f t="shared" si="398"/>
        <v>0</v>
      </c>
      <c r="EB225" s="44">
        <f t="shared" si="399"/>
        <v>0</v>
      </c>
      <c r="EC225" s="44">
        <f t="shared" si="400"/>
        <v>0</v>
      </c>
      <c r="ED225" s="16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</row>
    <row r="226" spans="1:240">
      <c r="A226" s="52"/>
      <c r="B226" s="33">
        <f>IF(SUM(J$9:J225)&gt;0.9,MAX(B$9:B225)+1,0)</f>
        <v>0</v>
      </c>
      <c r="C226" s="39">
        <f t="shared" si="424"/>
        <v>0</v>
      </c>
      <c r="D226" s="35">
        <v>50405</v>
      </c>
      <c r="E226" s="38">
        <f t="shared" si="380"/>
        <v>0</v>
      </c>
      <c r="F226" s="38">
        <f t="shared" si="381"/>
        <v>0</v>
      </c>
      <c r="G226" s="40">
        <f>IF(AND(B226=I$6,K225-I$1/(I$7-I$6+1)&gt;=0),ROUND(I$1/(I$7-I$6+1),0),IF(AND(SUM(G$10:G225)&gt;0,K225-G225&gt;=0),G225,IF(AND(SUM(G$10:G225)&gt;0),I$1-SUM(G$10:G225),0)))</f>
        <v>0</v>
      </c>
      <c r="H226" s="40">
        <f t="shared" si="382"/>
        <v>0</v>
      </c>
      <c r="I226" s="40">
        <f t="shared" si="383"/>
        <v>0</v>
      </c>
      <c r="J226" s="40">
        <f t="shared" si="384"/>
        <v>0</v>
      </c>
      <c r="K226" s="40">
        <f t="shared" si="385"/>
        <v>0</v>
      </c>
      <c r="L226" s="40">
        <f>IF(AND(J226&lt;&gt;0,SUM(J$9:J225)=0),ROUND(I$1*I$3,0),0)</f>
        <v>0</v>
      </c>
      <c r="M226" s="13"/>
      <c r="N226" s="33">
        <f>IF(SUM(V$9:V225)&gt;0.9,MAX(N$9:N225)+1,0)</f>
        <v>0</v>
      </c>
      <c r="O226" s="39">
        <f t="shared" si="365"/>
        <v>0</v>
      </c>
      <c r="P226" s="35">
        <f t="shared" si="366"/>
        <v>50405</v>
      </c>
      <c r="Q226" s="38">
        <f t="shared" si="349"/>
        <v>0</v>
      </c>
      <c r="R226" s="38">
        <f t="shared" si="335"/>
        <v>0</v>
      </c>
      <c r="S226" s="40">
        <f>IF(AND(N226=U$6,W225-U$1/(U$7-U$6+1)&gt;=0),ROUND(U$1/(U$7-U$6+1),0),IF(AND(SUM(S$10:S225)&gt;0,W225-S225&gt;=0),S225,IF(AND(SUM(S$10:S225)&gt;0),U$1-SUM(S$10:S225),0)))</f>
        <v>0</v>
      </c>
      <c r="T226" s="40">
        <f t="shared" si="401"/>
        <v>0</v>
      </c>
      <c r="U226" s="40">
        <f t="shared" si="402"/>
        <v>0</v>
      </c>
      <c r="V226" s="40">
        <f t="shared" si="336"/>
        <v>0</v>
      </c>
      <c r="W226" s="40">
        <f t="shared" si="403"/>
        <v>0</v>
      </c>
      <c r="X226" s="40">
        <f>IF(AND(V226&lt;&gt;0,SUM(V$9:V225)=0),ROUND(U$1*U$3,0),0)</f>
        <v>0</v>
      </c>
      <c r="Y226" s="13"/>
      <c r="Z226" s="33">
        <f>IF(SUM(AH$9:AH225)&gt;0.9,MAX(Z$9:Z225)+1,0)</f>
        <v>0</v>
      </c>
      <c r="AA226" s="39">
        <f t="shared" si="367"/>
        <v>0</v>
      </c>
      <c r="AB226" s="35">
        <f t="shared" si="368"/>
        <v>50405</v>
      </c>
      <c r="AC226" s="38">
        <f t="shared" si="350"/>
        <v>0</v>
      </c>
      <c r="AD226" s="38">
        <f t="shared" si="337"/>
        <v>0</v>
      </c>
      <c r="AE226" s="40">
        <f>IF(AND(Z226=AG$6,AI225-AG$1/(AG$7-AG$6+1)&gt;=0),ROUND(AG$1/(AG$7-AG$6+1),0),IF(AND(SUM(AE$10:AE225)&gt;0,AI225-AE225&gt;=0),AE225,IF(AND(SUM(AE$10:AE225)&gt;0),AG$1-SUM(AE$10:AE225),0)))</f>
        <v>0</v>
      </c>
      <c r="AF226" s="40">
        <f t="shared" si="404"/>
        <v>0</v>
      </c>
      <c r="AG226" s="40">
        <f t="shared" si="405"/>
        <v>0</v>
      </c>
      <c r="AH226" s="40">
        <f t="shared" si="338"/>
        <v>0</v>
      </c>
      <c r="AI226" s="40">
        <f t="shared" si="406"/>
        <v>0</v>
      </c>
      <c r="AJ226" s="40">
        <f>IF(AND(AH226&lt;&gt;0,SUM(AH$9:AH225)=0),ROUND(AG$1*AG$3,0),0)</f>
        <v>0</v>
      </c>
      <c r="AK226" s="13"/>
      <c r="AL226" s="33">
        <f>IF(SUM(AT$9:AT225)&gt;0.9,MAX(AL$9:AL225)+1,0)</f>
        <v>0</v>
      </c>
      <c r="AM226" s="39">
        <f t="shared" si="369"/>
        <v>0</v>
      </c>
      <c r="AN226" s="35">
        <f t="shared" si="370"/>
        <v>50405</v>
      </c>
      <c r="AO226" s="38">
        <f t="shared" si="351"/>
        <v>0</v>
      </c>
      <c r="AP226" s="38">
        <f t="shared" si="339"/>
        <v>0</v>
      </c>
      <c r="AQ226" s="40">
        <f>IF(AND(AL226=AS$6,AU225-AS$1/(AS$7-AS$6+1)&gt;=0),ROUND(AS$1/(AS$7-AS$6+1),0),IF(AND(SUM(AQ$10:AQ225)&gt;0,AU225-AQ225&gt;=0),AQ225,IF(AND(SUM(AQ$10:AQ225)&gt;0),AS$1-SUM(AQ$10:AQ225),0)))</f>
        <v>0</v>
      </c>
      <c r="AR226" s="40">
        <f t="shared" si="407"/>
        <v>0</v>
      </c>
      <c r="AS226" s="40">
        <f t="shared" si="408"/>
        <v>0</v>
      </c>
      <c r="AT226" s="40">
        <f t="shared" si="340"/>
        <v>0</v>
      </c>
      <c r="AU226" s="40">
        <f t="shared" si="409"/>
        <v>0</v>
      </c>
      <c r="AV226" s="40">
        <f>IF(AND(AT226&lt;&gt;0,SUM(AT$9:AT225)=0),ROUND(AS$1*AS$3,0),0)</f>
        <v>0</v>
      </c>
      <c r="AW226" s="13"/>
      <c r="AX226" s="33">
        <f>IF(SUM(BF$9:BF225)&gt;0.9,MAX(AX$9:AX225)+1,0)</f>
        <v>0</v>
      </c>
      <c r="AY226" s="39">
        <f t="shared" si="371"/>
        <v>0</v>
      </c>
      <c r="AZ226" s="35">
        <f t="shared" si="372"/>
        <v>50405</v>
      </c>
      <c r="BA226" s="38">
        <f t="shared" si="352"/>
        <v>0</v>
      </c>
      <c r="BB226" s="38">
        <f t="shared" si="341"/>
        <v>0</v>
      </c>
      <c r="BC226" s="40">
        <f>IF(AND(AX226=BE$6,BG225-BE$1/(BE$7-BE$6+1)&gt;=0),ROUND(BE$1/(BE$7-BE$6+1),0),IF(AND(SUM(BC$10:BC225)&gt;0,BG225-BC225&gt;=0),BC225,IF(AND(SUM(BC$10:BC225)&gt;0),BE$1-SUM(BC$10:BC225),0)))</f>
        <v>0</v>
      </c>
      <c r="BD226" s="40">
        <f t="shared" si="410"/>
        <v>0</v>
      </c>
      <c r="BE226" s="40">
        <f t="shared" si="411"/>
        <v>0</v>
      </c>
      <c r="BF226" s="40">
        <f t="shared" si="342"/>
        <v>0</v>
      </c>
      <c r="BG226" s="40">
        <f t="shared" si="412"/>
        <v>0</v>
      </c>
      <c r="BH226" s="40">
        <f>IF(AND(BF226&lt;&gt;0,SUM(BF$9:BF225)=0),ROUND(BE$1*BE$3,0),0)</f>
        <v>0</v>
      </c>
      <c r="BI226" s="13"/>
      <c r="BJ226" s="33">
        <f>IF(SUM(BR$9:BR225)&gt;0.9,MAX(BJ$9:BJ225)+1,0)</f>
        <v>0</v>
      </c>
      <c r="BK226" s="39">
        <f t="shared" si="373"/>
        <v>0</v>
      </c>
      <c r="BL226" s="35">
        <f t="shared" si="374"/>
        <v>50405</v>
      </c>
      <c r="BM226" s="38">
        <f t="shared" si="353"/>
        <v>0</v>
      </c>
      <c r="BN226" s="38">
        <f t="shared" si="343"/>
        <v>0</v>
      </c>
      <c r="BO226" s="40">
        <f>IF(AND(BJ226=BQ$6,BS225-BQ$1/(BQ$7-BQ$6+1)&gt;=0),ROUND(BQ$1/(BQ$7-BQ$6+1),0),IF(AND(SUM(BO$10:BO225)&gt;0,BS225-BO225&gt;=0),BO225,IF(AND(SUM(BO$10:BO225)&gt;0),BQ$1-SUM(BO$10:BO225),0)))</f>
        <v>0</v>
      </c>
      <c r="BP226" s="40">
        <f t="shared" si="413"/>
        <v>0</v>
      </c>
      <c r="BQ226" s="40">
        <f t="shared" si="414"/>
        <v>0</v>
      </c>
      <c r="BR226" s="40">
        <f t="shared" si="344"/>
        <v>0</v>
      </c>
      <c r="BS226" s="40">
        <f t="shared" si="415"/>
        <v>0</v>
      </c>
      <c r="BT226" s="40">
        <f>IF(AND(BR226&lt;&gt;0,SUM(BR$9:BR225)=0),ROUND(BQ$1*BQ$3,0),0)</f>
        <v>0</v>
      </c>
      <c r="BU226" s="13"/>
      <c r="BV226" s="33">
        <f>IF(SUM(CD$9:CD225)&gt;0.9,MAX(BV$9:BV225)+1,0)</f>
        <v>0</v>
      </c>
      <c r="BW226" s="39">
        <f t="shared" si="375"/>
        <v>0</v>
      </c>
      <c r="BX226" s="35">
        <f t="shared" si="376"/>
        <v>50405</v>
      </c>
      <c r="BY226" s="38">
        <f t="shared" si="354"/>
        <v>0</v>
      </c>
      <c r="BZ226" s="38">
        <f t="shared" si="345"/>
        <v>0</v>
      </c>
      <c r="CA226" s="40">
        <f>IF(AND(BV226=CC$6,CE225-CC$1/(CC$7-CC$6+1)&gt;=0),ROUND(CC$1/(CC$7-CC$6+1),0),IF(AND(SUM(CA$10:CA225)&gt;0,CE225-CA225&gt;=0),CA225,IF(AND(SUM(CA$10:CA225)&gt;0),CC$1-SUM(CA$10:CA225),0)))</f>
        <v>0</v>
      </c>
      <c r="CB226" s="40">
        <f t="shared" si="416"/>
        <v>0</v>
      </c>
      <c r="CC226" s="40">
        <f t="shared" si="417"/>
        <v>0</v>
      </c>
      <c r="CD226" s="40">
        <f t="shared" si="346"/>
        <v>0</v>
      </c>
      <c r="CE226" s="40">
        <f t="shared" si="418"/>
        <v>0</v>
      </c>
      <c r="CF226" s="40">
        <f>IF(AND(CD226&lt;&gt;0,SUM(CD$9:CD225)=0),ROUND(CC$1*CC$3,0),0)</f>
        <v>0</v>
      </c>
      <c r="CG226" s="13"/>
      <c r="CH226" s="33">
        <f>IF(SUM(CP$9:CP225)&gt;0.9,MAX(CH$9:CH225)+1,0)</f>
        <v>0</v>
      </c>
      <c r="CI226" s="39">
        <f t="shared" si="377"/>
        <v>0</v>
      </c>
      <c r="CJ226" s="35">
        <f t="shared" si="378"/>
        <v>50405</v>
      </c>
      <c r="CK226" s="38">
        <f t="shared" si="355"/>
        <v>0</v>
      </c>
      <c r="CL226" s="38">
        <f t="shared" si="347"/>
        <v>0</v>
      </c>
      <c r="CM226" s="40">
        <f>IF(AND(CH226=CO$6,CQ225-CO$1/(CO$7-CO$6+1)&gt;=0),ROUND(CO$1/(CO$7-CO$6+1),0),IF(AND(SUM(CM$10:CM225)&gt;0,CQ225-CM225&gt;=0),CM225,IF(AND(SUM(CM$10:CM225)&gt;0),CO$1-SUM(CM$10:CM225),0)))</f>
        <v>0</v>
      </c>
      <c r="CN226" s="40">
        <f t="shared" si="419"/>
        <v>0</v>
      </c>
      <c r="CO226" s="40">
        <f t="shared" si="420"/>
        <v>0</v>
      </c>
      <c r="CP226" s="40">
        <f t="shared" si="348"/>
        <v>0</v>
      </c>
      <c r="CQ226" s="40">
        <f t="shared" si="421"/>
        <v>0</v>
      </c>
      <c r="CR226" s="40">
        <f>IF(AND(CP226&lt;&gt;0,SUM(CP$9:CP225)=0),ROUND(CO$1*CO$3,0),0)</f>
        <v>0</v>
      </c>
      <c r="CS226" s="13"/>
      <c r="CT226" s="16"/>
      <c r="CU226" s="41">
        <f t="shared" si="423"/>
        <v>204</v>
      </c>
      <c r="CV226" s="42">
        <f t="shared" si="422"/>
        <v>50405</v>
      </c>
      <c r="CW226" s="43">
        <f t="shared" si="356"/>
        <v>0</v>
      </c>
      <c r="CX226" s="43">
        <f t="shared" si="357"/>
        <v>0</v>
      </c>
      <c r="CY226" s="43">
        <f t="shared" si="358"/>
        <v>0</v>
      </c>
      <c r="CZ226" s="43">
        <f t="shared" si="359"/>
        <v>0</v>
      </c>
      <c r="DA226" s="43">
        <f t="shared" si="360"/>
        <v>0</v>
      </c>
      <c r="DB226" s="43">
        <f t="shared" si="361"/>
        <v>0</v>
      </c>
      <c r="DC226" s="43">
        <f t="shared" si="362"/>
        <v>0</v>
      </c>
      <c r="DD226" s="43">
        <f t="shared" si="363"/>
        <v>0</v>
      </c>
      <c r="DE226" s="43">
        <f t="shared" si="364"/>
        <v>0</v>
      </c>
      <c r="DF226" s="44">
        <f t="shared" si="379"/>
        <v>0</v>
      </c>
      <c r="DG226" s="44">
        <f t="shared" si="386"/>
        <v>0</v>
      </c>
      <c r="DH226" s="44">
        <f t="shared" si="387"/>
        <v>0</v>
      </c>
      <c r="DI226" s="44">
        <f t="shared" si="388"/>
        <v>0</v>
      </c>
      <c r="DJ226" s="44">
        <f t="shared" si="389"/>
        <v>0</v>
      </c>
      <c r="DK226" s="44">
        <f t="shared" si="390"/>
        <v>0</v>
      </c>
      <c r="DL226" s="44">
        <f t="shared" si="391"/>
        <v>0</v>
      </c>
      <c r="DM226" s="44">
        <f t="shared" si="392"/>
        <v>0</v>
      </c>
      <c r="DN226" s="44">
        <f t="shared" si="393"/>
        <v>0</v>
      </c>
      <c r="DO226" s="44">
        <f t="shared" si="394"/>
        <v>0</v>
      </c>
      <c r="DP226" s="44">
        <f>IF(SUM(DG226:DG$298)=0,DG$299*DP$8/12,0)</f>
        <v>0</v>
      </c>
      <c r="DQ226" s="44">
        <f>IF(SUM(DH226:DH$298)=0,DH$299*DQ$8/12,0)</f>
        <v>0</v>
      </c>
      <c r="DR226" s="44">
        <f>IF(SUM(DI226:DI$298)=0,DI$299*DR$8/12,0)</f>
        <v>0</v>
      </c>
      <c r="DS226" s="44">
        <f>IF(SUM(DJ226:DJ$298)=0,DJ$299*DS$8/12,0)</f>
        <v>0</v>
      </c>
      <c r="DT226" s="44">
        <f>IF(SUM(DK226:DK$298)=0,DK$299*DT$8/12,0)</f>
        <v>0</v>
      </c>
      <c r="DU226" s="44">
        <f>IF(SUM(DL226:DL$298)=0,DL$299*DU$8/12,0)</f>
        <v>0</v>
      </c>
      <c r="DV226" s="44">
        <f>IF(SUM(DM226:DM$298)=0,DM$299*DV$8/12,0)</f>
        <v>0</v>
      </c>
      <c r="DW226" s="44">
        <f>IF(SUM(DN226:DN$298)=0,DN$299*DW$8/12,0)</f>
        <v>0</v>
      </c>
      <c r="DX226" s="44">
        <f t="shared" si="395"/>
        <v>0</v>
      </c>
      <c r="DY226" s="44">
        <f t="shared" si="396"/>
        <v>0</v>
      </c>
      <c r="DZ226" s="44">
        <f t="shared" si="397"/>
        <v>0</v>
      </c>
      <c r="EA226" s="44">
        <f t="shared" si="398"/>
        <v>0</v>
      </c>
      <c r="EB226" s="44">
        <f t="shared" si="399"/>
        <v>0</v>
      </c>
      <c r="EC226" s="44">
        <f t="shared" si="400"/>
        <v>0</v>
      </c>
      <c r="ED226" s="16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</row>
    <row r="227" spans="1:240">
      <c r="A227" s="52"/>
      <c r="B227" s="33">
        <f>IF(SUM(J$9:J226)&gt;0.9,MAX(B$9:B226)+1,0)</f>
        <v>0</v>
      </c>
      <c r="C227" s="39">
        <f t="shared" si="424"/>
        <v>0</v>
      </c>
      <c r="D227" s="35">
        <v>50436</v>
      </c>
      <c r="E227" s="38">
        <f t="shared" si="380"/>
        <v>0</v>
      </c>
      <c r="F227" s="38">
        <f t="shared" si="381"/>
        <v>0</v>
      </c>
      <c r="G227" s="40">
        <f>IF(AND(B227=I$6,K226-I$1/(I$7-I$6+1)&gt;=0),ROUND(I$1/(I$7-I$6+1),0),IF(AND(SUM(G$10:G226)&gt;0,K226-G226&gt;=0),G226,IF(AND(SUM(G$10:G226)&gt;0),I$1-SUM(G$10:G226),0)))</f>
        <v>0</v>
      </c>
      <c r="H227" s="40">
        <f t="shared" si="382"/>
        <v>0</v>
      </c>
      <c r="I227" s="40">
        <f t="shared" si="383"/>
        <v>0</v>
      </c>
      <c r="J227" s="40">
        <f t="shared" si="384"/>
        <v>0</v>
      </c>
      <c r="K227" s="40">
        <f t="shared" si="385"/>
        <v>0</v>
      </c>
      <c r="L227" s="40">
        <f>IF(AND(J227&lt;&gt;0,SUM(J$9:J226)=0),ROUND(I$1*I$3,0),0)</f>
        <v>0</v>
      </c>
      <c r="M227" s="13"/>
      <c r="N227" s="33">
        <f>IF(SUM(V$9:V226)&gt;0.9,MAX(N$9:N226)+1,0)</f>
        <v>0</v>
      </c>
      <c r="O227" s="39">
        <f t="shared" si="365"/>
        <v>0</v>
      </c>
      <c r="P227" s="35">
        <f t="shared" si="366"/>
        <v>50436</v>
      </c>
      <c r="Q227" s="38">
        <f t="shared" si="349"/>
        <v>0</v>
      </c>
      <c r="R227" s="38">
        <f t="shared" si="335"/>
        <v>0</v>
      </c>
      <c r="S227" s="40">
        <f>IF(AND(N227=U$6,W226-U$1/(U$7-U$6+1)&gt;=0),ROUND(U$1/(U$7-U$6+1),0),IF(AND(SUM(S$10:S226)&gt;0,W226-S226&gt;=0),S226,IF(AND(SUM(S$10:S226)&gt;0),U$1-SUM(S$10:S226),0)))</f>
        <v>0</v>
      </c>
      <c r="T227" s="40">
        <f t="shared" si="401"/>
        <v>0</v>
      </c>
      <c r="U227" s="40">
        <f t="shared" si="402"/>
        <v>0</v>
      </c>
      <c r="V227" s="40">
        <f t="shared" si="336"/>
        <v>0</v>
      </c>
      <c r="W227" s="40">
        <f t="shared" si="403"/>
        <v>0</v>
      </c>
      <c r="X227" s="40">
        <f>IF(AND(V227&lt;&gt;0,SUM(V$9:V226)=0),ROUND(U$1*U$3,0),0)</f>
        <v>0</v>
      </c>
      <c r="Y227" s="13"/>
      <c r="Z227" s="33">
        <f>IF(SUM(AH$9:AH226)&gt;0.9,MAX(Z$9:Z226)+1,0)</f>
        <v>0</v>
      </c>
      <c r="AA227" s="39">
        <f t="shared" si="367"/>
        <v>0</v>
      </c>
      <c r="AB227" s="35">
        <f t="shared" si="368"/>
        <v>50436</v>
      </c>
      <c r="AC227" s="38">
        <f t="shared" si="350"/>
        <v>0</v>
      </c>
      <c r="AD227" s="38">
        <f t="shared" si="337"/>
        <v>0</v>
      </c>
      <c r="AE227" s="40">
        <f>IF(AND(Z227=AG$6,AI226-AG$1/(AG$7-AG$6+1)&gt;=0),ROUND(AG$1/(AG$7-AG$6+1),0),IF(AND(SUM(AE$10:AE226)&gt;0,AI226-AE226&gt;=0),AE226,IF(AND(SUM(AE$10:AE226)&gt;0),AG$1-SUM(AE$10:AE226),0)))</f>
        <v>0</v>
      </c>
      <c r="AF227" s="40">
        <f t="shared" si="404"/>
        <v>0</v>
      </c>
      <c r="AG227" s="40">
        <f t="shared" si="405"/>
        <v>0</v>
      </c>
      <c r="AH227" s="40">
        <f t="shared" si="338"/>
        <v>0</v>
      </c>
      <c r="AI227" s="40">
        <f t="shared" si="406"/>
        <v>0</v>
      </c>
      <c r="AJ227" s="40">
        <f>IF(AND(AH227&lt;&gt;0,SUM(AH$9:AH226)=0),ROUND(AG$1*AG$3,0),0)</f>
        <v>0</v>
      </c>
      <c r="AK227" s="13"/>
      <c r="AL227" s="33">
        <f>IF(SUM(AT$9:AT226)&gt;0.9,MAX(AL$9:AL226)+1,0)</f>
        <v>0</v>
      </c>
      <c r="AM227" s="39">
        <f t="shared" si="369"/>
        <v>0</v>
      </c>
      <c r="AN227" s="35">
        <f t="shared" si="370"/>
        <v>50436</v>
      </c>
      <c r="AO227" s="38">
        <f t="shared" si="351"/>
        <v>0</v>
      </c>
      <c r="AP227" s="38">
        <f t="shared" si="339"/>
        <v>0</v>
      </c>
      <c r="AQ227" s="40">
        <f>IF(AND(AL227=AS$6,AU226-AS$1/(AS$7-AS$6+1)&gt;=0),ROUND(AS$1/(AS$7-AS$6+1),0),IF(AND(SUM(AQ$10:AQ226)&gt;0,AU226-AQ226&gt;=0),AQ226,IF(AND(SUM(AQ$10:AQ226)&gt;0),AS$1-SUM(AQ$10:AQ226),0)))</f>
        <v>0</v>
      </c>
      <c r="AR227" s="40">
        <f t="shared" si="407"/>
        <v>0</v>
      </c>
      <c r="AS227" s="40">
        <f t="shared" si="408"/>
        <v>0</v>
      </c>
      <c r="AT227" s="40">
        <f t="shared" si="340"/>
        <v>0</v>
      </c>
      <c r="AU227" s="40">
        <f t="shared" si="409"/>
        <v>0</v>
      </c>
      <c r="AV227" s="40">
        <f>IF(AND(AT227&lt;&gt;0,SUM(AT$9:AT226)=0),ROUND(AS$1*AS$3,0),0)</f>
        <v>0</v>
      </c>
      <c r="AW227" s="13"/>
      <c r="AX227" s="33">
        <f>IF(SUM(BF$9:BF226)&gt;0.9,MAX(AX$9:AX226)+1,0)</f>
        <v>0</v>
      </c>
      <c r="AY227" s="39">
        <f t="shared" si="371"/>
        <v>0</v>
      </c>
      <c r="AZ227" s="35">
        <f t="shared" si="372"/>
        <v>50436</v>
      </c>
      <c r="BA227" s="38">
        <f t="shared" si="352"/>
        <v>0</v>
      </c>
      <c r="BB227" s="38">
        <f t="shared" si="341"/>
        <v>0</v>
      </c>
      <c r="BC227" s="40">
        <f>IF(AND(AX227=BE$6,BG226-BE$1/(BE$7-BE$6+1)&gt;=0),ROUND(BE$1/(BE$7-BE$6+1),0),IF(AND(SUM(BC$10:BC226)&gt;0,BG226-BC226&gt;=0),BC226,IF(AND(SUM(BC$10:BC226)&gt;0),BE$1-SUM(BC$10:BC226),0)))</f>
        <v>0</v>
      </c>
      <c r="BD227" s="40">
        <f t="shared" si="410"/>
        <v>0</v>
      </c>
      <c r="BE227" s="40">
        <f t="shared" si="411"/>
        <v>0</v>
      </c>
      <c r="BF227" s="40">
        <f t="shared" si="342"/>
        <v>0</v>
      </c>
      <c r="BG227" s="40">
        <f t="shared" si="412"/>
        <v>0</v>
      </c>
      <c r="BH227" s="40">
        <f>IF(AND(BF227&lt;&gt;0,SUM(BF$9:BF226)=0),ROUND(BE$1*BE$3,0),0)</f>
        <v>0</v>
      </c>
      <c r="BI227" s="13"/>
      <c r="BJ227" s="33">
        <f>IF(SUM(BR$9:BR226)&gt;0.9,MAX(BJ$9:BJ226)+1,0)</f>
        <v>0</v>
      </c>
      <c r="BK227" s="39">
        <f t="shared" si="373"/>
        <v>0</v>
      </c>
      <c r="BL227" s="35">
        <f t="shared" si="374"/>
        <v>50436</v>
      </c>
      <c r="BM227" s="38">
        <f t="shared" si="353"/>
        <v>0</v>
      </c>
      <c r="BN227" s="38">
        <f t="shared" si="343"/>
        <v>0</v>
      </c>
      <c r="BO227" s="40">
        <f>IF(AND(BJ227=BQ$6,BS226-BQ$1/(BQ$7-BQ$6+1)&gt;=0),ROUND(BQ$1/(BQ$7-BQ$6+1),0),IF(AND(SUM(BO$10:BO226)&gt;0,BS226-BO226&gt;=0),BO226,IF(AND(SUM(BO$10:BO226)&gt;0),BQ$1-SUM(BO$10:BO226),0)))</f>
        <v>0</v>
      </c>
      <c r="BP227" s="40">
        <f t="shared" si="413"/>
        <v>0</v>
      </c>
      <c r="BQ227" s="40">
        <f t="shared" si="414"/>
        <v>0</v>
      </c>
      <c r="BR227" s="40">
        <f t="shared" si="344"/>
        <v>0</v>
      </c>
      <c r="BS227" s="40">
        <f t="shared" si="415"/>
        <v>0</v>
      </c>
      <c r="BT227" s="40">
        <f>IF(AND(BR227&lt;&gt;0,SUM(BR$9:BR226)=0),ROUND(BQ$1*BQ$3,0),0)</f>
        <v>0</v>
      </c>
      <c r="BU227" s="13"/>
      <c r="BV227" s="33">
        <f>IF(SUM(CD$9:CD226)&gt;0.9,MAX(BV$9:BV226)+1,0)</f>
        <v>0</v>
      </c>
      <c r="BW227" s="39">
        <f t="shared" si="375"/>
        <v>0</v>
      </c>
      <c r="BX227" s="35">
        <f t="shared" si="376"/>
        <v>50436</v>
      </c>
      <c r="BY227" s="38">
        <f t="shared" si="354"/>
        <v>0</v>
      </c>
      <c r="BZ227" s="38">
        <f t="shared" si="345"/>
        <v>0</v>
      </c>
      <c r="CA227" s="40">
        <f>IF(AND(BV227=CC$6,CE226-CC$1/(CC$7-CC$6+1)&gt;=0),ROUND(CC$1/(CC$7-CC$6+1),0),IF(AND(SUM(CA$10:CA226)&gt;0,CE226-CA226&gt;=0),CA226,IF(AND(SUM(CA$10:CA226)&gt;0),CC$1-SUM(CA$10:CA226),0)))</f>
        <v>0</v>
      </c>
      <c r="CB227" s="40">
        <f t="shared" si="416"/>
        <v>0</v>
      </c>
      <c r="CC227" s="40">
        <f t="shared" si="417"/>
        <v>0</v>
      </c>
      <c r="CD227" s="40">
        <f t="shared" si="346"/>
        <v>0</v>
      </c>
      <c r="CE227" s="40">
        <f t="shared" si="418"/>
        <v>0</v>
      </c>
      <c r="CF227" s="40">
        <f>IF(AND(CD227&lt;&gt;0,SUM(CD$9:CD226)=0),ROUND(CC$1*CC$3,0),0)</f>
        <v>0</v>
      </c>
      <c r="CG227" s="13"/>
      <c r="CH227" s="33">
        <f>IF(SUM(CP$9:CP226)&gt;0.9,MAX(CH$9:CH226)+1,0)</f>
        <v>0</v>
      </c>
      <c r="CI227" s="39">
        <f t="shared" si="377"/>
        <v>0</v>
      </c>
      <c r="CJ227" s="35">
        <f t="shared" si="378"/>
        <v>50436</v>
      </c>
      <c r="CK227" s="38">
        <f t="shared" si="355"/>
        <v>0</v>
      </c>
      <c r="CL227" s="38">
        <f t="shared" si="347"/>
        <v>0</v>
      </c>
      <c r="CM227" s="40">
        <f>IF(AND(CH227=CO$6,CQ226-CO$1/(CO$7-CO$6+1)&gt;=0),ROUND(CO$1/(CO$7-CO$6+1),0),IF(AND(SUM(CM$10:CM226)&gt;0,CQ226-CM226&gt;=0),CM226,IF(AND(SUM(CM$10:CM226)&gt;0),CO$1-SUM(CM$10:CM226),0)))</f>
        <v>0</v>
      </c>
      <c r="CN227" s="40">
        <f t="shared" si="419"/>
        <v>0</v>
      </c>
      <c r="CO227" s="40">
        <f t="shared" si="420"/>
        <v>0</v>
      </c>
      <c r="CP227" s="40">
        <f t="shared" si="348"/>
        <v>0</v>
      </c>
      <c r="CQ227" s="40">
        <f t="shared" si="421"/>
        <v>0</v>
      </c>
      <c r="CR227" s="40">
        <f>IF(AND(CP227&lt;&gt;0,SUM(CP$9:CP226)=0),ROUND(CO$1*CO$3,0),0)</f>
        <v>0</v>
      </c>
      <c r="CS227" s="13"/>
      <c r="CT227" s="16"/>
      <c r="CU227" s="41">
        <f t="shared" si="423"/>
        <v>205</v>
      </c>
      <c r="CV227" s="42">
        <f t="shared" si="422"/>
        <v>50436</v>
      </c>
      <c r="CW227" s="43">
        <f t="shared" si="356"/>
        <v>0</v>
      </c>
      <c r="CX227" s="43">
        <f t="shared" si="357"/>
        <v>0</v>
      </c>
      <c r="CY227" s="43">
        <f t="shared" si="358"/>
        <v>0</v>
      </c>
      <c r="CZ227" s="43">
        <f t="shared" si="359"/>
        <v>0</v>
      </c>
      <c r="DA227" s="43">
        <f t="shared" si="360"/>
        <v>0</v>
      </c>
      <c r="DB227" s="43">
        <f t="shared" si="361"/>
        <v>0</v>
      </c>
      <c r="DC227" s="43">
        <f t="shared" si="362"/>
        <v>0</v>
      </c>
      <c r="DD227" s="43">
        <f t="shared" si="363"/>
        <v>0</v>
      </c>
      <c r="DE227" s="43">
        <f t="shared" si="364"/>
        <v>0</v>
      </c>
      <c r="DF227" s="44">
        <f t="shared" si="379"/>
        <v>0</v>
      </c>
      <c r="DG227" s="44">
        <f t="shared" si="386"/>
        <v>0</v>
      </c>
      <c r="DH227" s="44">
        <f t="shared" si="387"/>
        <v>0</v>
      </c>
      <c r="DI227" s="44">
        <f t="shared" si="388"/>
        <v>0</v>
      </c>
      <c r="DJ227" s="44">
        <f t="shared" si="389"/>
        <v>0</v>
      </c>
      <c r="DK227" s="44">
        <f t="shared" si="390"/>
        <v>0</v>
      </c>
      <c r="DL227" s="44">
        <f t="shared" si="391"/>
        <v>0</v>
      </c>
      <c r="DM227" s="44">
        <f t="shared" si="392"/>
        <v>0</v>
      </c>
      <c r="DN227" s="44">
        <f t="shared" si="393"/>
        <v>0</v>
      </c>
      <c r="DO227" s="44">
        <f t="shared" si="394"/>
        <v>0</v>
      </c>
      <c r="DP227" s="44">
        <f>IF(SUM(DG227:DG$298)=0,DG$299*DP$8/12,0)</f>
        <v>0</v>
      </c>
      <c r="DQ227" s="44">
        <f>IF(SUM(DH227:DH$298)=0,DH$299*DQ$8/12,0)</f>
        <v>0</v>
      </c>
      <c r="DR227" s="44">
        <f>IF(SUM(DI227:DI$298)=0,DI$299*DR$8/12,0)</f>
        <v>0</v>
      </c>
      <c r="DS227" s="44">
        <f>IF(SUM(DJ227:DJ$298)=0,DJ$299*DS$8/12,0)</f>
        <v>0</v>
      </c>
      <c r="DT227" s="44">
        <f>IF(SUM(DK227:DK$298)=0,DK$299*DT$8/12,0)</f>
        <v>0</v>
      </c>
      <c r="DU227" s="44">
        <f>IF(SUM(DL227:DL$298)=0,DL$299*DU$8/12,0)</f>
        <v>0</v>
      </c>
      <c r="DV227" s="44">
        <f>IF(SUM(DM227:DM$298)=0,DM$299*DV$8/12,0)</f>
        <v>0</v>
      </c>
      <c r="DW227" s="44">
        <f>IF(SUM(DN227:DN$298)=0,DN$299*DW$8/12,0)</f>
        <v>0</v>
      </c>
      <c r="DX227" s="44">
        <f t="shared" si="395"/>
        <v>0</v>
      </c>
      <c r="DY227" s="44">
        <f t="shared" si="396"/>
        <v>0</v>
      </c>
      <c r="DZ227" s="44">
        <f t="shared" si="397"/>
        <v>0</v>
      </c>
      <c r="EA227" s="44">
        <f t="shared" si="398"/>
        <v>0</v>
      </c>
      <c r="EB227" s="44">
        <f t="shared" si="399"/>
        <v>0</v>
      </c>
      <c r="EC227" s="44">
        <f t="shared" si="400"/>
        <v>0</v>
      </c>
      <c r="ED227" s="16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</row>
    <row r="228" spans="1:240">
      <c r="A228" s="52"/>
      <c r="B228" s="33">
        <f>IF(SUM(J$9:J227)&gt;0.9,MAX(B$9:B227)+1,0)</f>
        <v>0</v>
      </c>
      <c r="C228" s="39">
        <f t="shared" si="424"/>
        <v>0</v>
      </c>
      <c r="D228" s="35">
        <v>50464</v>
      </c>
      <c r="E228" s="38">
        <f t="shared" si="380"/>
        <v>0</v>
      </c>
      <c r="F228" s="38">
        <f t="shared" si="381"/>
        <v>0</v>
      </c>
      <c r="G228" s="40">
        <f>IF(AND(B228=I$6,K227-I$1/(I$7-I$6+1)&gt;=0),ROUND(I$1/(I$7-I$6+1),0),IF(AND(SUM(G$10:G227)&gt;0,K227-G227&gt;=0),G227,IF(AND(SUM(G$10:G227)&gt;0),I$1-SUM(G$10:G227),0)))</f>
        <v>0</v>
      </c>
      <c r="H228" s="40">
        <f t="shared" si="382"/>
        <v>0</v>
      </c>
      <c r="I228" s="40">
        <f t="shared" si="383"/>
        <v>0</v>
      </c>
      <c r="J228" s="40">
        <f t="shared" si="384"/>
        <v>0</v>
      </c>
      <c r="K228" s="40">
        <f t="shared" si="385"/>
        <v>0</v>
      </c>
      <c r="L228" s="40">
        <f>IF(AND(J228&lt;&gt;0,SUM(J$9:J227)=0),ROUND(I$1*I$3,0),0)</f>
        <v>0</v>
      </c>
      <c r="M228" s="13"/>
      <c r="N228" s="33">
        <f>IF(SUM(V$9:V227)&gt;0.9,MAX(N$9:N227)+1,0)</f>
        <v>0</v>
      </c>
      <c r="O228" s="39">
        <f t="shared" si="365"/>
        <v>0</v>
      </c>
      <c r="P228" s="35">
        <f t="shared" si="366"/>
        <v>50464</v>
      </c>
      <c r="Q228" s="38">
        <f t="shared" si="349"/>
        <v>0</v>
      </c>
      <c r="R228" s="38">
        <f t="shared" si="335"/>
        <v>0</v>
      </c>
      <c r="S228" s="40">
        <f>IF(AND(N228=U$6,W227-U$1/(U$7-U$6+1)&gt;=0),ROUND(U$1/(U$7-U$6+1),0),IF(AND(SUM(S$10:S227)&gt;0,W227-S227&gt;=0),S227,IF(AND(SUM(S$10:S227)&gt;0),U$1-SUM(S$10:S227),0)))</f>
        <v>0</v>
      </c>
      <c r="T228" s="40">
        <f t="shared" si="401"/>
        <v>0</v>
      </c>
      <c r="U228" s="40">
        <f t="shared" si="402"/>
        <v>0</v>
      </c>
      <c r="V228" s="40">
        <f t="shared" si="336"/>
        <v>0</v>
      </c>
      <c r="W228" s="40">
        <f t="shared" si="403"/>
        <v>0</v>
      </c>
      <c r="X228" s="40">
        <f>IF(AND(V228&lt;&gt;0,SUM(V$9:V227)=0),ROUND(U$1*U$3,0),0)</f>
        <v>0</v>
      </c>
      <c r="Y228" s="13"/>
      <c r="Z228" s="33">
        <f>IF(SUM(AH$9:AH227)&gt;0.9,MAX(Z$9:Z227)+1,0)</f>
        <v>0</v>
      </c>
      <c r="AA228" s="39">
        <f t="shared" si="367"/>
        <v>0</v>
      </c>
      <c r="AB228" s="35">
        <f t="shared" si="368"/>
        <v>50464</v>
      </c>
      <c r="AC228" s="38">
        <f t="shared" si="350"/>
        <v>0</v>
      </c>
      <c r="AD228" s="38">
        <f t="shared" si="337"/>
        <v>0</v>
      </c>
      <c r="AE228" s="40">
        <f>IF(AND(Z228=AG$6,AI227-AG$1/(AG$7-AG$6+1)&gt;=0),ROUND(AG$1/(AG$7-AG$6+1),0),IF(AND(SUM(AE$10:AE227)&gt;0,AI227-AE227&gt;=0),AE227,IF(AND(SUM(AE$10:AE227)&gt;0),AG$1-SUM(AE$10:AE227),0)))</f>
        <v>0</v>
      </c>
      <c r="AF228" s="40">
        <f t="shared" si="404"/>
        <v>0</v>
      </c>
      <c r="AG228" s="40">
        <f t="shared" si="405"/>
        <v>0</v>
      </c>
      <c r="AH228" s="40">
        <f t="shared" si="338"/>
        <v>0</v>
      </c>
      <c r="AI228" s="40">
        <f t="shared" si="406"/>
        <v>0</v>
      </c>
      <c r="AJ228" s="40">
        <f>IF(AND(AH228&lt;&gt;0,SUM(AH$9:AH227)=0),ROUND(AG$1*AG$3,0),0)</f>
        <v>0</v>
      </c>
      <c r="AK228" s="13"/>
      <c r="AL228" s="33">
        <f>IF(SUM(AT$9:AT227)&gt;0.9,MAX(AL$9:AL227)+1,0)</f>
        <v>0</v>
      </c>
      <c r="AM228" s="39">
        <f t="shared" si="369"/>
        <v>0</v>
      </c>
      <c r="AN228" s="35">
        <f t="shared" si="370"/>
        <v>50464</v>
      </c>
      <c r="AO228" s="38">
        <f t="shared" si="351"/>
        <v>0</v>
      </c>
      <c r="AP228" s="38">
        <f t="shared" si="339"/>
        <v>0</v>
      </c>
      <c r="AQ228" s="40">
        <f>IF(AND(AL228=AS$6,AU227-AS$1/(AS$7-AS$6+1)&gt;=0),ROUND(AS$1/(AS$7-AS$6+1),0),IF(AND(SUM(AQ$10:AQ227)&gt;0,AU227-AQ227&gt;=0),AQ227,IF(AND(SUM(AQ$10:AQ227)&gt;0),AS$1-SUM(AQ$10:AQ227),0)))</f>
        <v>0</v>
      </c>
      <c r="AR228" s="40">
        <f t="shared" si="407"/>
        <v>0</v>
      </c>
      <c r="AS228" s="40">
        <f t="shared" si="408"/>
        <v>0</v>
      </c>
      <c r="AT228" s="40">
        <f t="shared" si="340"/>
        <v>0</v>
      </c>
      <c r="AU228" s="40">
        <f t="shared" si="409"/>
        <v>0</v>
      </c>
      <c r="AV228" s="40">
        <f>IF(AND(AT228&lt;&gt;0,SUM(AT$9:AT227)=0),ROUND(AS$1*AS$3,0),0)</f>
        <v>0</v>
      </c>
      <c r="AW228" s="13"/>
      <c r="AX228" s="33">
        <f>IF(SUM(BF$9:BF227)&gt;0.9,MAX(AX$9:AX227)+1,0)</f>
        <v>0</v>
      </c>
      <c r="AY228" s="39">
        <f t="shared" si="371"/>
        <v>0</v>
      </c>
      <c r="AZ228" s="35">
        <f t="shared" si="372"/>
        <v>50464</v>
      </c>
      <c r="BA228" s="38">
        <f t="shared" si="352"/>
        <v>0</v>
      </c>
      <c r="BB228" s="38">
        <f t="shared" si="341"/>
        <v>0</v>
      </c>
      <c r="BC228" s="40">
        <f>IF(AND(AX228=BE$6,BG227-BE$1/(BE$7-BE$6+1)&gt;=0),ROUND(BE$1/(BE$7-BE$6+1),0),IF(AND(SUM(BC$10:BC227)&gt;0,BG227-BC227&gt;=0),BC227,IF(AND(SUM(BC$10:BC227)&gt;0),BE$1-SUM(BC$10:BC227),0)))</f>
        <v>0</v>
      </c>
      <c r="BD228" s="40">
        <f t="shared" si="410"/>
        <v>0</v>
      </c>
      <c r="BE228" s="40">
        <f t="shared" si="411"/>
        <v>0</v>
      </c>
      <c r="BF228" s="40">
        <f t="shared" si="342"/>
        <v>0</v>
      </c>
      <c r="BG228" s="40">
        <f t="shared" si="412"/>
        <v>0</v>
      </c>
      <c r="BH228" s="40">
        <f>IF(AND(BF228&lt;&gt;0,SUM(BF$9:BF227)=0),ROUND(BE$1*BE$3,0),0)</f>
        <v>0</v>
      </c>
      <c r="BI228" s="13"/>
      <c r="BJ228" s="33">
        <f>IF(SUM(BR$9:BR227)&gt;0.9,MAX(BJ$9:BJ227)+1,0)</f>
        <v>0</v>
      </c>
      <c r="BK228" s="39">
        <f t="shared" si="373"/>
        <v>0</v>
      </c>
      <c r="BL228" s="35">
        <f t="shared" si="374"/>
        <v>50464</v>
      </c>
      <c r="BM228" s="38">
        <f t="shared" si="353"/>
        <v>0</v>
      </c>
      <c r="BN228" s="38">
        <f t="shared" si="343"/>
        <v>0</v>
      </c>
      <c r="BO228" s="40">
        <f>IF(AND(BJ228=BQ$6,BS227-BQ$1/(BQ$7-BQ$6+1)&gt;=0),ROUND(BQ$1/(BQ$7-BQ$6+1),0),IF(AND(SUM(BO$10:BO227)&gt;0,BS227-BO227&gt;=0),BO227,IF(AND(SUM(BO$10:BO227)&gt;0),BQ$1-SUM(BO$10:BO227),0)))</f>
        <v>0</v>
      </c>
      <c r="BP228" s="40">
        <f t="shared" si="413"/>
        <v>0</v>
      </c>
      <c r="BQ228" s="40">
        <f t="shared" si="414"/>
        <v>0</v>
      </c>
      <c r="BR228" s="40">
        <f t="shared" si="344"/>
        <v>0</v>
      </c>
      <c r="BS228" s="40">
        <f t="shared" si="415"/>
        <v>0</v>
      </c>
      <c r="BT228" s="40">
        <f>IF(AND(BR228&lt;&gt;0,SUM(BR$9:BR227)=0),ROUND(BQ$1*BQ$3,0),0)</f>
        <v>0</v>
      </c>
      <c r="BU228" s="13"/>
      <c r="BV228" s="33">
        <f>IF(SUM(CD$9:CD227)&gt;0.9,MAX(BV$9:BV227)+1,0)</f>
        <v>0</v>
      </c>
      <c r="BW228" s="39">
        <f t="shared" si="375"/>
        <v>0</v>
      </c>
      <c r="BX228" s="35">
        <f t="shared" si="376"/>
        <v>50464</v>
      </c>
      <c r="BY228" s="38">
        <f t="shared" si="354"/>
        <v>0</v>
      </c>
      <c r="BZ228" s="38">
        <f t="shared" si="345"/>
        <v>0</v>
      </c>
      <c r="CA228" s="40">
        <f>IF(AND(BV228=CC$6,CE227-CC$1/(CC$7-CC$6+1)&gt;=0),ROUND(CC$1/(CC$7-CC$6+1),0),IF(AND(SUM(CA$10:CA227)&gt;0,CE227-CA227&gt;=0),CA227,IF(AND(SUM(CA$10:CA227)&gt;0),CC$1-SUM(CA$10:CA227),0)))</f>
        <v>0</v>
      </c>
      <c r="CB228" s="40">
        <f t="shared" si="416"/>
        <v>0</v>
      </c>
      <c r="CC228" s="40">
        <f t="shared" si="417"/>
        <v>0</v>
      </c>
      <c r="CD228" s="40">
        <f t="shared" si="346"/>
        <v>0</v>
      </c>
      <c r="CE228" s="40">
        <f t="shared" si="418"/>
        <v>0</v>
      </c>
      <c r="CF228" s="40">
        <f>IF(AND(CD228&lt;&gt;0,SUM(CD$9:CD227)=0),ROUND(CC$1*CC$3,0),0)</f>
        <v>0</v>
      </c>
      <c r="CG228" s="13"/>
      <c r="CH228" s="33">
        <f>IF(SUM(CP$9:CP227)&gt;0.9,MAX(CH$9:CH227)+1,0)</f>
        <v>0</v>
      </c>
      <c r="CI228" s="39">
        <f t="shared" si="377"/>
        <v>0</v>
      </c>
      <c r="CJ228" s="35">
        <f t="shared" si="378"/>
        <v>50464</v>
      </c>
      <c r="CK228" s="38">
        <f t="shared" si="355"/>
        <v>0</v>
      </c>
      <c r="CL228" s="38">
        <f t="shared" si="347"/>
        <v>0</v>
      </c>
      <c r="CM228" s="40">
        <f>IF(AND(CH228=CO$6,CQ227-CO$1/(CO$7-CO$6+1)&gt;=0),ROUND(CO$1/(CO$7-CO$6+1),0),IF(AND(SUM(CM$10:CM227)&gt;0,CQ227-CM227&gt;=0),CM227,IF(AND(SUM(CM$10:CM227)&gt;0),CO$1-SUM(CM$10:CM227),0)))</f>
        <v>0</v>
      </c>
      <c r="CN228" s="40">
        <f t="shared" si="419"/>
        <v>0</v>
      </c>
      <c r="CO228" s="40">
        <f t="shared" si="420"/>
        <v>0</v>
      </c>
      <c r="CP228" s="40">
        <f t="shared" si="348"/>
        <v>0</v>
      </c>
      <c r="CQ228" s="40">
        <f t="shared" si="421"/>
        <v>0</v>
      </c>
      <c r="CR228" s="40">
        <f>IF(AND(CP228&lt;&gt;0,SUM(CP$9:CP227)=0),ROUND(CO$1*CO$3,0),0)</f>
        <v>0</v>
      </c>
      <c r="CS228" s="13"/>
      <c r="CT228" s="16"/>
      <c r="CU228" s="41">
        <f t="shared" si="423"/>
        <v>206</v>
      </c>
      <c r="CV228" s="42">
        <f t="shared" si="422"/>
        <v>50464</v>
      </c>
      <c r="CW228" s="43">
        <f t="shared" ref="CW228:CW230" si="425">SUM(G229:G240)</f>
        <v>0</v>
      </c>
      <c r="CX228" s="43">
        <f t="shared" ref="CX228:CX230" si="426">SUM(S229:S240)</f>
        <v>0</v>
      </c>
      <c r="CY228" s="43">
        <f t="shared" ref="CY228:CY230" si="427">SUM(AE229:AE240)</f>
        <v>0</v>
      </c>
      <c r="CZ228" s="43">
        <f t="shared" ref="CZ228:CZ230" si="428">SUM(AQ229:AQ240)</f>
        <v>0</v>
      </c>
      <c r="DA228" s="43">
        <f t="shared" ref="DA228:DA230" si="429">SUM(BC229:BC240)</f>
        <v>0</v>
      </c>
      <c r="DB228" s="43">
        <f t="shared" ref="DB228:DB230" si="430">SUM(BO229:BO240)</f>
        <v>0</v>
      </c>
      <c r="DC228" s="43">
        <f t="shared" ref="DC228:DC230" si="431">SUM(CA229:CA240)</f>
        <v>0</v>
      </c>
      <c r="DD228" s="43">
        <f t="shared" ref="DD228:DD230" si="432">SUM(CM229:CM240)</f>
        <v>0</v>
      </c>
      <c r="DE228" s="43">
        <f t="shared" si="364"/>
        <v>0</v>
      </c>
      <c r="DF228" s="44">
        <f t="shared" si="379"/>
        <v>0</v>
      </c>
      <c r="DG228" s="44">
        <f t="shared" si="386"/>
        <v>0</v>
      </c>
      <c r="DH228" s="44">
        <f t="shared" si="387"/>
        <v>0</v>
      </c>
      <c r="DI228" s="44">
        <f t="shared" si="388"/>
        <v>0</v>
      </c>
      <c r="DJ228" s="44">
        <f t="shared" si="389"/>
        <v>0</v>
      </c>
      <c r="DK228" s="44">
        <f t="shared" si="390"/>
        <v>0</v>
      </c>
      <c r="DL228" s="44">
        <f t="shared" si="391"/>
        <v>0</v>
      </c>
      <c r="DM228" s="44">
        <f t="shared" si="392"/>
        <v>0</v>
      </c>
      <c r="DN228" s="44">
        <f t="shared" si="393"/>
        <v>0</v>
      </c>
      <c r="DO228" s="44">
        <f t="shared" si="394"/>
        <v>0</v>
      </c>
      <c r="DP228" s="44">
        <f>IF(SUM(DG228:DG$298)=0,DG$299*DP$8/12,0)</f>
        <v>0</v>
      </c>
      <c r="DQ228" s="44">
        <f>IF(SUM(DH228:DH$298)=0,DH$299*DQ$8/12,0)</f>
        <v>0</v>
      </c>
      <c r="DR228" s="44">
        <f>IF(SUM(DI228:DI$298)=0,DI$299*DR$8/12,0)</f>
        <v>0</v>
      </c>
      <c r="DS228" s="44">
        <f>IF(SUM(DJ228:DJ$298)=0,DJ$299*DS$8/12,0)</f>
        <v>0</v>
      </c>
      <c r="DT228" s="44">
        <f>IF(SUM(DK228:DK$298)=0,DK$299*DT$8/12,0)</f>
        <v>0</v>
      </c>
      <c r="DU228" s="44">
        <f>IF(SUM(DL228:DL$298)=0,DL$299*DU$8/12,0)</f>
        <v>0</v>
      </c>
      <c r="DV228" s="44">
        <f>IF(SUM(DM228:DM$298)=0,DM$299*DV$8/12,0)</f>
        <v>0</v>
      </c>
      <c r="DW228" s="44">
        <f>IF(SUM(DN228:DN$298)=0,DN$299*DW$8/12,0)</f>
        <v>0</v>
      </c>
      <c r="DX228" s="44">
        <f t="shared" si="395"/>
        <v>0</v>
      </c>
      <c r="DY228" s="44">
        <f t="shared" si="396"/>
        <v>0</v>
      </c>
      <c r="DZ228" s="44">
        <f t="shared" si="397"/>
        <v>0</v>
      </c>
      <c r="EA228" s="44">
        <f t="shared" si="398"/>
        <v>0</v>
      </c>
      <c r="EB228" s="44">
        <f t="shared" si="399"/>
        <v>0</v>
      </c>
      <c r="EC228" s="44">
        <f t="shared" si="400"/>
        <v>0</v>
      </c>
      <c r="ED228" s="16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</row>
    <row r="229" spans="1:240">
      <c r="A229" s="52"/>
      <c r="B229" s="33">
        <f>IF(SUM(J$9:J228)&gt;0.9,MAX(B$9:B228)+1,0)</f>
        <v>0</v>
      </c>
      <c r="C229" s="39">
        <f t="shared" si="424"/>
        <v>0</v>
      </c>
      <c r="D229" s="35">
        <v>50495</v>
      </c>
      <c r="E229" s="38">
        <f t="shared" si="380"/>
        <v>0</v>
      </c>
      <c r="F229" s="38">
        <f t="shared" si="381"/>
        <v>0</v>
      </c>
      <c r="G229" s="40">
        <f>IF(AND(B229=I$6,K228-I$1/(I$7-I$6+1)&gt;=0),ROUND(I$1/(I$7-I$6+1),0),IF(AND(SUM(G$10:G228)&gt;0,K228-G228&gt;=0),G228,IF(AND(SUM(G$10:G228)&gt;0),I$1-SUM(G$10:G228),0)))</f>
        <v>0</v>
      </c>
      <c r="H229" s="40">
        <f t="shared" si="382"/>
        <v>0</v>
      </c>
      <c r="I229" s="40">
        <f t="shared" si="383"/>
        <v>0</v>
      </c>
      <c r="J229" s="40">
        <f t="shared" si="384"/>
        <v>0</v>
      </c>
      <c r="K229" s="40">
        <f t="shared" si="385"/>
        <v>0</v>
      </c>
      <c r="L229" s="40">
        <f>IF(AND(J229&lt;&gt;0,SUM(J$9:J228)=0),ROUND(I$1*I$3,0),0)</f>
        <v>0</v>
      </c>
      <c r="M229" s="13"/>
      <c r="N229" s="33">
        <f>IF(SUM(V$9:V228)&gt;0.9,MAX(N$9:N228)+1,0)</f>
        <v>0</v>
      </c>
      <c r="O229" s="39">
        <f t="shared" si="365"/>
        <v>0</v>
      </c>
      <c r="P229" s="35">
        <f t="shared" si="366"/>
        <v>50495</v>
      </c>
      <c r="Q229" s="38">
        <f t="shared" si="349"/>
        <v>0</v>
      </c>
      <c r="R229" s="38">
        <f t="shared" si="335"/>
        <v>0</v>
      </c>
      <c r="S229" s="40">
        <f>IF(AND(N229=U$6,W228-U$1/(U$7-U$6+1)&gt;=0),ROUND(U$1/(U$7-U$6+1),0),IF(AND(SUM(S$10:S228)&gt;0,W228-S228&gt;=0),S228,IF(AND(SUM(S$10:S228)&gt;0),U$1-SUM(S$10:S228),0)))</f>
        <v>0</v>
      </c>
      <c r="T229" s="40">
        <f t="shared" si="401"/>
        <v>0</v>
      </c>
      <c r="U229" s="40">
        <f t="shared" si="402"/>
        <v>0</v>
      </c>
      <c r="V229" s="40">
        <f t="shared" si="336"/>
        <v>0</v>
      </c>
      <c r="W229" s="40">
        <f t="shared" si="403"/>
        <v>0</v>
      </c>
      <c r="X229" s="40">
        <f>IF(AND(V229&lt;&gt;0,SUM(V$9:V228)=0),ROUND(U$1*U$3,0),0)</f>
        <v>0</v>
      </c>
      <c r="Y229" s="13"/>
      <c r="Z229" s="33">
        <f>IF(SUM(AH$9:AH228)&gt;0.9,MAX(Z$9:Z228)+1,0)</f>
        <v>0</v>
      </c>
      <c r="AA229" s="39">
        <f t="shared" si="367"/>
        <v>0</v>
      </c>
      <c r="AB229" s="35">
        <f t="shared" si="368"/>
        <v>50495</v>
      </c>
      <c r="AC229" s="38">
        <f t="shared" si="350"/>
        <v>0</v>
      </c>
      <c r="AD229" s="38">
        <f t="shared" si="337"/>
        <v>0</v>
      </c>
      <c r="AE229" s="40">
        <f>IF(AND(Z229=AG$6,AI228-AG$1/(AG$7-AG$6+1)&gt;=0),ROUND(AG$1/(AG$7-AG$6+1),0),IF(AND(SUM(AE$10:AE228)&gt;0,AI228-AE228&gt;=0),AE228,IF(AND(SUM(AE$10:AE228)&gt;0),AG$1-SUM(AE$10:AE228),0)))</f>
        <v>0</v>
      </c>
      <c r="AF229" s="40">
        <f t="shared" si="404"/>
        <v>0</v>
      </c>
      <c r="AG229" s="40">
        <f t="shared" si="405"/>
        <v>0</v>
      </c>
      <c r="AH229" s="40">
        <f t="shared" si="338"/>
        <v>0</v>
      </c>
      <c r="AI229" s="40">
        <f t="shared" si="406"/>
        <v>0</v>
      </c>
      <c r="AJ229" s="40">
        <f>IF(AND(AH229&lt;&gt;0,SUM(AH$9:AH228)=0),ROUND(AG$1*AG$3,0),0)</f>
        <v>0</v>
      </c>
      <c r="AK229" s="13"/>
      <c r="AL229" s="33">
        <f>IF(SUM(AT$9:AT228)&gt;0.9,MAX(AL$9:AL228)+1,0)</f>
        <v>0</v>
      </c>
      <c r="AM229" s="39">
        <f t="shared" si="369"/>
        <v>0</v>
      </c>
      <c r="AN229" s="35">
        <f t="shared" si="370"/>
        <v>50495</v>
      </c>
      <c r="AO229" s="38">
        <f t="shared" si="351"/>
        <v>0</v>
      </c>
      <c r="AP229" s="38">
        <f t="shared" si="339"/>
        <v>0</v>
      </c>
      <c r="AQ229" s="40">
        <f>IF(AND(AL229=AS$6,AU228-AS$1/(AS$7-AS$6+1)&gt;=0),ROUND(AS$1/(AS$7-AS$6+1),0),IF(AND(SUM(AQ$10:AQ228)&gt;0,AU228-AQ228&gt;=0),AQ228,IF(AND(SUM(AQ$10:AQ228)&gt;0),AS$1-SUM(AQ$10:AQ228),0)))</f>
        <v>0</v>
      </c>
      <c r="AR229" s="40">
        <f t="shared" si="407"/>
        <v>0</v>
      </c>
      <c r="AS229" s="40">
        <f t="shared" si="408"/>
        <v>0</v>
      </c>
      <c r="AT229" s="40">
        <f t="shared" si="340"/>
        <v>0</v>
      </c>
      <c r="AU229" s="40">
        <f t="shared" si="409"/>
        <v>0</v>
      </c>
      <c r="AV229" s="40">
        <f>IF(AND(AT229&lt;&gt;0,SUM(AT$9:AT228)=0),ROUND(AS$1*AS$3,0),0)</f>
        <v>0</v>
      </c>
      <c r="AW229" s="13"/>
      <c r="AX229" s="33">
        <f>IF(SUM(BF$9:BF228)&gt;0.9,MAX(AX$9:AX228)+1,0)</f>
        <v>0</v>
      </c>
      <c r="AY229" s="39">
        <f t="shared" si="371"/>
        <v>0</v>
      </c>
      <c r="AZ229" s="35">
        <f t="shared" si="372"/>
        <v>50495</v>
      </c>
      <c r="BA229" s="38">
        <f t="shared" si="352"/>
        <v>0</v>
      </c>
      <c r="BB229" s="38">
        <f t="shared" si="341"/>
        <v>0</v>
      </c>
      <c r="BC229" s="40">
        <f>IF(AND(AX229=BE$6,BG228-BE$1/(BE$7-BE$6+1)&gt;=0),ROUND(BE$1/(BE$7-BE$6+1),0),IF(AND(SUM(BC$10:BC228)&gt;0,BG228-BC228&gt;=0),BC228,IF(AND(SUM(BC$10:BC228)&gt;0),BE$1-SUM(BC$10:BC228),0)))</f>
        <v>0</v>
      </c>
      <c r="BD229" s="40">
        <f t="shared" si="410"/>
        <v>0</v>
      </c>
      <c r="BE229" s="40">
        <f t="shared" si="411"/>
        <v>0</v>
      </c>
      <c r="BF229" s="40">
        <f t="shared" si="342"/>
        <v>0</v>
      </c>
      <c r="BG229" s="40">
        <f t="shared" si="412"/>
        <v>0</v>
      </c>
      <c r="BH229" s="40">
        <f>IF(AND(BF229&lt;&gt;0,SUM(BF$9:BF228)=0),ROUND(BE$1*BE$3,0),0)</f>
        <v>0</v>
      </c>
      <c r="BI229" s="13"/>
      <c r="BJ229" s="33">
        <f>IF(SUM(BR$9:BR228)&gt;0.9,MAX(BJ$9:BJ228)+1,0)</f>
        <v>0</v>
      </c>
      <c r="BK229" s="39">
        <f t="shared" si="373"/>
        <v>0</v>
      </c>
      <c r="BL229" s="35">
        <f t="shared" si="374"/>
        <v>50495</v>
      </c>
      <c r="BM229" s="38">
        <f t="shared" si="353"/>
        <v>0</v>
      </c>
      <c r="BN229" s="38">
        <f t="shared" si="343"/>
        <v>0</v>
      </c>
      <c r="BO229" s="40">
        <f>IF(AND(BJ229=BQ$6,BS228-BQ$1/(BQ$7-BQ$6+1)&gt;=0),ROUND(BQ$1/(BQ$7-BQ$6+1),0),IF(AND(SUM(BO$10:BO228)&gt;0,BS228-BO228&gt;=0),BO228,IF(AND(SUM(BO$10:BO228)&gt;0),BQ$1-SUM(BO$10:BO228),0)))</f>
        <v>0</v>
      </c>
      <c r="BP229" s="40">
        <f t="shared" si="413"/>
        <v>0</v>
      </c>
      <c r="BQ229" s="40">
        <f t="shared" si="414"/>
        <v>0</v>
      </c>
      <c r="BR229" s="40">
        <f t="shared" si="344"/>
        <v>0</v>
      </c>
      <c r="BS229" s="40">
        <f t="shared" si="415"/>
        <v>0</v>
      </c>
      <c r="BT229" s="40">
        <f>IF(AND(BR229&lt;&gt;0,SUM(BR$9:BR228)=0),ROUND(BQ$1*BQ$3,0),0)</f>
        <v>0</v>
      </c>
      <c r="BU229" s="13"/>
      <c r="BV229" s="33">
        <f>IF(SUM(CD$9:CD228)&gt;0.9,MAX(BV$9:BV228)+1,0)</f>
        <v>0</v>
      </c>
      <c r="BW229" s="39">
        <f t="shared" si="375"/>
        <v>0</v>
      </c>
      <c r="BX229" s="35">
        <f t="shared" si="376"/>
        <v>50495</v>
      </c>
      <c r="BY229" s="38">
        <f t="shared" si="354"/>
        <v>0</v>
      </c>
      <c r="BZ229" s="38">
        <f t="shared" si="345"/>
        <v>0</v>
      </c>
      <c r="CA229" s="40">
        <f>IF(AND(BV229=CC$6,CE228-CC$1/(CC$7-CC$6+1)&gt;=0),ROUND(CC$1/(CC$7-CC$6+1),0),IF(AND(SUM(CA$10:CA228)&gt;0,CE228-CA228&gt;=0),CA228,IF(AND(SUM(CA$10:CA228)&gt;0),CC$1-SUM(CA$10:CA228),0)))</f>
        <v>0</v>
      </c>
      <c r="CB229" s="40">
        <f t="shared" si="416"/>
        <v>0</v>
      </c>
      <c r="CC229" s="40">
        <f t="shared" si="417"/>
        <v>0</v>
      </c>
      <c r="CD229" s="40">
        <f t="shared" si="346"/>
        <v>0</v>
      </c>
      <c r="CE229" s="40">
        <f t="shared" si="418"/>
        <v>0</v>
      </c>
      <c r="CF229" s="40">
        <f>IF(AND(CD229&lt;&gt;0,SUM(CD$9:CD228)=0),ROUND(CC$1*CC$3,0),0)</f>
        <v>0</v>
      </c>
      <c r="CG229" s="13"/>
      <c r="CH229" s="33">
        <f>IF(SUM(CP$9:CP228)&gt;0.9,MAX(CH$9:CH228)+1,0)</f>
        <v>0</v>
      </c>
      <c r="CI229" s="39">
        <f t="shared" si="377"/>
        <v>0</v>
      </c>
      <c r="CJ229" s="35">
        <f t="shared" si="378"/>
        <v>50495</v>
      </c>
      <c r="CK229" s="38">
        <f t="shared" si="355"/>
        <v>0</v>
      </c>
      <c r="CL229" s="38">
        <f t="shared" si="347"/>
        <v>0</v>
      </c>
      <c r="CM229" s="40">
        <f>IF(AND(CH229=CO$6,CQ228-CO$1/(CO$7-CO$6+1)&gt;=0),ROUND(CO$1/(CO$7-CO$6+1),0),IF(AND(SUM(CM$10:CM228)&gt;0,CQ228-CM228&gt;=0),CM228,IF(AND(SUM(CM$10:CM228)&gt;0),CO$1-SUM(CM$10:CM228),0)))</f>
        <v>0</v>
      </c>
      <c r="CN229" s="40">
        <f t="shared" si="419"/>
        <v>0</v>
      </c>
      <c r="CO229" s="40">
        <f t="shared" si="420"/>
        <v>0</v>
      </c>
      <c r="CP229" s="40">
        <f t="shared" si="348"/>
        <v>0</v>
      </c>
      <c r="CQ229" s="40">
        <f t="shared" si="421"/>
        <v>0</v>
      </c>
      <c r="CR229" s="40">
        <f>IF(AND(CP229&lt;&gt;0,SUM(CP$9:CP228)=0),ROUND(CO$1*CO$3,0),0)</f>
        <v>0</v>
      </c>
      <c r="CS229" s="13"/>
      <c r="CT229" s="16"/>
      <c r="CU229" s="41">
        <f t="shared" si="423"/>
        <v>207</v>
      </c>
      <c r="CV229" s="42">
        <f t="shared" si="422"/>
        <v>50495</v>
      </c>
      <c r="CW229" s="43">
        <f t="shared" si="425"/>
        <v>0</v>
      </c>
      <c r="CX229" s="43">
        <f t="shared" si="426"/>
        <v>0</v>
      </c>
      <c r="CY229" s="43">
        <f t="shared" si="427"/>
        <v>0</v>
      </c>
      <c r="CZ229" s="43">
        <f t="shared" si="428"/>
        <v>0</v>
      </c>
      <c r="DA229" s="43">
        <f t="shared" si="429"/>
        <v>0</v>
      </c>
      <c r="DB229" s="43">
        <f t="shared" si="430"/>
        <v>0</v>
      </c>
      <c r="DC229" s="43">
        <f t="shared" si="431"/>
        <v>0</v>
      </c>
      <c r="DD229" s="43">
        <f t="shared" si="432"/>
        <v>0</v>
      </c>
      <c r="DE229" s="43">
        <f t="shared" si="364"/>
        <v>0</v>
      </c>
      <c r="DF229" s="44">
        <f t="shared" si="379"/>
        <v>0</v>
      </c>
      <c r="DG229" s="44">
        <f t="shared" si="386"/>
        <v>0</v>
      </c>
      <c r="DH229" s="44">
        <f t="shared" si="387"/>
        <v>0</v>
      </c>
      <c r="DI229" s="44">
        <f t="shared" si="388"/>
        <v>0</v>
      </c>
      <c r="DJ229" s="44">
        <f t="shared" si="389"/>
        <v>0</v>
      </c>
      <c r="DK229" s="44">
        <f t="shared" si="390"/>
        <v>0</v>
      </c>
      <c r="DL229" s="44">
        <f t="shared" si="391"/>
        <v>0</v>
      </c>
      <c r="DM229" s="44">
        <f t="shared" si="392"/>
        <v>0</v>
      </c>
      <c r="DN229" s="44">
        <f t="shared" si="393"/>
        <v>0</v>
      </c>
      <c r="DO229" s="44">
        <f t="shared" si="394"/>
        <v>0</v>
      </c>
      <c r="DP229" s="44">
        <f>IF(SUM(DG229:DG$298)=0,DG$299*DP$8/12,0)</f>
        <v>0</v>
      </c>
      <c r="DQ229" s="44">
        <f>IF(SUM(DH229:DH$298)=0,DH$299*DQ$8/12,0)</f>
        <v>0</v>
      </c>
      <c r="DR229" s="44">
        <f>IF(SUM(DI229:DI$298)=0,DI$299*DR$8/12,0)</f>
        <v>0</v>
      </c>
      <c r="DS229" s="44">
        <f>IF(SUM(DJ229:DJ$298)=0,DJ$299*DS$8/12,0)</f>
        <v>0</v>
      </c>
      <c r="DT229" s="44">
        <f>IF(SUM(DK229:DK$298)=0,DK$299*DT$8/12,0)</f>
        <v>0</v>
      </c>
      <c r="DU229" s="44">
        <f>IF(SUM(DL229:DL$298)=0,DL$299*DU$8/12,0)</f>
        <v>0</v>
      </c>
      <c r="DV229" s="44">
        <f>IF(SUM(DM229:DM$298)=0,DM$299*DV$8/12,0)</f>
        <v>0</v>
      </c>
      <c r="DW229" s="44">
        <f>IF(SUM(DN229:DN$298)=0,DN$299*DW$8/12,0)</f>
        <v>0</v>
      </c>
      <c r="DX229" s="44">
        <f t="shared" si="395"/>
        <v>0</v>
      </c>
      <c r="DY229" s="44">
        <f t="shared" si="396"/>
        <v>0</v>
      </c>
      <c r="DZ229" s="44">
        <f t="shared" si="397"/>
        <v>0</v>
      </c>
      <c r="EA229" s="44">
        <f t="shared" si="398"/>
        <v>0</v>
      </c>
      <c r="EB229" s="44">
        <f t="shared" si="399"/>
        <v>0</v>
      </c>
      <c r="EC229" s="44">
        <f t="shared" si="400"/>
        <v>0</v>
      </c>
      <c r="ED229" s="16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</row>
    <row r="230" spans="1:240">
      <c r="A230" s="52"/>
      <c r="B230" s="33">
        <f>IF(SUM(J$9:J229)&gt;0.9,MAX(B$9:B229)+1,0)</f>
        <v>0</v>
      </c>
      <c r="C230" s="39">
        <f t="shared" si="424"/>
        <v>0</v>
      </c>
      <c r="D230" s="35">
        <v>50525</v>
      </c>
      <c r="E230" s="38">
        <f t="shared" si="380"/>
        <v>0</v>
      </c>
      <c r="F230" s="38">
        <f t="shared" si="381"/>
        <v>0</v>
      </c>
      <c r="G230" s="40">
        <f>IF(AND(B230=I$6,K229-I$1/(I$7-I$6+1)&gt;=0),ROUND(I$1/(I$7-I$6+1),0),IF(AND(SUM(G$10:G229)&gt;0,K229-G229&gt;=0),G229,IF(AND(SUM(G$10:G229)&gt;0),I$1-SUM(G$10:G229),0)))</f>
        <v>0</v>
      </c>
      <c r="H230" s="40">
        <f t="shared" si="382"/>
        <v>0</v>
      </c>
      <c r="I230" s="40">
        <f t="shared" si="383"/>
        <v>0</v>
      </c>
      <c r="J230" s="40">
        <f t="shared" si="384"/>
        <v>0</v>
      </c>
      <c r="K230" s="40">
        <f t="shared" si="385"/>
        <v>0</v>
      </c>
      <c r="L230" s="40">
        <f>IF(AND(J230&lt;&gt;0,SUM(J$9:J229)=0),ROUND(I$1*I$3,0),0)</f>
        <v>0</v>
      </c>
      <c r="M230" s="13"/>
      <c r="N230" s="33">
        <f>IF(SUM(V$9:V229)&gt;0.9,MAX(N$9:N229)+1,0)</f>
        <v>0</v>
      </c>
      <c r="O230" s="39">
        <f t="shared" si="365"/>
        <v>0</v>
      </c>
      <c r="P230" s="35">
        <f t="shared" si="366"/>
        <v>50525</v>
      </c>
      <c r="Q230" s="38">
        <f t="shared" si="349"/>
        <v>0</v>
      </c>
      <c r="R230" s="38">
        <f t="shared" si="335"/>
        <v>0</v>
      </c>
      <c r="S230" s="40">
        <f>IF(AND(N230=U$6,W229-U$1/(U$7-U$6+1)&gt;=0),ROUND(U$1/(U$7-U$6+1),0),IF(AND(SUM(S$10:S229)&gt;0,W229-S229&gt;=0),S229,IF(AND(SUM(S$10:S229)&gt;0),U$1-SUM(S$10:S229),0)))</f>
        <v>0</v>
      </c>
      <c r="T230" s="40">
        <f t="shared" si="401"/>
        <v>0</v>
      </c>
      <c r="U230" s="40">
        <f t="shared" si="402"/>
        <v>0</v>
      </c>
      <c r="V230" s="40">
        <f t="shared" si="336"/>
        <v>0</v>
      </c>
      <c r="W230" s="40">
        <f t="shared" si="403"/>
        <v>0</v>
      </c>
      <c r="X230" s="40">
        <f>IF(AND(V230&lt;&gt;0,SUM(V$9:V229)=0),ROUND(U$1*U$3,0),0)</f>
        <v>0</v>
      </c>
      <c r="Y230" s="13"/>
      <c r="Z230" s="33">
        <f>IF(SUM(AH$9:AH229)&gt;0.9,MAX(Z$9:Z229)+1,0)</f>
        <v>0</v>
      </c>
      <c r="AA230" s="39">
        <f t="shared" si="367"/>
        <v>0</v>
      </c>
      <c r="AB230" s="35">
        <f t="shared" si="368"/>
        <v>50525</v>
      </c>
      <c r="AC230" s="38">
        <f t="shared" si="350"/>
        <v>0</v>
      </c>
      <c r="AD230" s="38">
        <f t="shared" si="337"/>
        <v>0</v>
      </c>
      <c r="AE230" s="40">
        <f>IF(AND(Z230=AG$6,AI229-AG$1/(AG$7-AG$6+1)&gt;=0),ROUND(AG$1/(AG$7-AG$6+1),0),IF(AND(SUM(AE$10:AE229)&gt;0,AI229-AE229&gt;=0),AE229,IF(AND(SUM(AE$10:AE229)&gt;0),AG$1-SUM(AE$10:AE229),0)))</f>
        <v>0</v>
      </c>
      <c r="AF230" s="40">
        <f t="shared" si="404"/>
        <v>0</v>
      </c>
      <c r="AG230" s="40">
        <f t="shared" si="405"/>
        <v>0</v>
      </c>
      <c r="AH230" s="40">
        <f t="shared" si="338"/>
        <v>0</v>
      </c>
      <c r="AI230" s="40">
        <f t="shared" si="406"/>
        <v>0</v>
      </c>
      <c r="AJ230" s="40">
        <f>IF(AND(AH230&lt;&gt;0,SUM(AH$9:AH229)=0),ROUND(AG$1*AG$3,0),0)</f>
        <v>0</v>
      </c>
      <c r="AK230" s="13"/>
      <c r="AL230" s="33">
        <f>IF(SUM(AT$9:AT229)&gt;0.9,MAX(AL$9:AL229)+1,0)</f>
        <v>0</v>
      </c>
      <c r="AM230" s="39">
        <f t="shared" si="369"/>
        <v>0</v>
      </c>
      <c r="AN230" s="35">
        <f t="shared" si="370"/>
        <v>50525</v>
      </c>
      <c r="AO230" s="38">
        <f t="shared" si="351"/>
        <v>0</v>
      </c>
      <c r="AP230" s="38">
        <f t="shared" si="339"/>
        <v>0</v>
      </c>
      <c r="AQ230" s="40">
        <f>IF(AND(AL230=AS$6,AU229-AS$1/(AS$7-AS$6+1)&gt;=0),ROUND(AS$1/(AS$7-AS$6+1),0),IF(AND(SUM(AQ$10:AQ229)&gt;0,AU229-AQ229&gt;=0),AQ229,IF(AND(SUM(AQ$10:AQ229)&gt;0),AS$1-SUM(AQ$10:AQ229),0)))</f>
        <v>0</v>
      </c>
      <c r="AR230" s="40">
        <f t="shared" si="407"/>
        <v>0</v>
      </c>
      <c r="AS230" s="40">
        <f t="shared" si="408"/>
        <v>0</v>
      </c>
      <c r="AT230" s="40">
        <f t="shared" si="340"/>
        <v>0</v>
      </c>
      <c r="AU230" s="40">
        <f t="shared" si="409"/>
        <v>0</v>
      </c>
      <c r="AV230" s="40">
        <f>IF(AND(AT230&lt;&gt;0,SUM(AT$9:AT229)=0),ROUND(AS$1*AS$3,0),0)</f>
        <v>0</v>
      </c>
      <c r="AW230" s="13"/>
      <c r="AX230" s="33">
        <f>IF(SUM(BF$9:BF229)&gt;0.9,MAX(AX$9:AX229)+1,0)</f>
        <v>0</v>
      </c>
      <c r="AY230" s="39">
        <f t="shared" si="371"/>
        <v>0</v>
      </c>
      <c r="AZ230" s="35">
        <f t="shared" si="372"/>
        <v>50525</v>
      </c>
      <c r="BA230" s="38">
        <f t="shared" si="352"/>
        <v>0</v>
      </c>
      <c r="BB230" s="38">
        <f t="shared" si="341"/>
        <v>0</v>
      </c>
      <c r="BC230" s="40">
        <f>IF(AND(AX230=BE$6,BG229-BE$1/(BE$7-BE$6+1)&gt;=0),ROUND(BE$1/(BE$7-BE$6+1),0),IF(AND(SUM(BC$10:BC229)&gt;0,BG229-BC229&gt;=0),BC229,IF(AND(SUM(BC$10:BC229)&gt;0),BE$1-SUM(BC$10:BC229),0)))</f>
        <v>0</v>
      </c>
      <c r="BD230" s="40">
        <f t="shared" si="410"/>
        <v>0</v>
      </c>
      <c r="BE230" s="40">
        <f t="shared" si="411"/>
        <v>0</v>
      </c>
      <c r="BF230" s="40">
        <f t="shared" si="342"/>
        <v>0</v>
      </c>
      <c r="BG230" s="40">
        <f t="shared" si="412"/>
        <v>0</v>
      </c>
      <c r="BH230" s="40">
        <f>IF(AND(BF230&lt;&gt;0,SUM(BF$9:BF229)=0),ROUND(BE$1*BE$3,0),0)</f>
        <v>0</v>
      </c>
      <c r="BI230" s="13"/>
      <c r="BJ230" s="33">
        <f>IF(SUM(BR$9:BR229)&gt;0.9,MAX(BJ$9:BJ229)+1,0)</f>
        <v>0</v>
      </c>
      <c r="BK230" s="39">
        <f t="shared" si="373"/>
        <v>0</v>
      </c>
      <c r="BL230" s="35">
        <f t="shared" si="374"/>
        <v>50525</v>
      </c>
      <c r="BM230" s="38">
        <f t="shared" si="353"/>
        <v>0</v>
      </c>
      <c r="BN230" s="38">
        <f t="shared" si="343"/>
        <v>0</v>
      </c>
      <c r="BO230" s="40">
        <f>IF(AND(BJ230=BQ$6,BS229-BQ$1/(BQ$7-BQ$6+1)&gt;=0),ROUND(BQ$1/(BQ$7-BQ$6+1),0),IF(AND(SUM(BO$10:BO229)&gt;0,BS229-BO229&gt;=0),BO229,IF(AND(SUM(BO$10:BO229)&gt;0),BQ$1-SUM(BO$10:BO229),0)))</f>
        <v>0</v>
      </c>
      <c r="BP230" s="40">
        <f t="shared" si="413"/>
        <v>0</v>
      </c>
      <c r="BQ230" s="40">
        <f t="shared" si="414"/>
        <v>0</v>
      </c>
      <c r="BR230" s="40">
        <f t="shared" si="344"/>
        <v>0</v>
      </c>
      <c r="BS230" s="40">
        <f t="shared" si="415"/>
        <v>0</v>
      </c>
      <c r="BT230" s="40">
        <f>IF(AND(BR230&lt;&gt;0,SUM(BR$9:BR229)=0),ROUND(BQ$1*BQ$3,0),0)</f>
        <v>0</v>
      </c>
      <c r="BU230" s="13"/>
      <c r="BV230" s="33">
        <f>IF(SUM(CD$9:CD229)&gt;0.9,MAX(BV$9:BV229)+1,0)</f>
        <v>0</v>
      </c>
      <c r="BW230" s="39">
        <f t="shared" si="375"/>
        <v>0</v>
      </c>
      <c r="BX230" s="35">
        <f t="shared" si="376"/>
        <v>50525</v>
      </c>
      <c r="BY230" s="38">
        <f t="shared" si="354"/>
        <v>0</v>
      </c>
      <c r="BZ230" s="38">
        <f t="shared" si="345"/>
        <v>0</v>
      </c>
      <c r="CA230" s="40">
        <f>IF(AND(BV230=CC$6,CE229-CC$1/(CC$7-CC$6+1)&gt;=0),ROUND(CC$1/(CC$7-CC$6+1),0),IF(AND(SUM(CA$10:CA229)&gt;0,CE229-CA229&gt;=0),CA229,IF(AND(SUM(CA$10:CA229)&gt;0),CC$1-SUM(CA$10:CA229),0)))</f>
        <v>0</v>
      </c>
      <c r="CB230" s="40">
        <f t="shared" si="416"/>
        <v>0</v>
      </c>
      <c r="CC230" s="40">
        <f t="shared" si="417"/>
        <v>0</v>
      </c>
      <c r="CD230" s="40">
        <f t="shared" si="346"/>
        <v>0</v>
      </c>
      <c r="CE230" s="40">
        <f t="shared" si="418"/>
        <v>0</v>
      </c>
      <c r="CF230" s="40">
        <f>IF(AND(CD230&lt;&gt;0,SUM(CD$9:CD229)=0),ROUND(CC$1*CC$3,0),0)</f>
        <v>0</v>
      </c>
      <c r="CG230" s="13"/>
      <c r="CH230" s="33">
        <f>IF(SUM(CP$9:CP229)&gt;0.9,MAX(CH$9:CH229)+1,0)</f>
        <v>0</v>
      </c>
      <c r="CI230" s="39">
        <f t="shared" si="377"/>
        <v>0</v>
      </c>
      <c r="CJ230" s="35">
        <f t="shared" si="378"/>
        <v>50525</v>
      </c>
      <c r="CK230" s="38">
        <f t="shared" si="355"/>
        <v>0</v>
      </c>
      <c r="CL230" s="38">
        <f t="shared" si="347"/>
        <v>0</v>
      </c>
      <c r="CM230" s="40">
        <f>IF(AND(CH230=CO$6,CQ229-CO$1/(CO$7-CO$6+1)&gt;=0),ROUND(CO$1/(CO$7-CO$6+1),0),IF(AND(SUM(CM$10:CM229)&gt;0,CQ229-CM229&gt;=0),CM229,IF(AND(SUM(CM$10:CM229)&gt;0),CO$1-SUM(CM$10:CM229),0)))</f>
        <v>0</v>
      </c>
      <c r="CN230" s="40">
        <f t="shared" si="419"/>
        <v>0</v>
      </c>
      <c r="CO230" s="40">
        <f t="shared" si="420"/>
        <v>0</v>
      </c>
      <c r="CP230" s="40">
        <f t="shared" si="348"/>
        <v>0</v>
      </c>
      <c r="CQ230" s="40">
        <f t="shared" si="421"/>
        <v>0</v>
      </c>
      <c r="CR230" s="40">
        <f>IF(AND(CP230&lt;&gt;0,SUM(CP$9:CP229)=0),ROUND(CO$1*CO$3,0),0)</f>
        <v>0</v>
      </c>
      <c r="CS230" s="13"/>
      <c r="CT230" s="16"/>
      <c r="CU230" s="41">
        <f t="shared" si="423"/>
        <v>208</v>
      </c>
      <c r="CV230" s="42">
        <f t="shared" si="422"/>
        <v>50525</v>
      </c>
      <c r="CW230" s="43">
        <f t="shared" si="425"/>
        <v>0</v>
      </c>
      <c r="CX230" s="43">
        <f t="shared" si="426"/>
        <v>0</v>
      </c>
      <c r="CY230" s="43">
        <f t="shared" si="427"/>
        <v>0</v>
      </c>
      <c r="CZ230" s="43">
        <f t="shared" si="428"/>
        <v>0</v>
      </c>
      <c r="DA230" s="43">
        <f t="shared" si="429"/>
        <v>0</v>
      </c>
      <c r="DB230" s="43">
        <f t="shared" si="430"/>
        <v>0</v>
      </c>
      <c r="DC230" s="43">
        <f t="shared" si="431"/>
        <v>0</v>
      </c>
      <c r="DD230" s="43">
        <f t="shared" si="432"/>
        <v>0</v>
      </c>
      <c r="DE230" s="43">
        <f t="shared" si="364"/>
        <v>0</v>
      </c>
      <c r="DF230" s="44">
        <f t="shared" si="379"/>
        <v>0</v>
      </c>
      <c r="DG230" s="44">
        <f t="shared" si="386"/>
        <v>0</v>
      </c>
      <c r="DH230" s="44">
        <f t="shared" si="387"/>
        <v>0</v>
      </c>
      <c r="DI230" s="44">
        <f t="shared" si="388"/>
        <v>0</v>
      </c>
      <c r="DJ230" s="44">
        <f t="shared" si="389"/>
        <v>0</v>
      </c>
      <c r="DK230" s="44">
        <f t="shared" si="390"/>
        <v>0</v>
      </c>
      <c r="DL230" s="44">
        <f t="shared" si="391"/>
        <v>0</v>
      </c>
      <c r="DM230" s="44">
        <f t="shared" si="392"/>
        <v>0</v>
      </c>
      <c r="DN230" s="44">
        <f t="shared" si="393"/>
        <v>0</v>
      </c>
      <c r="DO230" s="44">
        <f t="shared" si="394"/>
        <v>0</v>
      </c>
      <c r="DP230" s="44">
        <f>IF(SUM(DG230:DG$298)=0,DG$299*DP$8/12,0)</f>
        <v>0</v>
      </c>
      <c r="DQ230" s="44">
        <f>IF(SUM(DH230:DH$298)=0,DH$299*DQ$8/12,0)</f>
        <v>0</v>
      </c>
      <c r="DR230" s="44">
        <f>IF(SUM(DI230:DI$298)=0,DI$299*DR$8/12,0)</f>
        <v>0</v>
      </c>
      <c r="DS230" s="44">
        <f>IF(SUM(DJ230:DJ$298)=0,DJ$299*DS$8/12,0)</f>
        <v>0</v>
      </c>
      <c r="DT230" s="44">
        <f>IF(SUM(DK230:DK$298)=0,DK$299*DT$8/12,0)</f>
        <v>0</v>
      </c>
      <c r="DU230" s="44">
        <f>IF(SUM(DL230:DL$298)=0,DL$299*DU$8/12,0)</f>
        <v>0</v>
      </c>
      <c r="DV230" s="44">
        <f>IF(SUM(DM230:DM$298)=0,DM$299*DV$8/12,0)</f>
        <v>0</v>
      </c>
      <c r="DW230" s="44">
        <f>IF(SUM(DN230:DN$298)=0,DN$299*DW$8/12,0)</f>
        <v>0</v>
      </c>
      <c r="DX230" s="44">
        <f t="shared" si="395"/>
        <v>0</v>
      </c>
      <c r="DY230" s="44">
        <f t="shared" si="396"/>
        <v>0</v>
      </c>
      <c r="DZ230" s="44">
        <f t="shared" si="397"/>
        <v>0</v>
      </c>
      <c r="EA230" s="44">
        <f t="shared" si="398"/>
        <v>0</v>
      </c>
      <c r="EB230" s="44">
        <f t="shared" si="399"/>
        <v>0</v>
      </c>
      <c r="EC230" s="44">
        <f t="shared" si="400"/>
        <v>0</v>
      </c>
      <c r="ED230" s="16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</row>
    <row r="231" spans="1:240">
      <c r="A231" s="52"/>
      <c r="B231" s="33">
        <f>IF(SUM(J$9:J230)&gt;0.9,MAX(B$9:B230)+1,0)</f>
        <v>0</v>
      </c>
      <c r="C231" s="39">
        <f t="shared" si="424"/>
        <v>0</v>
      </c>
      <c r="D231" s="35">
        <v>50556</v>
      </c>
      <c r="E231" s="38">
        <f t="shared" si="380"/>
        <v>0</v>
      </c>
      <c r="F231" s="38">
        <f t="shared" si="381"/>
        <v>0</v>
      </c>
      <c r="G231" s="40">
        <f>IF(AND(B231=I$6,K230-I$1/(I$7-I$6+1)&gt;=0),ROUND(I$1/(I$7-I$6+1),0),IF(AND(SUM(G$10:G230)&gt;0,K230-G230&gt;=0),G230,IF(AND(SUM(G$10:G230)&gt;0),I$1-SUM(G$10:G230),0)))</f>
        <v>0</v>
      </c>
      <c r="H231" s="40">
        <f t="shared" si="382"/>
        <v>0</v>
      </c>
      <c r="I231" s="40">
        <f t="shared" si="383"/>
        <v>0</v>
      </c>
      <c r="J231" s="40">
        <f t="shared" si="384"/>
        <v>0</v>
      </c>
      <c r="K231" s="40">
        <f t="shared" si="385"/>
        <v>0</v>
      </c>
      <c r="L231" s="40">
        <f>IF(AND(J231&lt;&gt;0,SUM(J$9:J230)=0),ROUND(I$1*I$3,0),0)</f>
        <v>0</v>
      </c>
      <c r="M231" s="13"/>
      <c r="N231" s="33">
        <f>IF(SUM(V$9:V230)&gt;0.9,MAX(N$9:N230)+1,0)</f>
        <v>0</v>
      </c>
      <c r="O231" s="39">
        <f t="shared" si="365"/>
        <v>0</v>
      </c>
      <c r="P231" s="35">
        <f t="shared" si="366"/>
        <v>50556</v>
      </c>
      <c r="Q231" s="38">
        <f t="shared" si="349"/>
        <v>0</v>
      </c>
      <c r="R231" s="38">
        <f t="shared" si="335"/>
        <v>0</v>
      </c>
      <c r="S231" s="40">
        <f>IF(AND(N231=U$6,W230-U$1/(U$7-U$6+1)&gt;=0),ROUND(U$1/(U$7-U$6+1),0),IF(AND(SUM(S$10:S230)&gt;0,W230-S230&gt;=0),S230,IF(AND(SUM(S$10:S230)&gt;0),U$1-SUM(S$10:S230),0)))</f>
        <v>0</v>
      </c>
      <c r="T231" s="40">
        <f t="shared" si="401"/>
        <v>0</v>
      </c>
      <c r="U231" s="40">
        <f t="shared" si="402"/>
        <v>0</v>
      </c>
      <c r="V231" s="40">
        <f t="shared" si="336"/>
        <v>0</v>
      </c>
      <c r="W231" s="40">
        <f t="shared" si="403"/>
        <v>0</v>
      </c>
      <c r="X231" s="40">
        <f>IF(AND(V231&lt;&gt;0,SUM(V$9:V230)=0),ROUND(U$1*U$3,0),0)</f>
        <v>0</v>
      </c>
      <c r="Y231" s="13"/>
      <c r="Z231" s="33">
        <f>IF(SUM(AH$9:AH230)&gt;0.9,MAX(Z$9:Z230)+1,0)</f>
        <v>0</v>
      </c>
      <c r="AA231" s="39">
        <f t="shared" si="367"/>
        <v>0</v>
      </c>
      <c r="AB231" s="35">
        <f t="shared" si="368"/>
        <v>50556</v>
      </c>
      <c r="AC231" s="38">
        <f t="shared" si="350"/>
        <v>0</v>
      </c>
      <c r="AD231" s="38">
        <f t="shared" si="337"/>
        <v>0</v>
      </c>
      <c r="AE231" s="40">
        <f>IF(AND(Z231=AG$6,AI230-AG$1/(AG$7-AG$6+1)&gt;=0),ROUND(AG$1/(AG$7-AG$6+1),0),IF(AND(SUM(AE$10:AE230)&gt;0,AI230-AE230&gt;=0),AE230,IF(AND(SUM(AE$10:AE230)&gt;0),AG$1-SUM(AE$10:AE230),0)))</f>
        <v>0</v>
      </c>
      <c r="AF231" s="40">
        <f t="shared" si="404"/>
        <v>0</v>
      </c>
      <c r="AG231" s="40">
        <f t="shared" si="405"/>
        <v>0</v>
      </c>
      <c r="AH231" s="40">
        <f t="shared" si="338"/>
        <v>0</v>
      </c>
      <c r="AI231" s="40">
        <f t="shared" si="406"/>
        <v>0</v>
      </c>
      <c r="AJ231" s="40">
        <f>IF(AND(AH231&lt;&gt;0,SUM(AH$9:AH230)=0),ROUND(AG$1*AG$3,0),0)</f>
        <v>0</v>
      </c>
      <c r="AK231" s="13"/>
      <c r="AL231" s="33">
        <f>IF(SUM(AT$9:AT230)&gt;0.9,MAX(AL$9:AL230)+1,0)</f>
        <v>0</v>
      </c>
      <c r="AM231" s="39">
        <f t="shared" si="369"/>
        <v>0</v>
      </c>
      <c r="AN231" s="35">
        <f t="shared" si="370"/>
        <v>50556</v>
      </c>
      <c r="AO231" s="38">
        <f t="shared" si="351"/>
        <v>0</v>
      </c>
      <c r="AP231" s="38">
        <f t="shared" si="339"/>
        <v>0</v>
      </c>
      <c r="AQ231" s="40">
        <f>IF(AND(AL231=AS$6,AU230-AS$1/(AS$7-AS$6+1)&gt;=0),ROUND(AS$1/(AS$7-AS$6+1),0),IF(AND(SUM(AQ$10:AQ230)&gt;0,AU230-AQ230&gt;=0),AQ230,IF(AND(SUM(AQ$10:AQ230)&gt;0),AS$1-SUM(AQ$10:AQ230),0)))</f>
        <v>0</v>
      </c>
      <c r="AR231" s="40">
        <f t="shared" si="407"/>
        <v>0</v>
      </c>
      <c r="AS231" s="40">
        <f t="shared" si="408"/>
        <v>0</v>
      </c>
      <c r="AT231" s="40">
        <f t="shared" si="340"/>
        <v>0</v>
      </c>
      <c r="AU231" s="40">
        <f t="shared" si="409"/>
        <v>0</v>
      </c>
      <c r="AV231" s="40">
        <f>IF(AND(AT231&lt;&gt;0,SUM(AT$9:AT230)=0),ROUND(AS$1*AS$3,0),0)</f>
        <v>0</v>
      </c>
      <c r="AW231" s="13"/>
      <c r="AX231" s="33">
        <f>IF(SUM(BF$9:BF230)&gt;0.9,MAX(AX$9:AX230)+1,0)</f>
        <v>0</v>
      </c>
      <c r="AY231" s="39">
        <f t="shared" si="371"/>
        <v>0</v>
      </c>
      <c r="AZ231" s="35">
        <f t="shared" si="372"/>
        <v>50556</v>
      </c>
      <c r="BA231" s="38">
        <f t="shared" si="352"/>
        <v>0</v>
      </c>
      <c r="BB231" s="38">
        <f t="shared" si="341"/>
        <v>0</v>
      </c>
      <c r="BC231" s="40">
        <f>IF(AND(AX231=BE$6,BG230-BE$1/(BE$7-BE$6+1)&gt;=0),ROUND(BE$1/(BE$7-BE$6+1),0),IF(AND(SUM(BC$10:BC230)&gt;0,BG230-BC230&gt;=0),BC230,IF(AND(SUM(BC$10:BC230)&gt;0),BE$1-SUM(BC$10:BC230),0)))</f>
        <v>0</v>
      </c>
      <c r="BD231" s="40">
        <f t="shared" si="410"/>
        <v>0</v>
      </c>
      <c r="BE231" s="40">
        <f t="shared" si="411"/>
        <v>0</v>
      </c>
      <c r="BF231" s="40">
        <f t="shared" si="342"/>
        <v>0</v>
      </c>
      <c r="BG231" s="40">
        <f t="shared" si="412"/>
        <v>0</v>
      </c>
      <c r="BH231" s="40">
        <f>IF(AND(BF231&lt;&gt;0,SUM(BF$9:BF230)=0),ROUND(BE$1*BE$3,0),0)</f>
        <v>0</v>
      </c>
      <c r="BI231" s="13"/>
      <c r="BJ231" s="33">
        <f>IF(SUM(BR$9:BR230)&gt;0.9,MAX(BJ$9:BJ230)+1,0)</f>
        <v>0</v>
      </c>
      <c r="BK231" s="39">
        <f t="shared" si="373"/>
        <v>0</v>
      </c>
      <c r="BL231" s="35">
        <f t="shared" si="374"/>
        <v>50556</v>
      </c>
      <c r="BM231" s="38">
        <f t="shared" si="353"/>
        <v>0</v>
      </c>
      <c r="BN231" s="38">
        <f t="shared" si="343"/>
        <v>0</v>
      </c>
      <c r="BO231" s="40">
        <f>IF(AND(BJ231=BQ$6,BS230-BQ$1/(BQ$7-BQ$6+1)&gt;=0),ROUND(BQ$1/(BQ$7-BQ$6+1),0),IF(AND(SUM(BO$10:BO230)&gt;0,BS230-BO230&gt;=0),BO230,IF(AND(SUM(BO$10:BO230)&gt;0),BQ$1-SUM(BO$10:BO230),0)))</f>
        <v>0</v>
      </c>
      <c r="BP231" s="40">
        <f t="shared" si="413"/>
        <v>0</v>
      </c>
      <c r="BQ231" s="40">
        <f t="shared" si="414"/>
        <v>0</v>
      </c>
      <c r="BR231" s="40">
        <f t="shared" si="344"/>
        <v>0</v>
      </c>
      <c r="BS231" s="40">
        <f t="shared" si="415"/>
        <v>0</v>
      </c>
      <c r="BT231" s="40">
        <f>IF(AND(BR231&lt;&gt;0,SUM(BR$9:BR230)=0),ROUND(BQ$1*BQ$3,0),0)</f>
        <v>0</v>
      </c>
      <c r="BU231" s="13"/>
      <c r="BV231" s="33">
        <f>IF(SUM(CD$9:CD230)&gt;0.9,MAX(BV$9:BV230)+1,0)</f>
        <v>0</v>
      </c>
      <c r="BW231" s="39">
        <f t="shared" si="375"/>
        <v>0</v>
      </c>
      <c r="BX231" s="35">
        <f t="shared" si="376"/>
        <v>50556</v>
      </c>
      <c r="BY231" s="38">
        <f t="shared" si="354"/>
        <v>0</v>
      </c>
      <c r="BZ231" s="38">
        <f t="shared" si="345"/>
        <v>0</v>
      </c>
      <c r="CA231" s="40">
        <f>IF(AND(BV231=CC$6,CE230-CC$1/(CC$7-CC$6+1)&gt;=0),ROUND(CC$1/(CC$7-CC$6+1),0),IF(AND(SUM(CA$10:CA230)&gt;0,CE230-CA230&gt;=0),CA230,IF(AND(SUM(CA$10:CA230)&gt;0),CC$1-SUM(CA$10:CA230),0)))</f>
        <v>0</v>
      </c>
      <c r="CB231" s="40">
        <f t="shared" si="416"/>
        <v>0</v>
      </c>
      <c r="CC231" s="40">
        <f t="shared" si="417"/>
        <v>0</v>
      </c>
      <c r="CD231" s="40">
        <f t="shared" si="346"/>
        <v>0</v>
      </c>
      <c r="CE231" s="40">
        <f t="shared" si="418"/>
        <v>0</v>
      </c>
      <c r="CF231" s="40">
        <f>IF(AND(CD231&lt;&gt;0,SUM(CD$9:CD230)=0),ROUND(CC$1*CC$3,0),0)</f>
        <v>0</v>
      </c>
      <c r="CG231" s="13"/>
      <c r="CH231" s="33">
        <f>IF(SUM(CP$9:CP230)&gt;0.9,MAX(CH$9:CH230)+1,0)</f>
        <v>0</v>
      </c>
      <c r="CI231" s="39">
        <f t="shared" si="377"/>
        <v>0</v>
      </c>
      <c r="CJ231" s="35">
        <f t="shared" si="378"/>
        <v>50556</v>
      </c>
      <c r="CK231" s="38">
        <f t="shared" si="355"/>
        <v>0</v>
      </c>
      <c r="CL231" s="38">
        <f t="shared" si="347"/>
        <v>0</v>
      </c>
      <c r="CM231" s="40">
        <f>IF(AND(CH231=CO$6,CQ230-CO$1/(CO$7-CO$6+1)&gt;=0),ROUND(CO$1/(CO$7-CO$6+1),0),IF(AND(SUM(CM$10:CM230)&gt;0,CQ230-CM230&gt;=0),CM230,IF(AND(SUM(CM$10:CM230)&gt;0),CO$1-SUM(CM$10:CM230),0)))</f>
        <v>0</v>
      </c>
      <c r="CN231" s="40">
        <f t="shared" si="419"/>
        <v>0</v>
      </c>
      <c r="CO231" s="40">
        <f t="shared" si="420"/>
        <v>0</v>
      </c>
      <c r="CP231" s="40">
        <f t="shared" si="348"/>
        <v>0</v>
      </c>
      <c r="CQ231" s="40">
        <f t="shared" si="421"/>
        <v>0</v>
      </c>
      <c r="CR231" s="40">
        <f>IF(AND(CP231&lt;&gt;0,SUM(CP$9:CP230)=0),ROUND(CO$1*CO$3,0),0)</f>
        <v>0</v>
      </c>
      <c r="CS231" s="13"/>
      <c r="CT231" s="16"/>
      <c r="CU231" s="41">
        <f t="shared" si="423"/>
        <v>209</v>
      </c>
      <c r="CV231" s="42">
        <f t="shared" si="422"/>
        <v>50556</v>
      </c>
      <c r="CW231" s="43">
        <f>SUM(G232:G237)</f>
        <v>0</v>
      </c>
      <c r="CX231" s="43">
        <f>SUM(S232:S237)</f>
        <v>0</v>
      </c>
      <c r="CY231" s="43">
        <f>SUM(AE232:AE237)</f>
        <v>0</v>
      </c>
      <c r="CZ231" s="43">
        <f>SUM(AQ232:AQ237)</f>
        <v>0</v>
      </c>
      <c r="DA231" s="43">
        <f>SUM(BC232:BC237)</f>
        <v>0</v>
      </c>
      <c r="DB231" s="43">
        <f>SUM(BO232:BO237)</f>
        <v>0</v>
      </c>
      <c r="DC231" s="43">
        <f>SUM(CA232:CA237)</f>
        <v>0</v>
      </c>
      <c r="DD231" s="43">
        <f>SUM(CM232:CM237)</f>
        <v>0</v>
      </c>
      <c r="DE231" s="43">
        <f t="shared" si="364"/>
        <v>0</v>
      </c>
      <c r="DF231" s="44">
        <f t="shared" si="379"/>
        <v>0</v>
      </c>
      <c r="DG231" s="44">
        <f t="shared" si="386"/>
        <v>0</v>
      </c>
      <c r="DH231" s="44">
        <f t="shared" si="387"/>
        <v>0</v>
      </c>
      <c r="DI231" s="44">
        <f t="shared" si="388"/>
        <v>0</v>
      </c>
      <c r="DJ231" s="44">
        <f t="shared" si="389"/>
        <v>0</v>
      </c>
      <c r="DK231" s="44">
        <f t="shared" si="390"/>
        <v>0</v>
      </c>
      <c r="DL231" s="44">
        <f t="shared" si="391"/>
        <v>0</v>
      </c>
      <c r="DM231" s="44">
        <f t="shared" si="392"/>
        <v>0</v>
      </c>
      <c r="DN231" s="44">
        <f t="shared" si="393"/>
        <v>0</v>
      </c>
      <c r="DO231" s="44">
        <f t="shared" si="394"/>
        <v>0</v>
      </c>
      <c r="DP231" s="44">
        <f>IF(SUM(DG231:DG$298)=0,DG$299*DP$8/12,0)</f>
        <v>0</v>
      </c>
      <c r="DQ231" s="44">
        <f>IF(SUM(DH231:DH$298)=0,DH$299*DQ$8/12,0)</f>
        <v>0</v>
      </c>
      <c r="DR231" s="44">
        <f>IF(SUM(DI231:DI$298)=0,DI$299*DR$8/12,0)</f>
        <v>0</v>
      </c>
      <c r="DS231" s="44">
        <f>IF(SUM(DJ231:DJ$298)=0,DJ$299*DS$8/12,0)</f>
        <v>0</v>
      </c>
      <c r="DT231" s="44">
        <f>IF(SUM(DK231:DK$298)=0,DK$299*DT$8/12,0)</f>
        <v>0</v>
      </c>
      <c r="DU231" s="44">
        <f>IF(SUM(DL231:DL$298)=0,DL$299*DU$8/12,0)</f>
        <v>0</v>
      </c>
      <c r="DV231" s="44">
        <f>IF(SUM(DM231:DM$298)=0,DM$299*DV$8/12,0)</f>
        <v>0</v>
      </c>
      <c r="DW231" s="44">
        <f>IF(SUM(DN231:DN$298)=0,DN$299*DW$8/12,0)</f>
        <v>0</v>
      </c>
      <c r="DX231" s="44">
        <f t="shared" si="395"/>
        <v>0</v>
      </c>
      <c r="DY231" s="44">
        <f t="shared" si="396"/>
        <v>0</v>
      </c>
      <c r="DZ231" s="44">
        <f t="shared" si="397"/>
        <v>0</v>
      </c>
      <c r="EA231" s="44">
        <f t="shared" si="398"/>
        <v>0</v>
      </c>
      <c r="EB231" s="44">
        <f t="shared" si="399"/>
        <v>0</v>
      </c>
      <c r="EC231" s="44">
        <f t="shared" si="400"/>
        <v>0</v>
      </c>
      <c r="ED231" s="16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</row>
    <row r="232" spans="1:240">
      <c r="A232" s="52"/>
      <c r="B232" s="33">
        <f>IF(SUM(J$9:J231)&gt;0.9,MAX(B$9:B231)+1,0)</f>
        <v>0</v>
      </c>
      <c r="C232" s="39">
        <f t="shared" si="424"/>
        <v>0</v>
      </c>
      <c r="D232" s="35">
        <v>50586</v>
      </c>
      <c r="E232" s="38">
        <f t="shared" si="380"/>
        <v>0</v>
      </c>
      <c r="F232" s="38">
        <f t="shared" si="381"/>
        <v>0</v>
      </c>
      <c r="G232" s="40">
        <f>IF(AND(B232=I$6,K231-I$1/(I$7-I$6+1)&gt;=0),ROUND(I$1/(I$7-I$6+1),0),IF(AND(SUM(G$10:G231)&gt;0,K231-G231&gt;=0),G231,IF(AND(SUM(G$10:G231)&gt;0),I$1-SUM(G$10:G231),0)))</f>
        <v>0</v>
      </c>
      <c r="H232" s="40">
        <f t="shared" si="382"/>
        <v>0</v>
      </c>
      <c r="I232" s="40">
        <f t="shared" si="383"/>
        <v>0</v>
      </c>
      <c r="J232" s="40">
        <f t="shared" si="384"/>
        <v>0</v>
      </c>
      <c r="K232" s="40">
        <f t="shared" si="385"/>
        <v>0</v>
      </c>
      <c r="L232" s="40">
        <f>IF(AND(J232&lt;&gt;0,SUM(J$9:J231)=0),ROUND(I$1*I$3,0),0)</f>
        <v>0</v>
      </c>
      <c r="M232" s="13"/>
      <c r="N232" s="33">
        <f>IF(SUM(V$9:V231)&gt;0.9,MAX(N$9:N231)+1,0)</f>
        <v>0</v>
      </c>
      <c r="O232" s="39">
        <f t="shared" si="365"/>
        <v>0</v>
      </c>
      <c r="P232" s="35">
        <f t="shared" si="366"/>
        <v>50586</v>
      </c>
      <c r="Q232" s="38">
        <f t="shared" si="349"/>
        <v>0</v>
      </c>
      <c r="R232" s="38">
        <f t="shared" si="335"/>
        <v>0</v>
      </c>
      <c r="S232" s="40">
        <f>IF(AND(N232=U$6,W231-U$1/(U$7-U$6+1)&gt;=0),ROUND(U$1/(U$7-U$6+1),0),IF(AND(SUM(S$10:S231)&gt;0,W231-S231&gt;=0),S231,IF(AND(SUM(S$10:S231)&gt;0),U$1-SUM(S$10:S231),0)))</f>
        <v>0</v>
      </c>
      <c r="T232" s="40">
        <f t="shared" si="401"/>
        <v>0</v>
      </c>
      <c r="U232" s="40">
        <f t="shared" si="402"/>
        <v>0</v>
      </c>
      <c r="V232" s="40">
        <f t="shared" si="336"/>
        <v>0</v>
      </c>
      <c r="W232" s="40">
        <f t="shared" si="403"/>
        <v>0</v>
      </c>
      <c r="X232" s="40">
        <f>IF(AND(V232&lt;&gt;0,SUM(V$9:V231)=0),ROUND(U$1*U$3,0),0)</f>
        <v>0</v>
      </c>
      <c r="Y232" s="13"/>
      <c r="Z232" s="33">
        <f>IF(SUM(AH$9:AH231)&gt;0.9,MAX(Z$9:Z231)+1,0)</f>
        <v>0</v>
      </c>
      <c r="AA232" s="39">
        <f t="shared" si="367"/>
        <v>0</v>
      </c>
      <c r="AB232" s="35">
        <f t="shared" si="368"/>
        <v>50586</v>
      </c>
      <c r="AC232" s="38">
        <f t="shared" si="350"/>
        <v>0</v>
      </c>
      <c r="AD232" s="38">
        <f t="shared" si="337"/>
        <v>0</v>
      </c>
      <c r="AE232" s="40">
        <f>IF(AND(Z232=AG$6,AI231-AG$1/(AG$7-AG$6+1)&gt;=0),ROUND(AG$1/(AG$7-AG$6+1),0),IF(AND(SUM(AE$10:AE231)&gt;0,AI231-AE231&gt;=0),AE231,IF(AND(SUM(AE$10:AE231)&gt;0),AG$1-SUM(AE$10:AE231),0)))</f>
        <v>0</v>
      </c>
      <c r="AF232" s="40">
        <f t="shared" si="404"/>
        <v>0</v>
      </c>
      <c r="AG232" s="40">
        <f t="shared" si="405"/>
        <v>0</v>
      </c>
      <c r="AH232" s="40">
        <f t="shared" si="338"/>
        <v>0</v>
      </c>
      <c r="AI232" s="40">
        <f t="shared" si="406"/>
        <v>0</v>
      </c>
      <c r="AJ232" s="40">
        <f>IF(AND(AH232&lt;&gt;0,SUM(AH$9:AH231)=0),ROUND(AG$1*AG$3,0),0)</f>
        <v>0</v>
      </c>
      <c r="AK232" s="13"/>
      <c r="AL232" s="33">
        <f>IF(SUM(AT$9:AT231)&gt;0.9,MAX(AL$9:AL231)+1,0)</f>
        <v>0</v>
      </c>
      <c r="AM232" s="39">
        <f t="shared" si="369"/>
        <v>0</v>
      </c>
      <c r="AN232" s="35">
        <f t="shared" si="370"/>
        <v>50586</v>
      </c>
      <c r="AO232" s="38">
        <f t="shared" si="351"/>
        <v>0</v>
      </c>
      <c r="AP232" s="38">
        <f t="shared" si="339"/>
        <v>0</v>
      </c>
      <c r="AQ232" s="40">
        <f>IF(AND(AL232=AS$6,AU231-AS$1/(AS$7-AS$6+1)&gt;=0),ROUND(AS$1/(AS$7-AS$6+1),0),IF(AND(SUM(AQ$10:AQ231)&gt;0,AU231-AQ231&gt;=0),AQ231,IF(AND(SUM(AQ$10:AQ231)&gt;0),AS$1-SUM(AQ$10:AQ231),0)))</f>
        <v>0</v>
      </c>
      <c r="AR232" s="40">
        <f t="shared" si="407"/>
        <v>0</v>
      </c>
      <c r="AS232" s="40">
        <f t="shared" si="408"/>
        <v>0</v>
      </c>
      <c r="AT232" s="40">
        <f t="shared" si="340"/>
        <v>0</v>
      </c>
      <c r="AU232" s="40">
        <f t="shared" si="409"/>
        <v>0</v>
      </c>
      <c r="AV232" s="40">
        <f>IF(AND(AT232&lt;&gt;0,SUM(AT$9:AT231)=0),ROUND(AS$1*AS$3,0),0)</f>
        <v>0</v>
      </c>
      <c r="AW232" s="13"/>
      <c r="AX232" s="33">
        <f>IF(SUM(BF$9:BF231)&gt;0.9,MAX(AX$9:AX231)+1,0)</f>
        <v>0</v>
      </c>
      <c r="AY232" s="39">
        <f t="shared" si="371"/>
        <v>0</v>
      </c>
      <c r="AZ232" s="35">
        <f t="shared" si="372"/>
        <v>50586</v>
      </c>
      <c r="BA232" s="38">
        <f t="shared" si="352"/>
        <v>0</v>
      </c>
      <c r="BB232" s="38">
        <f t="shared" si="341"/>
        <v>0</v>
      </c>
      <c r="BC232" s="40">
        <f>IF(AND(AX232=BE$6,BG231-BE$1/(BE$7-BE$6+1)&gt;=0),ROUND(BE$1/(BE$7-BE$6+1),0),IF(AND(SUM(BC$10:BC231)&gt;0,BG231-BC231&gt;=0),BC231,IF(AND(SUM(BC$10:BC231)&gt;0),BE$1-SUM(BC$10:BC231),0)))</f>
        <v>0</v>
      </c>
      <c r="BD232" s="40">
        <f t="shared" si="410"/>
        <v>0</v>
      </c>
      <c r="BE232" s="40">
        <f t="shared" si="411"/>
        <v>0</v>
      </c>
      <c r="BF232" s="40">
        <f t="shared" si="342"/>
        <v>0</v>
      </c>
      <c r="BG232" s="40">
        <f t="shared" si="412"/>
        <v>0</v>
      </c>
      <c r="BH232" s="40">
        <f>IF(AND(BF232&lt;&gt;0,SUM(BF$9:BF231)=0),ROUND(BE$1*BE$3,0),0)</f>
        <v>0</v>
      </c>
      <c r="BI232" s="13"/>
      <c r="BJ232" s="33">
        <f>IF(SUM(BR$9:BR231)&gt;0.9,MAX(BJ$9:BJ231)+1,0)</f>
        <v>0</v>
      </c>
      <c r="BK232" s="39">
        <f t="shared" si="373"/>
        <v>0</v>
      </c>
      <c r="BL232" s="35">
        <f t="shared" si="374"/>
        <v>50586</v>
      </c>
      <c r="BM232" s="38">
        <f t="shared" si="353"/>
        <v>0</v>
      </c>
      <c r="BN232" s="38">
        <f t="shared" si="343"/>
        <v>0</v>
      </c>
      <c r="BO232" s="40">
        <f>IF(AND(BJ232=BQ$6,BS231-BQ$1/(BQ$7-BQ$6+1)&gt;=0),ROUND(BQ$1/(BQ$7-BQ$6+1),0),IF(AND(SUM(BO$10:BO231)&gt;0,BS231-BO231&gt;=0),BO231,IF(AND(SUM(BO$10:BO231)&gt;0),BQ$1-SUM(BO$10:BO231),0)))</f>
        <v>0</v>
      </c>
      <c r="BP232" s="40">
        <f t="shared" si="413"/>
        <v>0</v>
      </c>
      <c r="BQ232" s="40">
        <f t="shared" si="414"/>
        <v>0</v>
      </c>
      <c r="BR232" s="40">
        <f t="shared" si="344"/>
        <v>0</v>
      </c>
      <c r="BS232" s="40">
        <f t="shared" si="415"/>
        <v>0</v>
      </c>
      <c r="BT232" s="40">
        <f>IF(AND(BR232&lt;&gt;0,SUM(BR$9:BR231)=0),ROUND(BQ$1*BQ$3,0),0)</f>
        <v>0</v>
      </c>
      <c r="BU232" s="13"/>
      <c r="BV232" s="33">
        <f>IF(SUM(CD$9:CD231)&gt;0.9,MAX(BV$9:BV231)+1,0)</f>
        <v>0</v>
      </c>
      <c r="BW232" s="39">
        <f t="shared" si="375"/>
        <v>0</v>
      </c>
      <c r="BX232" s="35">
        <f t="shared" si="376"/>
        <v>50586</v>
      </c>
      <c r="BY232" s="38">
        <f t="shared" si="354"/>
        <v>0</v>
      </c>
      <c r="BZ232" s="38">
        <f t="shared" si="345"/>
        <v>0</v>
      </c>
      <c r="CA232" s="40">
        <f>IF(AND(BV232=CC$6,CE231-CC$1/(CC$7-CC$6+1)&gt;=0),ROUND(CC$1/(CC$7-CC$6+1),0),IF(AND(SUM(CA$10:CA231)&gt;0,CE231-CA231&gt;=0),CA231,IF(AND(SUM(CA$10:CA231)&gt;0),CC$1-SUM(CA$10:CA231),0)))</f>
        <v>0</v>
      </c>
      <c r="CB232" s="40">
        <f t="shared" si="416"/>
        <v>0</v>
      </c>
      <c r="CC232" s="40">
        <f t="shared" si="417"/>
        <v>0</v>
      </c>
      <c r="CD232" s="40">
        <f t="shared" si="346"/>
        <v>0</v>
      </c>
      <c r="CE232" s="40">
        <f t="shared" si="418"/>
        <v>0</v>
      </c>
      <c r="CF232" s="40">
        <f>IF(AND(CD232&lt;&gt;0,SUM(CD$9:CD231)=0),ROUND(CC$1*CC$3,0),0)</f>
        <v>0</v>
      </c>
      <c r="CG232" s="13"/>
      <c r="CH232" s="33">
        <f>IF(SUM(CP$9:CP231)&gt;0.9,MAX(CH$9:CH231)+1,0)</f>
        <v>0</v>
      </c>
      <c r="CI232" s="39">
        <f t="shared" si="377"/>
        <v>0</v>
      </c>
      <c r="CJ232" s="35">
        <f t="shared" si="378"/>
        <v>50586</v>
      </c>
      <c r="CK232" s="38">
        <f t="shared" si="355"/>
        <v>0</v>
      </c>
      <c r="CL232" s="38">
        <f t="shared" si="347"/>
        <v>0</v>
      </c>
      <c r="CM232" s="40">
        <f>IF(AND(CH232=CO$6,CQ231-CO$1/(CO$7-CO$6+1)&gt;=0),ROUND(CO$1/(CO$7-CO$6+1),0),IF(AND(SUM(CM$10:CM231)&gt;0,CQ231-CM231&gt;=0),CM231,IF(AND(SUM(CM$10:CM231)&gt;0),CO$1-SUM(CM$10:CM231),0)))</f>
        <v>0</v>
      </c>
      <c r="CN232" s="40">
        <f t="shared" si="419"/>
        <v>0</v>
      </c>
      <c r="CO232" s="40">
        <f t="shared" si="420"/>
        <v>0</v>
      </c>
      <c r="CP232" s="40">
        <f t="shared" si="348"/>
        <v>0</v>
      </c>
      <c r="CQ232" s="40">
        <f t="shared" si="421"/>
        <v>0</v>
      </c>
      <c r="CR232" s="40">
        <f>IF(AND(CP232&lt;&gt;0,SUM(CP$9:CP231)=0),ROUND(CO$1*CO$3,0),0)</f>
        <v>0</v>
      </c>
      <c r="CS232" s="13"/>
      <c r="CT232" s="16"/>
      <c r="CU232" s="41">
        <f t="shared" si="423"/>
        <v>210</v>
      </c>
      <c r="CV232" s="42">
        <f t="shared" si="422"/>
        <v>50586</v>
      </c>
      <c r="CW232" s="43">
        <f t="shared" ref="CW232:CW241" si="433">SUM(G233:G244)</f>
        <v>0</v>
      </c>
      <c r="CX232" s="43">
        <f t="shared" ref="CX232:CX241" si="434">SUM(S233:S244)</f>
        <v>0</v>
      </c>
      <c r="CY232" s="43">
        <f t="shared" ref="CY232:CY241" si="435">SUM(AE233:AE244)</f>
        <v>0</v>
      </c>
      <c r="CZ232" s="43">
        <f t="shared" ref="CZ232:CZ241" si="436">SUM(AQ233:AQ244)</f>
        <v>0</v>
      </c>
      <c r="DA232" s="43">
        <f t="shared" ref="DA232:DA241" si="437">SUM(BC233:BC244)</f>
        <v>0</v>
      </c>
      <c r="DB232" s="43">
        <f t="shared" ref="DB232:DB241" si="438">SUM(BO233:BO244)</f>
        <v>0</v>
      </c>
      <c r="DC232" s="43">
        <f t="shared" ref="DC232:DC241" si="439">SUM(CA233:CA244)</f>
        <v>0</v>
      </c>
      <c r="DD232" s="43">
        <f t="shared" ref="DD232:DD241" si="440">SUM(CM233:CM244)</f>
        <v>0</v>
      </c>
      <c r="DE232" s="43">
        <f t="shared" si="364"/>
        <v>0</v>
      </c>
      <c r="DF232" s="44">
        <f t="shared" si="379"/>
        <v>0</v>
      </c>
      <c r="DG232" s="44">
        <f t="shared" si="386"/>
        <v>0</v>
      </c>
      <c r="DH232" s="44">
        <f t="shared" si="387"/>
        <v>0</v>
      </c>
      <c r="DI232" s="44">
        <f t="shared" si="388"/>
        <v>0</v>
      </c>
      <c r="DJ232" s="44">
        <f t="shared" si="389"/>
        <v>0</v>
      </c>
      <c r="DK232" s="44">
        <f t="shared" si="390"/>
        <v>0</v>
      </c>
      <c r="DL232" s="44">
        <f t="shared" si="391"/>
        <v>0</v>
      </c>
      <c r="DM232" s="44">
        <f t="shared" si="392"/>
        <v>0</v>
      </c>
      <c r="DN232" s="44">
        <f t="shared" si="393"/>
        <v>0</v>
      </c>
      <c r="DO232" s="44">
        <f t="shared" si="394"/>
        <v>0</v>
      </c>
      <c r="DP232" s="44">
        <f>IF(SUM(DG232:DG$298)=0,DG$299*DP$8/12,0)</f>
        <v>0</v>
      </c>
      <c r="DQ232" s="44">
        <f>IF(SUM(DH232:DH$298)=0,DH$299*DQ$8/12,0)</f>
        <v>0</v>
      </c>
      <c r="DR232" s="44">
        <f>IF(SUM(DI232:DI$298)=0,DI$299*DR$8/12,0)</f>
        <v>0</v>
      </c>
      <c r="DS232" s="44">
        <f>IF(SUM(DJ232:DJ$298)=0,DJ$299*DS$8/12,0)</f>
        <v>0</v>
      </c>
      <c r="DT232" s="44">
        <f>IF(SUM(DK232:DK$298)=0,DK$299*DT$8/12,0)</f>
        <v>0</v>
      </c>
      <c r="DU232" s="44">
        <f>IF(SUM(DL232:DL$298)=0,DL$299*DU$8/12,0)</f>
        <v>0</v>
      </c>
      <c r="DV232" s="44">
        <f>IF(SUM(DM232:DM$298)=0,DM$299*DV$8/12,0)</f>
        <v>0</v>
      </c>
      <c r="DW232" s="44">
        <f>IF(SUM(DN232:DN$298)=0,DN$299*DW$8/12,0)</f>
        <v>0</v>
      </c>
      <c r="DX232" s="44">
        <f t="shared" si="395"/>
        <v>0</v>
      </c>
      <c r="DY232" s="44">
        <f t="shared" si="396"/>
        <v>0</v>
      </c>
      <c r="DZ232" s="44">
        <f t="shared" si="397"/>
        <v>0</v>
      </c>
      <c r="EA232" s="44">
        <f t="shared" si="398"/>
        <v>0</v>
      </c>
      <c r="EB232" s="44">
        <f t="shared" si="399"/>
        <v>0</v>
      </c>
      <c r="EC232" s="44">
        <f t="shared" si="400"/>
        <v>0</v>
      </c>
      <c r="ED232" s="16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</row>
    <row r="233" spans="1:240">
      <c r="A233" s="52"/>
      <c r="B233" s="33">
        <f>IF(SUM(J$9:J232)&gt;0.9,MAX(B$9:B232)+1,0)</f>
        <v>0</v>
      </c>
      <c r="C233" s="39">
        <f t="shared" si="424"/>
        <v>0</v>
      </c>
      <c r="D233" s="35">
        <v>50617</v>
      </c>
      <c r="E233" s="38">
        <f t="shared" si="380"/>
        <v>0</v>
      </c>
      <c r="F233" s="38">
        <f t="shared" si="381"/>
        <v>0</v>
      </c>
      <c r="G233" s="40">
        <f>IF(AND(B233=I$6,K232-I$1/(I$7-I$6+1)&gt;=0),ROUND(I$1/(I$7-I$6+1),0),IF(AND(SUM(G$10:G232)&gt;0,K232-G232&gt;=0),G232,IF(AND(SUM(G$10:G232)&gt;0),I$1-SUM(G$10:G232),0)))</f>
        <v>0</v>
      </c>
      <c r="H233" s="40">
        <f t="shared" si="382"/>
        <v>0</v>
      </c>
      <c r="I233" s="40">
        <f t="shared" si="383"/>
        <v>0</v>
      </c>
      <c r="J233" s="40">
        <f t="shared" si="384"/>
        <v>0</v>
      </c>
      <c r="K233" s="40">
        <f t="shared" si="385"/>
        <v>0</v>
      </c>
      <c r="L233" s="40">
        <f>IF(AND(J233&lt;&gt;0,SUM(J$9:J232)=0),ROUND(I$1*I$3,0),0)</f>
        <v>0</v>
      </c>
      <c r="M233" s="13"/>
      <c r="N233" s="33">
        <f>IF(SUM(V$9:V232)&gt;0.9,MAX(N$9:N232)+1,0)</f>
        <v>0</v>
      </c>
      <c r="O233" s="39">
        <f t="shared" si="365"/>
        <v>0</v>
      </c>
      <c r="P233" s="35">
        <f t="shared" si="366"/>
        <v>50617</v>
      </c>
      <c r="Q233" s="38">
        <f t="shared" si="349"/>
        <v>0</v>
      </c>
      <c r="R233" s="38">
        <f t="shared" si="335"/>
        <v>0</v>
      </c>
      <c r="S233" s="40">
        <f>IF(AND(N233=U$6,W232-U$1/(U$7-U$6+1)&gt;=0),ROUND(U$1/(U$7-U$6+1),0),IF(AND(SUM(S$10:S232)&gt;0,W232-S232&gt;=0),S232,IF(AND(SUM(S$10:S232)&gt;0),U$1-SUM(S$10:S232),0)))</f>
        <v>0</v>
      </c>
      <c r="T233" s="40">
        <f t="shared" si="401"/>
        <v>0</v>
      </c>
      <c r="U233" s="40">
        <f t="shared" si="402"/>
        <v>0</v>
      </c>
      <c r="V233" s="40">
        <f t="shared" si="336"/>
        <v>0</v>
      </c>
      <c r="W233" s="40">
        <f t="shared" si="403"/>
        <v>0</v>
      </c>
      <c r="X233" s="40">
        <f>IF(AND(V233&lt;&gt;0,SUM(V$9:V232)=0),ROUND(U$1*U$3,0),0)</f>
        <v>0</v>
      </c>
      <c r="Y233" s="13"/>
      <c r="Z233" s="33">
        <f>IF(SUM(AH$9:AH232)&gt;0.9,MAX(Z$9:Z232)+1,0)</f>
        <v>0</v>
      </c>
      <c r="AA233" s="39">
        <f t="shared" si="367"/>
        <v>0</v>
      </c>
      <c r="AB233" s="35">
        <f t="shared" si="368"/>
        <v>50617</v>
      </c>
      <c r="AC233" s="38">
        <f t="shared" si="350"/>
        <v>0</v>
      </c>
      <c r="AD233" s="38">
        <f t="shared" si="337"/>
        <v>0</v>
      </c>
      <c r="AE233" s="40">
        <f>IF(AND(Z233=AG$6,AI232-AG$1/(AG$7-AG$6+1)&gt;=0),ROUND(AG$1/(AG$7-AG$6+1),0),IF(AND(SUM(AE$10:AE232)&gt;0,AI232-AE232&gt;=0),AE232,IF(AND(SUM(AE$10:AE232)&gt;0),AG$1-SUM(AE$10:AE232),0)))</f>
        <v>0</v>
      </c>
      <c r="AF233" s="40">
        <f t="shared" si="404"/>
        <v>0</v>
      </c>
      <c r="AG233" s="40">
        <f t="shared" si="405"/>
        <v>0</v>
      </c>
      <c r="AH233" s="40">
        <f t="shared" si="338"/>
        <v>0</v>
      </c>
      <c r="AI233" s="40">
        <f t="shared" si="406"/>
        <v>0</v>
      </c>
      <c r="AJ233" s="40">
        <f>IF(AND(AH233&lt;&gt;0,SUM(AH$9:AH232)=0),ROUND(AG$1*AG$3,0),0)</f>
        <v>0</v>
      </c>
      <c r="AK233" s="13"/>
      <c r="AL233" s="33">
        <f>IF(SUM(AT$9:AT232)&gt;0.9,MAX(AL$9:AL232)+1,0)</f>
        <v>0</v>
      </c>
      <c r="AM233" s="39">
        <f t="shared" si="369"/>
        <v>0</v>
      </c>
      <c r="AN233" s="35">
        <f t="shared" si="370"/>
        <v>50617</v>
      </c>
      <c r="AO233" s="38">
        <f t="shared" si="351"/>
        <v>0</v>
      </c>
      <c r="AP233" s="38">
        <f t="shared" si="339"/>
        <v>0</v>
      </c>
      <c r="AQ233" s="40">
        <f>IF(AND(AL233=AS$6,AU232-AS$1/(AS$7-AS$6+1)&gt;=0),ROUND(AS$1/(AS$7-AS$6+1),0),IF(AND(SUM(AQ$10:AQ232)&gt;0,AU232-AQ232&gt;=0),AQ232,IF(AND(SUM(AQ$10:AQ232)&gt;0),AS$1-SUM(AQ$10:AQ232),0)))</f>
        <v>0</v>
      </c>
      <c r="AR233" s="40">
        <f t="shared" si="407"/>
        <v>0</v>
      </c>
      <c r="AS233" s="40">
        <f t="shared" si="408"/>
        <v>0</v>
      </c>
      <c r="AT233" s="40">
        <f t="shared" si="340"/>
        <v>0</v>
      </c>
      <c r="AU233" s="40">
        <f t="shared" si="409"/>
        <v>0</v>
      </c>
      <c r="AV233" s="40">
        <f>IF(AND(AT233&lt;&gt;0,SUM(AT$9:AT232)=0),ROUND(AS$1*AS$3,0),0)</f>
        <v>0</v>
      </c>
      <c r="AW233" s="13"/>
      <c r="AX233" s="33">
        <f>IF(SUM(BF$9:BF232)&gt;0.9,MAX(AX$9:AX232)+1,0)</f>
        <v>0</v>
      </c>
      <c r="AY233" s="39">
        <f t="shared" si="371"/>
        <v>0</v>
      </c>
      <c r="AZ233" s="35">
        <f t="shared" si="372"/>
        <v>50617</v>
      </c>
      <c r="BA233" s="38">
        <f t="shared" si="352"/>
        <v>0</v>
      </c>
      <c r="BB233" s="38">
        <f t="shared" si="341"/>
        <v>0</v>
      </c>
      <c r="BC233" s="40">
        <f>IF(AND(AX233=BE$6,BG232-BE$1/(BE$7-BE$6+1)&gt;=0),ROUND(BE$1/(BE$7-BE$6+1),0),IF(AND(SUM(BC$10:BC232)&gt;0,BG232-BC232&gt;=0),BC232,IF(AND(SUM(BC$10:BC232)&gt;0),BE$1-SUM(BC$10:BC232),0)))</f>
        <v>0</v>
      </c>
      <c r="BD233" s="40">
        <f t="shared" si="410"/>
        <v>0</v>
      </c>
      <c r="BE233" s="40">
        <f t="shared" si="411"/>
        <v>0</v>
      </c>
      <c r="BF233" s="40">
        <f t="shared" si="342"/>
        <v>0</v>
      </c>
      <c r="BG233" s="40">
        <f t="shared" si="412"/>
        <v>0</v>
      </c>
      <c r="BH233" s="40">
        <f>IF(AND(BF233&lt;&gt;0,SUM(BF$9:BF232)=0),ROUND(BE$1*BE$3,0),0)</f>
        <v>0</v>
      </c>
      <c r="BI233" s="13"/>
      <c r="BJ233" s="33">
        <f>IF(SUM(BR$9:BR232)&gt;0.9,MAX(BJ$9:BJ232)+1,0)</f>
        <v>0</v>
      </c>
      <c r="BK233" s="39">
        <f t="shared" si="373"/>
        <v>0</v>
      </c>
      <c r="BL233" s="35">
        <f t="shared" si="374"/>
        <v>50617</v>
      </c>
      <c r="BM233" s="38">
        <f t="shared" si="353"/>
        <v>0</v>
      </c>
      <c r="BN233" s="38">
        <f t="shared" si="343"/>
        <v>0</v>
      </c>
      <c r="BO233" s="40">
        <f>IF(AND(BJ233=BQ$6,BS232-BQ$1/(BQ$7-BQ$6+1)&gt;=0),ROUND(BQ$1/(BQ$7-BQ$6+1),0),IF(AND(SUM(BO$10:BO232)&gt;0,BS232-BO232&gt;=0),BO232,IF(AND(SUM(BO$10:BO232)&gt;0),BQ$1-SUM(BO$10:BO232),0)))</f>
        <v>0</v>
      </c>
      <c r="BP233" s="40">
        <f t="shared" si="413"/>
        <v>0</v>
      </c>
      <c r="BQ233" s="40">
        <f t="shared" si="414"/>
        <v>0</v>
      </c>
      <c r="BR233" s="40">
        <f t="shared" si="344"/>
        <v>0</v>
      </c>
      <c r="BS233" s="40">
        <f t="shared" si="415"/>
        <v>0</v>
      </c>
      <c r="BT233" s="40">
        <f>IF(AND(BR233&lt;&gt;0,SUM(BR$9:BR232)=0),ROUND(BQ$1*BQ$3,0),0)</f>
        <v>0</v>
      </c>
      <c r="BU233" s="13"/>
      <c r="BV233" s="33">
        <f>IF(SUM(CD$9:CD232)&gt;0.9,MAX(BV$9:BV232)+1,0)</f>
        <v>0</v>
      </c>
      <c r="BW233" s="39">
        <f t="shared" si="375"/>
        <v>0</v>
      </c>
      <c r="BX233" s="35">
        <f t="shared" si="376"/>
        <v>50617</v>
      </c>
      <c r="BY233" s="38">
        <f t="shared" si="354"/>
        <v>0</v>
      </c>
      <c r="BZ233" s="38">
        <f t="shared" si="345"/>
        <v>0</v>
      </c>
      <c r="CA233" s="40">
        <f>IF(AND(BV233=CC$6,CE232-CC$1/(CC$7-CC$6+1)&gt;=0),ROUND(CC$1/(CC$7-CC$6+1),0),IF(AND(SUM(CA$10:CA232)&gt;0,CE232-CA232&gt;=0),CA232,IF(AND(SUM(CA$10:CA232)&gt;0),CC$1-SUM(CA$10:CA232),0)))</f>
        <v>0</v>
      </c>
      <c r="CB233" s="40">
        <f t="shared" si="416"/>
        <v>0</v>
      </c>
      <c r="CC233" s="40">
        <f t="shared" si="417"/>
        <v>0</v>
      </c>
      <c r="CD233" s="40">
        <f t="shared" si="346"/>
        <v>0</v>
      </c>
      <c r="CE233" s="40">
        <f t="shared" si="418"/>
        <v>0</v>
      </c>
      <c r="CF233" s="40">
        <f>IF(AND(CD233&lt;&gt;0,SUM(CD$9:CD232)=0),ROUND(CC$1*CC$3,0),0)</f>
        <v>0</v>
      </c>
      <c r="CG233" s="13"/>
      <c r="CH233" s="33">
        <f>IF(SUM(CP$9:CP232)&gt;0.9,MAX(CH$9:CH232)+1,0)</f>
        <v>0</v>
      </c>
      <c r="CI233" s="39">
        <f t="shared" si="377"/>
        <v>0</v>
      </c>
      <c r="CJ233" s="35">
        <f t="shared" si="378"/>
        <v>50617</v>
      </c>
      <c r="CK233" s="38">
        <f t="shared" si="355"/>
        <v>0</v>
      </c>
      <c r="CL233" s="38">
        <f t="shared" si="347"/>
        <v>0</v>
      </c>
      <c r="CM233" s="40">
        <f>IF(AND(CH233=CO$6,CQ232-CO$1/(CO$7-CO$6+1)&gt;=0),ROUND(CO$1/(CO$7-CO$6+1),0),IF(AND(SUM(CM$10:CM232)&gt;0,CQ232-CM232&gt;=0),CM232,IF(AND(SUM(CM$10:CM232)&gt;0),CO$1-SUM(CM$10:CM232),0)))</f>
        <v>0</v>
      </c>
      <c r="CN233" s="40">
        <f t="shared" si="419"/>
        <v>0</v>
      </c>
      <c r="CO233" s="40">
        <f t="shared" si="420"/>
        <v>0</v>
      </c>
      <c r="CP233" s="40">
        <f t="shared" si="348"/>
        <v>0</v>
      </c>
      <c r="CQ233" s="40">
        <f t="shared" si="421"/>
        <v>0</v>
      </c>
      <c r="CR233" s="40">
        <f>IF(AND(CP233&lt;&gt;0,SUM(CP$9:CP232)=0),ROUND(CO$1*CO$3,0),0)</f>
        <v>0</v>
      </c>
      <c r="CS233" s="13"/>
      <c r="CT233" s="16"/>
      <c r="CU233" s="41">
        <f t="shared" si="423"/>
        <v>211</v>
      </c>
      <c r="CV233" s="42">
        <f t="shared" si="422"/>
        <v>50617</v>
      </c>
      <c r="CW233" s="43">
        <f t="shared" si="433"/>
        <v>0</v>
      </c>
      <c r="CX233" s="43">
        <f t="shared" si="434"/>
        <v>0</v>
      </c>
      <c r="CY233" s="43">
        <f t="shared" si="435"/>
        <v>0</v>
      </c>
      <c r="CZ233" s="43">
        <f t="shared" si="436"/>
        <v>0</v>
      </c>
      <c r="DA233" s="43">
        <f t="shared" si="437"/>
        <v>0</v>
      </c>
      <c r="DB233" s="43">
        <f t="shared" si="438"/>
        <v>0</v>
      </c>
      <c r="DC233" s="43">
        <f t="shared" si="439"/>
        <v>0</v>
      </c>
      <c r="DD233" s="43">
        <f t="shared" si="440"/>
        <v>0</v>
      </c>
      <c r="DE233" s="43">
        <f t="shared" si="364"/>
        <v>0</v>
      </c>
      <c r="DF233" s="44">
        <f t="shared" si="379"/>
        <v>0</v>
      </c>
      <c r="DG233" s="44">
        <f t="shared" si="386"/>
        <v>0</v>
      </c>
      <c r="DH233" s="44">
        <f t="shared" si="387"/>
        <v>0</v>
      </c>
      <c r="DI233" s="44">
        <f t="shared" si="388"/>
        <v>0</v>
      </c>
      <c r="DJ233" s="44">
        <f t="shared" si="389"/>
        <v>0</v>
      </c>
      <c r="DK233" s="44">
        <f t="shared" si="390"/>
        <v>0</v>
      </c>
      <c r="DL233" s="44">
        <f t="shared" si="391"/>
        <v>0</v>
      </c>
      <c r="DM233" s="44">
        <f t="shared" si="392"/>
        <v>0</v>
      </c>
      <c r="DN233" s="44">
        <f t="shared" si="393"/>
        <v>0</v>
      </c>
      <c r="DO233" s="44">
        <f t="shared" si="394"/>
        <v>0</v>
      </c>
      <c r="DP233" s="44">
        <f>IF(SUM(DG233:DG$298)=0,DG$299*DP$8/12,0)</f>
        <v>0</v>
      </c>
      <c r="DQ233" s="44">
        <f>IF(SUM(DH233:DH$298)=0,DH$299*DQ$8/12,0)</f>
        <v>0</v>
      </c>
      <c r="DR233" s="44">
        <f>IF(SUM(DI233:DI$298)=0,DI$299*DR$8/12,0)</f>
        <v>0</v>
      </c>
      <c r="DS233" s="44">
        <f>IF(SUM(DJ233:DJ$298)=0,DJ$299*DS$8/12,0)</f>
        <v>0</v>
      </c>
      <c r="DT233" s="44">
        <f>IF(SUM(DK233:DK$298)=0,DK$299*DT$8/12,0)</f>
        <v>0</v>
      </c>
      <c r="DU233" s="44">
        <f>IF(SUM(DL233:DL$298)=0,DL$299*DU$8/12,0)</f>
        <v>0</v>
      </c>
      <c r="DV233" s="44">
        <f>IF(SUM(DM233:DM$298)=0,DM$299*DV$8/12,0)</f>
        <v>0</v>
      </c>
      <c r="DW233" s="44">
        <f>IF(SUM(DN233:DN$298)=0,DN$299*DW$8/12,0)</f>
        <v>0</v>
      </c>
      <c r="DX233" s="44">
        <f t="shared" si="395"/>
        <v>0</v>
      </c>
      <c r="DY233" s="44">
        <f t="shared" si="396"/>
        <v>0</v>
      </c>
      <c r="DZ233" s="44">
        <f t="shared" si="397"/>
        <v>0</v>
      </c>
      <c r="EA233" s="44">
        <f t="shared" si="398"/>
        <v>0</v>
      </c>
      <c r="EB233" s="44">
        <f t="shared" si="399"/>
        <v>0</v>
      </c>
      <c r="EC233" s="44">
        <f t="shared" si="400"/>
        <v>0</v>
      </c>
      <c r="ED233" s="16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</row>
    <row r="234" spans="1:240">
      <c r="A234" s="52"/>
      <c r="B234" s="33">
        <f>IF(SUM(J$9:J233)&gt;0.9,MAX(B$9:B233)+1,0)</f>
        <v>0</v>
      </c>
      <c r="C234" s="39">
        <f t="shared" si="424"/>
        <v>0</v>
      </c>
      <c r="D234" s="35">
        <v>50648</v>
      </c>
      <c r="E234" s="38">
        <f t="shared" si="380"/>
        <v>0</v>
      </c>
      <c r="F234" s="38">
        <f t="shared" si="381"/>
        <v>0</v>
      </c>
      <c r="G234" s="40">
        <f>IF(AND(B234=I$6,K233-I$1/(I$7-I$6+1)&gt;=0),ROUND(I$1/(I$7-I$6+1),0),IF(AND(SUM(G$10:G233)&gt;0,K233-G233&gt;=0),G233,IF(AND(SUM(G$10:G233)&gt;0),I$1-SUM(G$10:G233),0)))</f>
        <v>0</v>
      </c>
      <c r="H234" s="40">
        <f t="shared" si="382"/>
        <v>0</v>
      </c>
      <c r="I234" s="40">
        <f t="shared" si="383"/>
        <v>0</v>
      </c>
      <c r="J234" s="40">
        <f t="shared" si="384"/>
        <v>0</v>
      </c>
      <c r="K234" s="40">
        <f t="shared" si="385"/>
        <v>0</v>
      </c>
      <c r="L234" s="40">
        <f>IF(AND(J234&lt;&gt;0,SUM(J$9:J233)=0),ROUND(I$1*I$3,0),0)</f>
        <v>0</v>
      </c>
      <c r="M234" s="13"/>
      <c r="N234" s="33">
        <f>IF(SUM(V$9:V233)&gt;0.9,MAX(N$9:N233)+1,0)</f>
        <v>0</v>
      </c>
      <c r="O234" s="39">
        <f t="shared" si="365"/>
        <v>0</v>
      </c>
      <c r="P234" s="35">
        <f t="shared" si="366"/>
        <v>50648</v>
      </c>
      <c r="Q234" s="38">
        <f t="shared" si="349"/>
        <v>0</v>
      </c>
      <c r="R234" s="38">
        <f t="shared" si="335"/>
        <v>0</v>
      </c>
      <c r="S234" s="40">
        <f>IF(AND(N234=U$6,W233-U$1/(U$7-U$6+1)&gt;=0),ROUND(U$1/(U$7-U$6+1),0),IF(AND(SUM(S$10:S233)&gt;0,W233-S233&gt;=0),S233,IF(AND(SUM(S$10:S233)&gt;0),U$1-SUM(S$10:S233),0)))</f>
        <v>0</v>
      </c>
      <c r="T234" s="40">
        <f t="shared" si="401"/>
        <v>0</v>
      </c>
      <c r="U234" s="40">
        <f t="shared" si="402"/>
        <v>0</v>
      </c>
      <c r="V234" s="40">
        <f t="shared" si="336"/>
        <v>0</v>
      </c>
      <c r="W234" s="40">
        <f t="shared" si="403"/>
        <v>0</v>
      </c>
      <c r="X234" s="40">
        <f>IF(AND(V234&lt;&gt;0,SUM(V$9:V233)=0),ROUND(U$1*U$3,0),0)</f>
        <v>0</v>
      </c>
      <c r="Y234" s="13"/>
      <c r="Z234" s="33">
        <f>IF(SUM(AH$9:AH233)&gt;0.9,MAX(Z$9:Z233)+1,0)</f>
        <v>0</v>
      </c>
      <c r="AA234" s="39">
        <f t="shared" si="367"/>
        <v>0</v>
      </c>
      <c r="AB234" s="35">
        <f t="shared" si="368"/>
        <v>50648</v>
      </c>
      <c r="AC234" s="38">
        <f t="shared" si="350"/>
        <v>0</v>
      </c>
      <c r="AD234" s="38">
        <f t="shared" si="337"/>
        <v>0</v>
      </c>
      <c r="AE234" s="40">
        <f>IF(AND(Z234=AG$6,AI233-AG$1/(AG$7-AG$6+1)&gt;=0),ROUND(AG$1/(AG$7-AG$6+1),0),IF(AND(SUM(AE$10:AE233)&gt;0,AI233-AE233&gt;=0),AE233,IF(AND(SUM(AE$10:AE233)&gt;0),AG$1-SUM(AE$10:AE233),0)))</f>
        <v>0</v>
      </c>
      <c r="AF234" s="40">
        <f t="shared" si="404"/>
        <v>0</v>
      </c>
      <c r="AG234" s="40">
        <f t="shared" si="405"/>
        <v>0</v>
      </c>
      <c r="AH234" s="40">
        <f t="shared" si="338"/>
        <v>0</v>
      </c>
      <c r="AI234" s="40">
        <f t="shared" si="406"/>
        <v>0</v>
      </c>
      <c r="AJ234" s="40">
        <f>IF(AND(AH234&lt;&gt;0,SUM(AH$9:AH233)=0),ROUND(AG$1*AG$3,0),0)</f>
        <v>0</v>
      </c>
      <c r="AK234" s="13"/>
      <c r="AL234" s="33">
        <f>IF(SUM(AT$9:AT233)&gt;0.9,MAX(AL$9:AL233)+1,0)</f>
        <v>0</v>
      </c>
      <c r="AM234" s="39">
        <f t="shared" si="369"/>
        <v>0</v>
      </c>
      <c r="AN234" s="35">
        <f t="shared" si="370"/>
        <v>50648</v>
      </c>
      <c r="AO234" s="38">
        <f t="shared" si="351"/>
        <v>0</v>
      </c>
      <c r="AP234" s="38">
        <f t="shared" si="339"/>
        <v>0</v>
      </c>
      <c r="AQ234" s="40">
        <f>IF(AND(AL234=AS$6,AU233-AS$1/(AS$7-AS$6+1)&gt;=0),ROUND(AS$1/(AS$7-AS$6+1),0),IF(AND(SUM(AQ$10:AQ233)&gt;0,AU233-AQ233&gt;=0),AQ233,IF(AND(SUM(AQ$10:AQ233)&gt;0),AS$1-SUM(AQ$10:AQ233),0)))</f>
        <v>0</v>
      </c>
      <c r="AR234" s="40">
        <f t="shared" si="407"/>
        <v>0</v>
      </c>
      <c r="AS234" s="40">
        <f t="shared" si="408"/>
        <v>0</v>
      </c>
      <c r="AT234" s="40">
        <f t="shared" si="340"/>
        <v>0</v>
      </c>
      <c r="AU234" s="40">
        <f t="shared" si="409"/>
        <v>0</v>
      </c>
      <c r="AV234" s="40">
        <f>IF(AND(AT234&lt;&gt;0,SUM(AT$9:AT233)=0),ROUND(AS$1*AS$3,0),0)</f>
        <v>0</v>
      </c>
      <c r="AW234" s="13"/>
      <c r="AX234" s="33">
        <f>IF(SUM(BF$9:BF233)&gt;0.9,MAX(AX$9:AX233)+1,0)</f>
        <v>0</v>
      </c>
      <c r="AY234" s="39">
        <f t="shared" si="371"/>
        <v>0</v>
      </c>
      <c r="AZ234" s="35">
        <f t="shared" si="372"/>
        <v>50648</v>
      </c>
      <c r="BA234" s="38">
        <f t="shared" si="352"/>
        <v>0</v>
      </c>
      <c r="BB234" s="38">
        <f t="shared" si="341"/>
        <v>0</v>
      </c>
      <c r="BC234" s="40">
        <f>IF(AND(AX234=BE$6,BG233-BE$1/(BE$7-BE$6+1)&gt;=0),ROUND(BE$1/(BE$7-BE$6+1),0),IF(AND(SUM(BC$10:BC233)&gt;0,BG233-BC233&gt;=0),BC233,IF(AND(SUM(BC$10:BC233)&gt;0),BE$1-SUM(BC$10:BC233),0)))</f>
        <v>0</v>
      </c>
      <c r="BD234" s="40">
        <f t="shared" si="410"/>
        <v>0</v>
      </c>
      <c r="BE234" s="40">
        <f t="shared" si="411"/>
        <v>0</v>
      </c>
      <c r="BF234" s="40">
        <f t="shared" si="342"/>
        <v>0</v>
      </c>
      <c r="BG234" s="40">
        <f t="shared" si="412"/>
        <v>0</v>
      </c>
      <c r="BH234" s="40">
        <f>IF(AND(BF234&lt;&gt;0,SUM(BF$9:BF233)=0),ROUND(BE$1*BE$3,0),0)</f>
        <v>0</v>
      </c>
      <c r="BI234" s="13"/>
      <c r="BJ234" s="33">
        <f>IF(SUM(BR$9:BR233)&gt;0.9,MAX(BJ$9:BJ233)+1,0)</f>
        <v>0</v>
      </c>
      <c r="BK234" s="39">
        <f t="shared" si="373"/>
        <v>0</v>
      </c>
      <c r="BL234" s="35">
        <f t="shared" si="374"/>
        <v>50648</v>
      </c>
      <c r="BM234" s="38">
        <f t="shared" si="353"/>
        <v>0</v>
      </c>
      <c r="BN234" s="38">
        <f t="shared" si="343"/>
        <v>0</v>
      </c>
      <c r="BO234" s="40">
        <f>IF(AND(BJ234=BQ$6,BS233-BQ$1/(BQ$7-BQ$6+1)&gt;=0),ROUND(BQ$1/(BQ$7-BQ$6+1),0),IF(AND(SUM(BO$10:BO233)&gt;0,BS233-BO233&gt;=0),BO233,IF(AND(SUM(BO$10:BO233)&gt;0),BQ$1-SUM(BO$10:BO233),0)))</f>
        <v>0</v>
      </c>
      <c r="BP234" s="40">
        <f t="shared" si="413"/>
        <v>0</v>
      </c>
      <c r="BQ234" s="40">
        <f t="shared" si="414"/>
        <v>0</v>
      </c>
      <c r="BR234" s="40">
        <f t="shared" si="344"/>
        <v>0</v>
      </c>
      <c r="BS234" s="40">
        <f t="shared" si="415"/>
        <v>0</v>
      </c>
      <c r="BT234" s="40">
        <f>IF(AND(BR234&lt;&gt;0,SUM(BR$9:BR233)=0),ROUND(BQ$1*BQ$3,0),0)</f>
        <v>0</v>
      </c>
      <c r="BU234" s="13"/>
      <c r="BV234" s="33">
        <f>IF(SUM(CD$9:CD233)&gt;0.9,MAX(BV$9:BV233)+1,0)</f>
        <v>0</v>
      </c>
      <c r="BW234" s="39">
        <f t="shared" si="375"/>
        <v>0</v>
      </c>
      <c r="BX234" s="35">
        <f t="shared" si="376"/>
        <v>50648</v>
      </c>
      <c r="BY234" s="38">
        <f t="shared" si="354"/>
        <v>0</v>
      </c>
      <c r="BZ234" s="38">
        <f t="shared" si="345"/>
        <v>0</v>
      </c>
      <c r="CA234" s="40">
        <f>IF(AND(BV234=CC$6,CE233-CC$1/(CC$7-CC$6+1)&gt;=0),ROUND(CC$1/(CC$7-CC$6+1),0),IF(AND(SUM(CA$10:CA233)&gt;0,CE233-CA233&gt;=0),CA233,IF(AND(SUM(CA$10:CA233)&gt;0),CC$1-SUM(CA$10:CA233),0)))</f>
        <v>0</v>
      </c>
      <c r="CB234" s="40">
        <f t="shared" si="416"/>
        <v>0</v>
      </c>
      <c r="CC234" s="40">
        <f t="shared" si="417"/>
        <v>0</v>
      </c>
      <c r="CD234" s="40">
        <f t="shared" si="346"/>
        <v>0</v>
      </c>
      <c r="CE234" s="40">
        <f t="shared" si="418"/>
        <v>0</v>
      </c>
      <c r="CF234" s="40">
        <f>IF(AND(CD234&lt;&gt;0,SUM(CD$9:CD233)=0),ROUND(CC$1*CC$3,0),0)</f>
        <v>0</v>
      </c>
      <c r="CG234" s="13"/>
      <c r="CH234" s="33">
        <f>IF(SUM(CP$9:CP233)&gt;0.9,MAX(CH$9:CH233)+1,0)</f>
        <v>0</v>
      </c>
      <c r="CI234" s="39">
        <f t="shared" si="377"/>
        <v>0</v>
      </c>
      <c r="CJ234" s="35">
        <f t="shared" si="378"/>
        <v>50648</v>
      </c>
      <c r="CK234" s="38">
        <f t="shared" si="355"/>
        <v>0</v>
      </c>
      <c r="CL234" s="38">
        <f t="shared" si="347"/>
        <v>0</v>
      </c>
      <c r="CM234" s="40">
        <f>IF(AND(CH234=CO$6,CQ233-CO$1/(CO$7-CO$6+1)&gt;=0),ROUND(CO$1/(CO$7-CO$6+1),0),IF(AND(SUM(CM$10:CM233)&gt;0,CQ233-CM233&gt;=0),CM233,IF(AND(SUM(CM$10:CM233)&gt;0),CO$1-SUM(CM$10:CM233),0)))</f>
        <v>0</v>
      </c>
      <c r="CN234" s="40">
        <f t="shared" si="419"/>
        <v>0</v>
      </c>
      <c r="CO234" s="40">
        <f t="shared" si="420"/>
        <v>0</v>
      </c>
      <c r="CP234" s="40">
        <f t="shared" si="348"/>
        <v>0</v>
      </c>
      <c r="CQ234" s="40">
        <f t="shared" si="421"/>
        <v>0</v>
      </c>
      <c r="CR234" s="40">
        <f>IF(AND(CP234&lt;&gt;0,SUM(CP$9:CP233)=0),ROUND(CO$1*CO$3,0),0)</f>
        <v>0</v>
      </c>
      <c r="CS234" s="13"/>
      <c r="CT234" s="16"/>
      <c r="CU234" s="41">
        <f t="shared" si="423"/>
        <v>212</v>
      </c>
      <c r="CV234" s="42">
        <f t="shared" si="422"/>
        <v>50648</v>
      </c>
      <c r="CW234" s="43">
        <f t="shared" si="433"/>
        <v>0</v>
      </c>
      <c r="CX234" s="43">
        <f t="shared" si="434"/>
        <v>0</v>
      </c>
      <c r="CY234" s="43">
        <f t="shared" si="435"/>
        <v>0</v>
      </c>
      <c r="CZ234" s="43">
        <f t="shared" si="436"/>
        <v>0</v>
      </c>
      <c r="DA234" s="43">
        <f t="shared" si="437"/>
        <v>0</v>
      </c>
      <c r="DB234" s="43">
        <f t="shared" si="438"/>
        <v>0</v>
      </c>
      <c r="DC234" s="43">
        <f t="shared" si="439"/>
        <v>0</v>
      </c>
      <c r="DD234" s="43">
        <f t="shared" si="440"/>
        <v>0</v>
      </c>
      <c r="DE234" s="43">
        <f t="shared" si="364"/>
        <v>0</v>
      </c>
      <c r="DF234" s="44">
        <f t="shared" si="379"/>
        <v>0</v>
      </c>
      <c r="DG234" s="44">
        <f t="shared" si="386"/>
        <v>0</v>
      </c>
      <c r="DH234" s="44">
        <f t="shared" si="387"/>
        <v>0</v>
      </c>
      <c r="DI234" s="44">
        <f t="shared" si="388"/>
        <v>0</v>
      </c>
      <c r="DJ234" s="44">
        <f t="shared" si="389"/>
        <v>0</v>
      </c>
      <c r="DK234" s="44">
        <f t="shared" si="390"/>
        <v>0</v>
      </c>
      <c r="DL234" s="44">
        <f t="shared" si="391"/>
        <v>0</v>
      </c>
      <c r="DM234" s="44">
        <f t="shared" si="392"/>
        <v>0</v>
      </c>
      <c r="DN234" s="44">
        <f t="shared" si="393"/>
        <v>0</v>
      </c>
      <c r="DO234" s="44">
        <f t="shared" si="394"/>
        <v>0</v>
      </c>
      <c r="DP234" s="44">
        <f>IF(SUM(DG234:DG$298)=0,DG$299*DP$8/12,0)</f>
        <v>0</v>
      </c>
      <c r="DQ234" s="44">
        <f>IF(SUM(DH234:DH$298)=0,DH$299*DQ$8/12,0)</f>
        <v>0</v>
      </c>
      <c r="DR234" s="44">
        <f>IF(SUM(DI234:DI$298)=0,DI$299*DR$8/12,0)</f>
        <v>0</v>
      </c>
      <c r="DS234" s="44">
        <f>IF(SUM(DJ234:DJ$298)=0,DJ$299*DS$8/12,0)</f>
        <v>0</v>
      </c>
      <c r="DT234" s="44">
        <f>IF(SUM(DK234:DK$298)=0,DK$299*DT$8/12,0)</f>
        <v>0</v>
      </c>
      <c r="DU234" s="44">
        <f>IF(SUM(DL234:DL$298)=0,DL$299*DU$8/12,0)</f>
        <v>0</v>
      </c>
      <c r="DV234" s="44">
        <f>IF(SUM(DM234:DM$298)=0,DM$299*DV$8/12,0)</f>
        <v>0</v>
      </c>
      <c r="DW234" s="44">
        <f>IF(SUM(DN234:DN$298)=0,DN$299*DW$8/12,0)</f>
        <v>0</v>
      </c>
      <c r="DX234" s="44">
        <f t="shared" si="395"/>
        <v>0</v>
      </c>
      <c r="DY234" s="44">
        <f t="shared" si="396"/>
        <v>0</v>
      </c>
      <c r="DZ234" s="44">
        <f t="shared" si="397"/>
        <v>0</v>
      </c>
      <c r="EA234" s="44">
        <f t="shared" si="398"/>
        <v>0</v>
      </c>
      <c r="EB234" s="44">
        <f t="shared" si="399"/>
        <v>0</v>
      </c>
      <c r="EC234" s="44">
        <f t="shared" si="400"/>
        <v>0</v>
      </c>
      <c r="ED234" s="16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</row>
    <row r="235" spans="1:240">
      <c r="A235" s="52"/>
      <c r="B235" s="33">
        <f>IF(SUM(J$9:J234)&gt;0.9,MAX(B$9:B234)+1,0)</f>
        <v>0</v>
      </c>
      <c r="C235" s="39">
        <f t="shared" si="424"/>
        <v>0</v>
      </c>
      <c r="D235" s="35">
        <v>50678</v>
      </c>
      <c r="E235" s="38">
        <f t="shared" si="380"/>
        <v>0</v>
      </c>
      <c r="F235" s="38">
        <f t="shared" si="381"/>
        <v>0</v>
      </c>
      <c r="G235" s="40">
        <f>IF(AND(B235=I$6,K234-I$1/(I$7-I$6+1)&gt;=0),ROUND(I$1/(I$7-I$6+1),0),IF(AND(SUM(G$10:G234)&gt;0,K234-G234&gt;=0),G234,IF(AND(SUM(G$10:G234)&gt;0),I$1-SUM(G$10:G234),0)))</f>
        <v>0</v>
      </c>
      <c r="H235" s="40">
        <f t="shared" si="382"/>
        <v>0</v>
      </c>
      <c r="I235" s="40">
        <f t="shared" si="383"/>
        <v>0</v>
      </c>
      <c r="J235" s="40">
        <f t="shared" si="384"/>
        <v>0</v>
      </c>
      <c r="K235" s="40">
        <f t="shared" si="385"/>
        <v>0</v>
      </c>
      <c r="L235" s="40">
        <f>IF(AND(J235&lt;&gt;0,SUM(J$9:J234)=0),ROUND(I$1*I$3,0),0)</f>
        <v>0</v>
      </c>
      <c r="M235" s="13"/>
      <c r="N235" s="33">
        <f>IF(SUM(V$9:V234)&gt;0.9,MAX(N$9:N234)+1,0)</f>
        <v>0</v>
      </c>
      <c r="O235" s="39">
        <f t="shared" si="365"/>
        <v>0</v>
      </c>
      <c r="P235" s="35">
        <f t="shared" si="366"/>
        <v>50678</v>
      </c>
      <c r="Q235" s="38">
        <f t="shared" si="349"/>
        <v>0</v>
      </c>
      <c r="R235" s="38">
        <f t="shared" si="335"/>
        <v>0</v>
      </c>
      <c r="S235" s="40">
        <f>IF(AND(N235=U$6,W234-U$1/(U$7-U$6+1)&gt;=0),ROUND(U$1/(U$7-U$6+1),0),IF(AND(SUM(S$10:S234)&gt;0,W234-S234&gt;=0),S234,IF(AND(SUM(S$10:S234)&gt;0),U$1-SUM(S$10:S234),0)))</f>
        <v>0</v>
      </c>
      <c r="T235" s="40">
        <f t="shared" si="401"/>
        <v>0</v>
      </c>
      <c r="U235" s="40">
        <f t="shared" si="402"/>
        <v>0</v>
      </c>
      <c r="V235" s="40">
        <f t="shared" si="336"/>
        <v>0</v>
      </c>
      <c r="W235" s="40">
        <f t="shared" si="403"/>
        <v>0</v>
      </c>
      <c r="X235" s="40">
        <f>IF(AND(V235&lt;&gt;0,SUM(V$9:V234)=0),ROUND(U$1*U$3,0),0)</f>
        <v>0</v>
      </c>
      <c r="Y235" s="13"/>
      <c r="Z235" s="33">
        <f>IF(SUM(AH$9:AH234)&gt;0.9,MAX(Z$9:Z234)+1,0)</f>
        <v>0</v>
      </c>
      <c r="AA235" s="39">
        <f t="shared" si="367"/>
        <v>0</v>
      </c>
      <c r="AB235" s="35">
        <f t="shared" si="368"/>
        <v>50678</v>
      </c>
      <c r="AC235" s="38">
        <f t="shared" si="350"/>
        <v>0</v>
      </c>
      <c r="AD235" s="38">
        <f t="shared" si="337"/>
        <v>0</v>
      </c>
      <c r="AE235" s="40">
        <f>IF(AND(Z235=AG$6,AI234-AG$1/(AG$7-AG$6+1)&gt;=0),ROUND(AG$1/(AG$7-AG$6+1),0),IF(AND(SUM(AE$10:AE234)&gt;0,AI234-AE234&gt;=0),AE234,IF(AND(SUM(AE$10:AE234)&gt;0),AG$1-SUM(AE$10:AE234),0)))</f>
        <v>0</v>
      </c>
      <c r="AF235" s="40">
        <f t="shared" si="404"/>
        <v>0</v>
      </c>
      <c r="AG235" s="40">
        <f t="shared" si="405"/>
        <v>0</v>
      </c>
      <c r="AH235" s="40">
        <f t="shared" si="338"/>
        <v>0</v>
      </c>
      <c r="AI235" s="40">
        <f t="shared" si="406"/>
        <v>0</v>
      </c>
      <c r="AJ235" s="40">
        <f>IF(AND(AH235&lt;&gt;0,SUM(AH$9:AH234)=0),ROUND(AG$1*AG$3,0),0)</f>
        <v>0</v>
      </c>
      <c r="AK235" s="13"/>
      <c r="AL235" s="33">
        <f>IF(SUM(AT$9:AT234)&gt;0.9,MAX(AL$9:AL234)+1,0)</f>
        <v>0</v>
      </c>
      <c r="AM235" s="39">
        <f t="shared" si="369"/>
        <v>0</v>
      </c>
      <c r="AN235" s="35">
        <f t="shared" si="370"/>
        <v>50678</v>
      </c>
      <c r="AO235" s="38">
        <f t="shared" si="351"/>
        <v>0</v>
      </c>
      <c r="AP235" s="38">
        <f t="shared" si="339"/>
        <v>0</v>
      </c>
      <c r="AQ235" s="40">
        <f>IF(AND(AL235=AS$6,AU234-AS$1/(AS$7-AS$6+1)&gt;=0),ROUND(AS$1/(AS$7-AS$6+1),0),IF(AND(SUM(AQ$10:AQ234)&gt;0,AU234-AQ234&gt;=0),AQ234,IF(AND(SUM(AQ$10:AQ234)&gt;0),AS$1-SUM(AQ$10:AQ234),0)))</f>
        <v>0</v>
      </c>
      <c r="AR235" s="40">
        <f t="shared" si="407"/>
        <v>0</v>
      </c>
      <c r="AS235" s="40">
        <f t="shared" si="408"/>
        <v>0</v>
      </c>
      <c r="AT235" s="40">
        <f t="shared" si="340"/>
        <v>0</v>
      </c>
      <c r="AU235" s="40">
        <f t="shared" si="409"/>
        <v>0</v>
      </c>
      <c r="AV235" s="40">
        <f>IF(AND(AT235&lt;&gt;0,SUM(AT$9:AT234)=0),ROUND(AS$1*AS$3,0),0)</f>
        <v>0</v>
      </c>
      <c r="AW235" s="13"/>
      <c r="AX235" s="33">
        <f>IF(SUM(BF$9:BF234)&gt;0.9,MAX(AX$9:AX234)+1,0)</f>
        <v>0</v>
      </c>
      <c r="AY235" s="39">
        <f t="shared" si="371"/>
        <v>0</v>
      </c>
      <c r="AZ235" s="35">
        <f t="shared" si="372"/>
        <v>50678</v>
      </c>
      <c r="BA235" s="38">
        <f t="shared" si="352"/>
        <v>0</v>
      </c>
      <c r="BB235" s="38">
        <f t="shared" si="341"/>
        <v>0</v>
      </c>
      <c r="BC235" s="40">
        <f>IF(AND(AX235=BE$6,BG234-BE$1/(BE$7-BE$6+1)&gt;=0),ROUND(BE$1/(BE$7-BE$6+1),0),IF(AND(SUM(BC$10:BC234)&gt;0,BG234-BC234&gt;=0),BC234,IF(AND(SUM(BC$10:BC234)&gt;0),BE$1-SUM(BC$10:BC234),0)))</f>
        <v>0</v>
      </c>
      <c r="BD235" s="40">
        <f t="shared" si="410"/>
        <v>0</v>
      </c>
      <c r="BE235" s="40">
        <f t="shared" si="411"/>
        <v>0</v>
      </c>
      <c r="BF235" s="40">
        <f t="shared" si="342"/>
        <v>0</v>
      </c>
      <c r="BG235" s="40">
        <f t="shared" si="412"/>
        <v>0</v>
      </c>
      <c r="BH235" s="40">
        <f>IF(AND(BF235&lt;&gt;0,SUM(BF$9:BF234)=0),ROUND(BE$1*BE$3,0),0)</f>
        <v>0</v>
      </c>
      <c r="BI235" s="13"/>
      <c r="BJ235" s="33">
        <f>IF(SUM(BR$9:BR234)&gt;0.9,MAX(BJ$9:BJ234)+1,0)</f>
        <v>0</v>
      </c>
      <c r="BK235" s="39">
        <f t="shared" si="373"/>
        <v>0</v>
      </c>
      <c r="BL235" s="35">
        <f t="shared" si="374"/>
        <v>50678</v>
      </c>
      <c r="BM235" s="38">
        <f t="shared" si="353"/>
        <v>0</v>
      </c>
      <c r="BN235" s="38">
        <f t="shared" si="343"/>
        <v>0</v>
      </c>
      <c r="BO235" s="40">
        <f>IF(AND(BJ235=BQ$6,BS234-BQ$1/(BQ$7-BQ$6+1)&gt;=0),ROUND(BQ$1/(BQ$7-BQ$6+1),0),IF(AND(SUM(BO$10:BO234)&gt;0,BS234-BO234&gt;=0),BO234,IF(AND(SUM(BO$10:BO234)&gt;0),BQ$1-SUM(BO$10:BO234),0)))</f>
        <v>0</v>
      </c>
      <c r="BP235" s="40">
        <f t="shared" si="413"/>
        <v>0</v>
      </c>
      <c r="BQ235" s="40">
        <f t="shared" si="414"/>
        <v>0</v>
      </c>
      <c r="BR235" s="40">
        <f t="shared" si="344"/>
        <v>0</v>
      </c>
      <c r="BS235" s="40">
        <f t="shared" si="415"/>
        <v>0</v>
      </c>
      <c r="BT235" s="40">
        <f>IF(AND(BR235&lt;&gt;0,SUM(BR$9:BR234)=0),ROUND(BQ$1*BQ$3,0),0)</f>
        <v>0</v>
      </c>
      <c r="BU235" s="13"/>
      <c r="BV235" s="33">
        <f>IF(SUM(CD$9:CD234)&gt;0.9,MAX(BV$9:BV234)+1,0)</f>
        <v>0</v>
      </c>
      <c r="BW235" s="39">
        <f t="shared" si="375"/>
        <v>0</v>
      </c>
      <c r="BX235" s="35">
        <f t="shared" si="376"/>
        <v>50678</v>
      </c>
      <c r="BY235" s="38">
        <f t="shared" si="354"/>
        <v>0</v>
      </c>
      <c r="BZ235" s="38">
        <f t="shared" si="345"/>
        <v>0</v>
      </c>
      <c r="CA235" s="40">
        <f>IF(AND(BV235=CC$6,CE234-CC$1/(CC$7-CC$6+1)&gt;=0),ROUND(CC$1/(CC$7-CC$6+1),0),IF(AND(SUM(CA$10:CA234)&gt;0,CE234-CA234&gt;=0),CA234,IF(AND(SUM(CA$10:CA234)&gt;0),CC$1-SUM(CA$10:CA234),0)))</f>
        <v>0</v>
      </c>
      <c r="CB235" s="40">
        <f t="shared" si="416"/>
        <v>0</v>
      </c>
      <c r="CC235" s="40">
        <f t="shared" si="417"/>
        <v>0</v>
      </c>
      <c r="CD235" s="40">
        <f t="shared" si="346"/>
        <v>0</v>
      </c>
      <c r="CE235" s="40">
        <f t="shared" si="418"/>
        <v>0</v>
      </c>
      <c r="CF235" s="40">
        <f>IF(AND(CD235&lt;&gt;0,SUM(CD$9:CD234)=0),ROUND(CC$1*CC$3,0),0)</f>
        <v>0</v>
      </c>
      <c r="CG235" s="13"/>
      <c r="CH235" s="33">
        <f>IF(SUM(CP$9:CP234)&gt;0.9,MAX(CH$9:CH234)+1,0)</f>
        <v>0</v>
      </c>
      <c r="CI235" s="39">
        <f t="shared" si="377"/>
        <v>0</v>
      </c>
      <c r="CJ235" s="35">
        <f t="shared" si="378"/>
        <v>50678</v>
      </c>
      <c r="CK235" s="38">
        <f t="shared" si="355"/>
        <v>0</v>
      </c>
      <c r="CL235" s="38">
        <f t="shared" si="347"/>
        <v>0</v>
      </c>
      <c r="CM235" s="40">
        <f>IF(AND(CH235=CO$6,CQ234-CO$1/(CO$7-CO$6+1)&gt;=0),ROUND(CO$1/(CO$7-CO$6+1),0),IF(AND(SUM(CM$10:CM234)&gt;0,CQ234-CM234&gt;=0),CM234,IF(AND(SUM(CM$10:CM234)&gt;0),CO$1-SUM(CM$10:CM234),0)))</f>
        <v>0</v>
      </c>
      <c r="CN235" s="40">
        <f t="shared" si="419"/>
        <v>0</v>
      </c>
      <c r="CO235" s="40">
        <f t="shared" si="420"/>
        <v>0</v>
      </c>
      <c r="CP235" s="40">
        <f t="shared" si="348"/>
        <v>0</v>
      </c>
      <c r="CQ235" s="40">
        <f t="shared" si="421"/>
        <v>0</v>
      </c>
      <c r="CR235" s="40">
        <f>IF(AND(CP235&lt;&gt;0,SUM(CP$9:CP234)=0),ROUND(CO$1*CO$3,0),0)</f>
        <v>0</v>
      </c>
      <c r="CS235" s="13"/>
      <c r="CT235" s="16"/>
      <c r="CU235" s="41">
        <f t="shared" si="423"/>
        <v>213</v>
      </c>
      <c r="CV235" s="42">
        <f t="shared" si="422"/>
        <v>50678</v>
      </c>
      <c r="CW235" s="43">
        <f t="shared" si="433"/>
        <v>0</v>
      </c>
      <c r="CX235" s="43">
        <f t="shared" si="434"/>
        <v>0</v>
      </c>
      <c r="CY235" s="43">
        <f t="shared" si="435"/>
        <v>0</v>
      </c>
      <c r="CZ235" s="43">
        <f t="shared" si="436"/>
        <v>0</v>
      </c>
      <c r="DA235" s="43">
        <f t="shared" si="437"/>
        <v>0</v>
      </c>
      <c r="DB235" s="43">
        <f t="shared" si="438"/>
        <v>0</v>
      </c>
      <c r="DC235" s="43">
        <f t="shared" si="439"/>
        <v>0</v>
      </c>
      <c r="DD235" s="43">
        <f t="shared" si="440"/>
        <v>0</v>
      </c>
      <c r="DE235" s="43">
        <f t="shared" si="364"/>
        <v>0</v>
      </c>
      <c r="DF235" s="44">
        <f t="shared" si="379"/>
        <v>0</v>
      </c>
      <c r="DG235" s="44">
        <f t="shared" si="386"/>
        <v>0</v>
      </c>
      <c r="DH235" s="44">
        <f t="shared" si="387"/>
        <v>0</v>
      </c>
      <c r="DI235" s="44">
        <f t="shared" si="388"/>
        <v>0</v>
      </c>
      <c r="DJ235" s="44">
        <f t="shared" si="389"/>
        <v>0</v>
      </c>
      <c r="DK235" s="44">
        <f t="shared" si="390"/>
        <v>0</v>
      </c>
      <c r="DL235" s="44">
        <f t="shared" si="391"/>
        <v>0</v>
      </c>
      <c r="DM235" s="44">
        <f t="shared" si="392"/>
        <v>0</v>
      </c>
      <c r="DN235" s="44">
        <f t="shared" si="393"/>
        <v>0</v>
      </c>
      <c r="DO235" s="44">
        <f t="shared" si="394"/>
        <v>0</v>
      </c>
      <c r="DP235" s="44">
        <f>IF(SUM(DG235:DG$298)=0,DG$299*DP$8/12,0)</f>
        <v>0</v>
      </c>
      <c r="DQ235" s="44">
        <f>IF(SUM(DH235:DH$298)=0,DH$299*DQ$8/12,0)</f>
        <v>0</v>
      </c>
      <c r="DR235" s="44">
        <f>IF(SUM(DI235:DI$298)=0,DI$299*DR$8/12,0)</f>
        <v>0</v>
      </c>
      <c r="DS235" s="44">
        <f>IF(SUM(DJ235:DJ$298)=0,DJ$299*DS$8/12,0)</f>
        <v>0</v>
      </c>
      <c r="DT235" s="44">
        <f>IF(SUM(DK235:DK$298)=0,DK$299*DT$8/12,0)</f>
        <v>0</v>
      </c>
      <c r="DU235" s="44">
        <f>IF(SUM(DL235:DL$298)=0,DL$299*DU$8/12,0)</f>
        <v>0</v>
      </c>
      <c r="DV235" s="44">
        <f>IF(SUM(DM235:DM$298)=0,DM$299*DV$8/12,0)</f>
        <v>0</v>
      </c>
      <c r="DW235" s="44">
        <f>IF(SUM(DN235:DN$298)=0,DN$299*DW$8/12,0)</f>
        <v>0</v>
      </c>
      <c r="DX235" s="44">
        <f t="shared" si="395"/>
        <v>0</v>
      </c>
      <c r="DY235" s="44">
        <f t="shared" si="396"/>
        <v>0</v>
      </c>
      <c r="DZ235" s="44">
        <f t="shared" si="397"/>
        <v>0</v>
      </c>
      <c r="EA235" s="44">
        <f t="shared" si="398"/>
        <v>0</v>
      </c>
      <c r="EB235" s="44">
        <f t="shared" si="399"/>
        <v>0</v>
      </c>
      <c r="EC235" s="44">
        <f t="shared" si="400"/>
        <v>0</v>
      </c>
      <c r="ED235" s="16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</row>
    <row r="236" spans="1:240">
      <c r="A236" s="52"/>
      <c r="B236" s="33">
        <f>IF(SUM(J$9:J235)&gt;0.9,MAX(B$9:B235)+1,0)</f>
        <v>0</v>
      </c>
      <c r="C236" s="39">
        <f t="shared" si="424"/>
        <v>0</v>
      </c>
      <c r="D236" s="35">
        <v>50709</v>
      </c>
      <c r="E236" s="38">
        <f t="shared" si="380"/>
        <v>0</v>
      </c>
      <c r="F236" s="38">
        <f t="shared" si="381"/>
        <v>0</v>
      </c>
      <c r="G236" s="40">
        <f>IF(AND(B236=I$6,K235-I$1/(I$7-I$6+1)&gt;=0),ROUND(I$1/(I$7-I$6+1),0),IF(AND(SUM(G$10:G235)&gt;0,K235-G235&gt;=0),G235,IF(AND(SUM(G$10:G235)&gt;0),I$1-SUM(G$10:G235),0)))</f>
        <v>0</v>
      </c>
      <c r="H236" s="40">
        <f t="shared" si="382"/>
        <v>0</v>
      </c>
      <c r="I236" s="40">
        <f t="shared" si="383"/>
        <v>0</v>
      </c>
      <c r="J236" s="40">
        <f t="shared" si="384"/>
        <v>0</v>
      </c>
      <c r="K236" s="40">
        <f t="shared" si="385"/>
        <v>0</v>
      </c>
      <c r="L236" s="40">
        <f>IF(AND(J236&lt;&gt;0,SUM(J$9:J235)=0),ROUND(I$1*I$3,0),0)</f>
        <v>0</v>
      </c>
      <c r="M236" s="13"/>
      <c r="N236" s="33">
        <f>IF(SUM(V$9:V235)&gt;0.9,MAX(N$9:N235)+1,0)</f>
        <v>0</v>
      </c>
      <c r="O236" s="39">
        <f t="shared" si="365"/>
        <v>0</v>
      </c>
      <c r="P236" s="35">
        <f t="shared" si="366"/>
        <v>50709</v>
      </c>
      <c r="Q236" s="38">
        <f t="shared" si="349"/>
        <v>0</v>
      </c>
      <c r="R236" s="38">
        <f t="shared" ref="R236:R298" si="441">IF(AND(O236&gt;0,O237=0),P236,0)</f>
        <v>0</v>
      </c>
      <c r="S236" s="40">
        <f>IF(AND(N236=U$6,W235-U$1/(U$7-U$6+1)&gt;=0),ROUND(U$1/(U$7-U$6+1),0),IF(AND(SUM(S$10:S235)&gt;0,W235-S235&gt;=0),S235,IF(AND(SUM(S$10:S235)&gt;0),U$1-SUM(S$10:S235),0)))</f>
        <v>0</v>
      </c>
      <c r="T236" s="40">
        <f t="shared" si="401"/>
        <v>0</v>
      </c>
      <c r="U236" s="40">
        <f t="shared" si="402"/>
        <v>0</v>
      </c>
      <c r="V236" s="40">
        <f t="shared" ref="V236:V298" si="442">IF(P236=U$4,U$1,0)</f>
        <v>0</v>
      </c>
      <c r="W236" s="40">
        <f t="shared" si="403"/>
        <v>0</v>
      </c>
      <c r="X236" s="40">
        <f>IF(AND(V236&lt;&gt;0,SUM(V$9:V235)=0),ROUND(U$1*U$3,0),0)</f>
        <v>0</v>
      </c>
      <c r="Y236" s="13"/>
      <c r="Z236" s="33">
        <f>IF(SUM(AH$9:AH235)&gt;0.9,MAX(Z$9:Z235)+1,0)</f>
        <v>0</v>
      </c>
      <c r="AA236" s="39">
        <f t="shared" si="367"/>
        <v>0</v>
      </c>
      <c r="AB236" s="35">
        <f t="shared" si="368"/>
        <v>50709</v>
      </c>
      <c r="AC236" s="38">
        <f t="shared" si="350"/>
        <v>0</v>
      </c>
      <c r="AD236" s="38">
        <f t="shared" ref="AD236:AD298" si="443">IF(AND(AA236&gt;0,AA237=0),AB236,0)</f>
        <v>0</v>
      </c>
      <c r="AE236" s="40">
        <f>IF(AND(Z236=AG$6,AI235-AG$1/(AG$7-AG$6+1)&gt;=0),ROUND(AG$1/(AG$7-AG$6+1),0),IF(AND(SUM(AE$10:AE235)&gt;0,AI235-AE235&gt;=0),AE235,IF(AND(SUM(AE$10:AE235)&gt;0),AG$1-SUM(AE$10:AE235),0)))</f>
        <v>0</v>
      </c>
      <c r="AF236" s="40">
        <f t="shared" si="404"/>
        <v>0</v>
      </c>
      <c r="AG236" s="40">
        <f t="shared" si="405"/>
        <v>0</v>
      </c>
      <c r="AH236" s="40">
        <f t="shared" ref="AH236:AH298" si="444">IF(AB236=AG$4,AG$1,0)</f>
        <v>0</v>
      </c>
      <c r="AI236" s="40">
        <f t="shared" si="406"/>
        <v>0</v>
      </c>
      <c r="AJ236" s="40">
        <f>IF(AND(AH236&lt;&gt;0,SUM(AH$9:AH235)=0),ROUND(AG$1*AG$3,0),0)</f>
        <v>0</v>
      </c>
      <c r="AK236" s="13"/>
      <c r="AL236" s="33">
        <f>IF(SUM(AT$9:AT235)&gt;0.9,MAX(AL$9:AL235)+1,0)</f>
        <v>0</v>
      </c>
      <c r="AM236" s="39">
        <f t="shared" si="369"/>
        <v>0</v>
      </c>
      <c r="AN236" s="35">
        <f t="shared" si="370"/>
        <v>50709</v>
      </c>
      <c r="AO236" s="38">
        <f t="shared" si="351"/>
        <v>0</v>
      </c>
      <c r="AP236" s="38">
        <f t="shared" ref="AP236:AP298" si="445">IF(AND(AM236&gt;0,AM237=0),AN236,0)</f>
        <v>0</v>
      </c>
      <c r="AQ236" s="40">
        <f>IF(AND(AL236=AS$6,AU235-AS$1/(AS$7-AS$6+1)&gt;=0),ROUND(AS$1/(AS$7-AS$6+1),0),IF(AND(SUM(AQ$10:AQ235)&gt;0,AU235-AQ235&gt;=0),AQ235,IF(AND(SUM(AQ$10:AQ235)&gt;0),AS$1-SUM(AQ$10:AQ235),0)))</f>
        <v>0</v>
      </c>
      <c r="AR236" s="40">
        <f t="shared" si="407"/>
        <v>0</v>
      </c>
      <c r="AS236" s="40">
        <f t="shared" si="408"/>
        <v>0</v>
      </c>
      <c r="AT236" s="40">
        <f t="shared" ref="AT236:AT298" si="446">IF(AN236=AS$4,AS$1,0)</f>
        <v>0</v>
      </c>
      <c r="AU236" s="40">
        <f t="shared" si="409"/>
        <v>0</v>
      </c>
      <c r="AV236" s="40">
        <f>IF(AND(AT236&lt;&gt;0,SUM(AT$9:AT235)=0),ROUND(AS$1*AS$3,0),0)</f>
        <v>0</v>
      </c>
      <c r="AW236" s="13"/>
      <c r="AX236" s="33">
        <f>IF(SUM(BF$9:BF235)&gt;0.9,MAX(AX$9:AX235)+1,0)</f>
        <v>0</v>
      </c>
      <c r="AY236" s="39">
        <f t="shared" si="371"/>
        <v>0</v>
      </c>
      <c r="AZ236" s="35">
        <f t="shared" si="372"/>
        <v>50709</v>
      </c>
      <c r="BA236" s="38">
        <f t="shared" si="352"/>
        <v>0</v>
      </c>
      <c r="BB236" s="38">
        <f t="shared" ref="BB236:BB298" si="447">IF(AND(AY236&gt;0,AY237=0),AZ236,0)</f>
        <v>0</v>
      </c>
      <c r="BC236" s="40">
        <f>IF(AND(AX236=BE$6,BG235-BE$1/(BE$7-BE$6+1)&gt;=0),ROUND(BE$1/(BE$7-BE$6+1),0),IF(AND(SUM(BC$10:BC235)&gt;0,BG235-BC235&gt;=0),BC235,IF(AND(SUM(BC$10:BC235)&gt;0),BE$1-SUM(BC$10:BC235),0)))</f>
        <v>0</v>
      </c>
      <c r="BD236" s="40">
        <f t="shared" si="410"/>
        <v>0</v>
      </c>
      <c r="BE236" s="40">
        <f t="shared" si="411"/>
        <v>0</v>
      </c>
      <c r="BF236" s="40">
        <f t="shared" ref="BF236:BF298" si="448">IF(AZ236=BE$4,BE$1,0)</f>
        <v>0</v>
      </c>
      <c r="BG236" s="40">
        <f t="shared" si="412"/>
        <v>0</v>
      </c>
      <c r="BH236" s="40">
        <f>IF(AND(BF236&lt;&gt;0,SUM(BF$9:BF235)=0),ROUND(BE$1*BE$3,0),0)</f>
        <v>0</v>
      </c>
      <c r="BI236" s="13"/>
      <c r="BJ236" s="33">
        <f>IF(SUM(BR$9:BR235)&gt;0.9,MAX(BJ$9:BJ235)+1,0)</f>
        <v>0</v>
      </c>
      <c r="BK236" s="39">
        <f t="shared" si="373"/>
        <v>0</v>
      </c>
      <c r="BL236" s="35">
        <f t="shared" si="374"/>
        <v>50709</v>
      </c>
      <c r="BM236" s="38">
        <f t="shared" si="353"/>
        <v>0</v>
      </c>
      <c r="BN236" s="38">
        <f t="shared" ref="BN236:BN298" si="449">IF(AND(BK236&gt;0,BK237=0),BL236,0)</f>
        <v>0</v>
      </c>
      <c r="BO236" s="40">
        <f>IF(AND(BJ236=BQ$6,BS235-BQ$1/(BQ$7-BQ$6+1)&gt;=0),ROUND(BQ$1/(BQ$7-BQ$6+1),0),IF(AND(SUM(BO$10:BO235)&gt;0,BS235-BO235&gt;=0),BO235,IF(AND(SUM(BO$10:BO235)&gt;0),BQ$1-SUM(BO$10:BO235),0)))</f>
        <v>0</v>
      </c>
      <c r="BP236" s="40">
        <f t="shared" si="413"/>
        <v>0</v>
      </c>
      <c r="BQ236" s="40">
        <f t="shared" si="414"/>
        <v>0</v>
      </c>
      <c r="BR236" s="40">
        <f t="shared" ref="BR236:BR298" si="450">IF(BL236=BQ$4,BQ$1,0)</f>
        <v>0</v>
      </c>
      <c r="BS236" s="40">
        <f t="shared" si="415"/>
        <v>0</v>
      </c>
      <c r="BT236" s="40">
        <f>IF(AND(BR236&lt;&gt;0,SUM(BR$9:BR235)=0),ROUND(BQ$1*BQ$3,0),0)</f>
        <v>0</v>
      </c>
      <c r="BU236" s="13"/>
      <c r="BV236" s="33">
        <f>IF(SUM(CD$9:CD235)&gt;0.9,MAX(BV$9:BV235)+1,0)</f>
        <v>0</v>
      </c>
      <c r="BW236" s="39">
        <f t="shared" si="375"/>
        <v>0</v>
      </c>
      <c r="BX236" s="35">
        <f t="shared" si="376"/>
        <v>50709</v>
      </c>
      <c r="BY236" s="38">
        <f t="shared" si="354"/>
        <v>0</v>
      </c>
      <c r="BZ236" s="38">
        <f t="shared" ref="BZ236:BZ298" si="451">IF(AND(BW236&gt;0,BW237=0),BX236,0)</f>
        <v>0</v>
      </c>
      <c r="CA236" s="40">
        <f>IF(AND(BV236=CC$6,CE235-CC$1/(CC$7-CC$6+1)&gt;=0),ROUND(CC$1/(CC$7-CC$6+1),0),IF(AND(SUM(CA$10:CA235)&gt;0,CE235-CA235&gt;=0),CA235,IF(AND(SUM(CA$10:CA235)&gt;0),CC$1-SUM(CA$10:CA235),0)))</f>
        <v>0</v>
      </c>
      <c r="CB236" s="40">
        <f t="shared" si="416"/>
        <v>0</v>
      </c>
      <c r="CC236" s="40">
        <f t="shared" si="417"/>
        <v>0</v>
      </c>
      <c r="CD236" s="40">
        <f t="shared" ref="CD236:CD298" si="452">IF(BX236=CC$4,CC$1,0)</f>
        <v>0</v>
      </c>
      <c r="CE236" s="40">
        <f t="shared" si="418"/>
        <v>0</v>
      </c>
      <c r="CF236" s="40">
        <f>IF(AND(CD236&lt;&gt;0,SUM(CD$9:CD235)=0),ROUND(CC$1*CC$3,0),0)</f>
        <v>0</v>
      </c>
      <c r="CG236" s="13"/>
      <c r="CH236" s="33">
        <f>IF(SUM(CP$9:CP235)&gt;0.9,MAX(CH$9:CH235)+1,0)</f>
        <v>0</v>
      </c>
      <c r="CI236" s="39">
        <f t="shared" si="377"/>
        <v>0</v>
      </c>
      <c r="CJ236" s="35">
        <f t="shared" si="378"/>
        <v>50709</v>
      </c>
      <c r="CK236" s="38">
        <f t="shared" si="355"/>
        <v>0</v>
      </c>
      <c r="CL236" s="38">
        <f t="shared" ref="CL236:CL298" si="453">IF(AND(CI236&gt;0,CI237=0),CJ236,0)</f>
        <v>0</v>
      </c>
      <c r="CM236" s="40">
        <f>IF(AND(CH236=CO$6,CQ235-CO$1/(CO$7-CO$6+1)&gt;=0),ROUND(CO$1/(CO$7-CO$6+1),0),IF(AND(SUM(CM$10:CM235)&gt;0,CQ235-CM235&gt;=0),CM235,IF(AND(SUM(CM$10:CM235)&gt;0),CO$1-SUM(CM$10:CM235),0)))</f>
        <v>0</v>
      </c>
      <c r="CN236" s="40">
        <f t="shared" si="419"/>
        <v>0</v>
      </c>
      <c r="CO236" s="40">
        <f t="shared" si="420"/>
        <v>0</v>
      </c>
      <c r="CP236" s="40">
        <f t="shared" ref="CP236:CP298" si="454">IF(CJ236=CO$4,CO$1,0)</f>
        <v>0</v>
      </c>
      <c r="CQ236" s="40">
        <f t="shared" si="421"/>
        <v>0</v>
      </c>
      <c r="CR236" s="40">
        <f>IF(AND(CP236&lt;&gt;0,SUM(CP$9:CP235)=0),ROUND(CO$1*CO$3,0),0)</f>
        <v>0</v>
      </c>
      <c r="CS236" s="13"/>
      <c r="CT236" s="16"/>
      <c r="CU236" s="41">
        <f t="shared" si="423"/>
        <v>214</v>
      </c>
      <c r="CV236" s="42">
        <f t="shared" si="422"/>
        <v>50709</v>
      </c>
      <c r="CW236" s="43">
        <f t="shared" si="433"/>
        <v>0</v>
      </c>
      <c r="CX236" s="43">
        <f t="shared" si="434"/>
        <v>0</v>
      </c>
      <c r="CY236" s="43">
        <f t="shared" si="435"/>
        <v>0</v>
      </c>
      <c r="CZ236" s="43">
        <f t="shared" si="436"/>
        <v>0</v>
      </c>
      <c r="DA236" s="43">
        <f t="shared" si="437"/>
        <v>0</v>
      </c>
      <c r="DB236" s="43">
        <f t="shared" si="438"/>
        <v>0</v>
      </c>
      <c r="DC236" s="43">
        <f t="shared" si="439"/>
        <v>0</v>
      </c>
      <c r="DD236" s="43">
        <f t="shared" si="440"/>
        <v>0</v>
      </c>
      <c r="DE236" s="43">
        <f t="shared" si="364"/>
        <v>0</v>
      </c>
      <c r="DF236" s="44">
        <f t="shared" si="379"/>
        <v>0</v>
      </c>
      <c r="DG236" s="44">
        <f t="shared" si="386"/>
        <v>0</v>
      </c>
      <c r="DH236" s="44">
        <f t="shared" si="387"/>
        <v>0</v>
      </c>
      <c r="DI236" s="44">
        <f t="shared" si="388"/>
        <v>0</v>
      </c>
      <c r="DJ236" s="44">
        <f t="shared" si="389"/>
        <v>0</v>
      </c>
      <c r="DK236" s="44">
        <f t="shared" si="390"/>
        <v>0</v>
      </c>
      <c r="DL236" s="44">
        <f t="shared" si="391"/>
        <v>0</v>
      </c>
      <c r="DM236" s="44">
        <f t="shared" si="392"/>
        <v>0</v>
      </c>
      <c r="DN236" s="44">
        <f t="shared" si="393"/>
        <v>0</v>
      </c>
      <c r="DO236" s="44">
        <f t="shared" si="394"/>
        <v>0</v>
      </c>
      <c r="DP236" s="44">
        <f>IF(SUM(DG236:DG$298)=0,DG$299*DP$8/12,0)</f>
        <v>0</v>
      </c>
      <c r="DQ236" s="44">
        <f>IF(SUM(DH236:DH$298)=0,DH$299*DQ$8/12,0)</f>
        <v>0</v>
      </c>
      <c r="DR236" s="44">
        <f>IF(SUM(DI236:DI$298)=0,DI$299*DR$8/12,0)</f>
        <v>0</v>
      </c>
      <c r="DS236" s="44">
        <f>IF(SUM(DJ236:DJ$298)=0,DJ$299*DS$8/12,0)</f>
        <v>0</v>
      </c>
      <c r="DT236" s="44">
        <f>IF(SUM(DK236:DK$298)=0,DK$299*DT$8/12,0)</f>
        <v>0</v>
      </c>
      <c r="DU236" s="44">
        <f>IF(SUM(DL236:DL$298)=0,DL$299*DU$8/12,0)</f>
        <v>0</v>
      </c>
      <c r="DV236" s="44">
        <f>IF(SUM(DM236:DM$298)=0,DM$299*DV$8/12,0)</f>
        <v>0</v>
      </c>
      <c r="DW236" s="44">
        <f>IF(SUM(DN236:DN$298)=0,DN$299*DW$8/12,0)</f>
        <v>0</v>
      </c>
      <c r="DX236" s="44">
        <f t="shared" si="395"/>
        <v>0</v>
      </c>
      <c r="DY236" s="44">
        <f t="shared" si="396"/>
        <v>0</v>
      </c>
      <c r="DZ236" s="44">
        <f t="shared" si="397"/>
        <v>0</v>
      </c>
      <c r="EA236" s="44">
        <f t="shared" si="398"/>
        <v>0</v>
      </c>
      <c r="EB236" s="44">
        <f t="shared" si="399"/>
        <v>0</v>
      </c>
      <c r="EC236" s="44">
        <f t="shared" si="400"/>
        <v>0</v>
      </c>
      <c r="ED236" s="16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</row>
    <row r="237" spans="1:240">
      <c r="A237" s="52"/>
      <c r="B237" s="33">
        <f>IF(SUM(J$9:J236)&gt;0.9,MAX(B$9:B236)+1,0)</f>
        <v>0</v>
      </c>
      <c r="C237" s="39">
        <f t="shared" si="424"/>
        <v>0</v>
      </c>
      <c r="D237" s="35">
        <v>50739</v>
      </c>
      <c r="E237" s="38">
        <f t="shared" si="380"/>
        <v>0</v>
      </c>
      <c r="F237" s="38">
        <f t="shared" si="381"/>
        <v>0</v>
      </c>
      <c r="G237" s="40">
        <f>IF(AND(B237=I$6,K236-I$1/(I$7-I$6+1)&gt;=0),ROUND(I$1/(I$7-I$6+1),0),IF(AND(SUM(G$10:G236)&gt;0,K236-G236&gt;=0),G236,IF(AND(SUM(G$10:G236)&gt;0),I$1-SUM(G$10:G236),0)))</f>
        <v>0</v>
      </c>
      <c r="H237" s="40">
        <f t="shared" si="382"/>
        <v>0</v>
      </c>
      <c r="I237" s="40">
        <f t="shared" si="383"/>
        <v>0</v>
      </c>
      <c r="J237" s="40">
        <f t="shared" si="384"/>
        <v>0</v>
      </c>
      <c r="K237" s="40">
        <f t="shared" si="385"/>
        <v>0</v>
      </c>
      <c r="L237" s="40">
        <f>IF(AND(J237&lt;&gt;0,SUM(J$9:J236)=0),ROUND(I$1*I$3,0),0)</f>
        <v>0</v>
      </c>
      <c r="M237" s="13"/>
      <c r="N237" s="33">
        <f>IF(SUM(V$9:V236)&gt;0.9,MAX(N$9:N236)+1,0)</f>
        <v>0</v>
      </c>
      <c r="O237" s="39">
        <f t="shared" si="365"/>
        <v>0</v>
      </c>
      <c r="P237" s="35">
        <f t="shared" si="366"/>
        <v>50739</v>
      </c>
      <c r="Q237" s="38">
        <f t="shared" ref="Q237:Q298" si="455">IF(AND(O237&gt;0,O236=0),P237,0)</f>
        <v>0</v>
      </c>
      <c r="R237" s="38">
        <f t="shared" si="441"/>
        <v>0</v>
      </c>
      <c r="S237" s="40">
        <f>IF(AND(N237=U$6,W236-U$1/(U$7-U$6+1)&gt;=0),ROUND(U$1/(U$7-U$6+1),0),IF(AND(SUM(S$10:S236)&gt;0,W236-S236&gt;=0),S236,IF(AND(SUM(S$10:S236)&gt;0),U$1-SUM(S$10:S236),0)))</f>
        <v>0</v>
      </c>
      <c r="T237" s="40">
        <f t="shared" si="401"/>
        <v>0</v>
      </c>
      <c r="U237" s="40">
        <f t="shared" si="402"/>
        <v>0</v>
      </c>
      <c r="V237" s="40">
        <f t="shared" si="442"/>
        <v>0</v>
      </c>
      <c r="W237" s="40">
        <f t="shared" si="403"/>
        <v>0</v>
      </c>
      <c r="X237" s="40">
        <f>IF(AND(V237&lt;&gt;0,SUM(V$9:V236)=0),ROUND(U$1*U$3,0),0)</f>
        <v>0</v>
      </c>
      <c r="Y237" s="13"/>
      <c r="Z237" s="33">
        <f>IF(SUM(AH$9:AH236)&gt;0.9,MAX(Z$9:Z236)+1,0)</f>
        <v>0</v>
      </c>
      <c r="AA237" s="39">
        <f t="shared" si="367"/>
        <v>0</v>
      </c>
      <c r="AB237" s="35">
        <f t="shared" si="368"/>
        <v>50739</v>
      </c>
      <c r="AC237" s="38">
        <f t="shared" ref="AC237:AC298" si="456">IF(AND(AA237&gt;0,AA236=0),AB237,0)</f>
        <v>0</v>
      </c>
      <c r="AD237" s="38">
        <f t="shared" si="443"/>
        <v>0</v>
      </c>
      <c r="AE237" s="40">
        <f>IF(AND(Z237=AG$6,AI236-AG$1/(AG$7-AG$6+1)&gt;=0),ROUND(AG$1/(AG$7-AG$6+1),0),IF(AND(SUM(AE$10:AE236)&gt;0,AI236-AE236&gt;=0),AE236,IF(AND(SUM(AE$10:AE236)&gt;0),AG$1-SUM(AE$10:AE236),0)))</f>
        <v>0</v>
      </c>
      <c r="AF237" s="40">
        <f t="shared" si="404"/>
        <v>0</v>
      </c>
      <c r="AG237" s="40">
        <f t="shared" si="405"/>
        <v>0</v>
      </c>
      <c r="AH237" s="40">
        <f t="shared" si="444"/>
        <v>0</v>
      </c>
      <c r="AI237" s="40">
        <f t="shared" si="406"/>
        <v>0</v>
      </c>
      <c r="AJ237" s="40">
        <f>IF(AND(AH237&lt;&gt;0,SUM(AH$9:AH236)=0),ROUND(AG$1*AG$3,0),0)</f>
        <v>0</v>
      </c>
      <c r="AK237" s="13"/>
      <c r="AL237" s="33">
        <f>IF(SUM(AT$9:AT236)&gt;0.9,MAX(AL$9:AL236)+1,0)</f>
        <v>0</v>
      </c>
      <c r="AM237" s="39">
        <f t="shared" si="369"/>
        <v>0</v>
      </c>
      <c r="AN237" s="35">
        <f t="shared" si="370"/>
        <v>50739</v>
      </c>
      <c r="AO237" s="38">
        <f t="shared" ref="AO237:AO298" si="457">IF(AND(AM237&gt;0,AM236=0),AN237,0)</f>
        <v>0</v>
      </c>
      <c r="AP237" s="38">
        <f t="shared" si="445"/>
        <v>0</v>
      </c>
      <c r="AQ237" s="40">
        <f>IF(AND(AL237=AS$6,AU236-AS$1/(AS$7-AS$6+1)&gt;=0),ROUND(AS$1/(AS$7-AS$6+1),0),IF(AND(SUM(AQ$10:AQ236)&gt;0,AU236-AQ236&gt;=0),AQ236,IF(AND(SUM(AQ$10:AQ236)&gt;0),AS$1-SUM(AQ$10:AQ236),0)))</f>
        <v>0</v>
      </c>
      <c r="AR237" s="40">
        <f t="shared" si="407"/>
        <v>0</v>
      </c>
      <c r="AS237" s="40">
        <f t="shared" si="408"/>
        <v>0</v>
      </c>
      <c r="AT237" s="40">
        <f t="shared" si="446"/>
        <v>0</v>
      </c>
      <c r="AU237" s="40">
        <f t="shared" si="409"/>
        <v>0</v>
      </c>
      <c r="AV237" s="40">
        <f>IF(AND(AT237&lt;&gt;0,SUM(AT$9:AT236)=0),ROUND(AS$1*AS$3,0),0)</f>
        <v>0</v>
      </c>
      <c r="AW237" s="13"/>
      <c r="AX237" s="33">
        <f>IF(SUM(BF$9:BF236)&gt;0.9,MAX(AX$9:AX236)+1,0)</f>
        <v>0</v>
      </c>
      <c r="AY237" s="39">
        <f t="shared" si="371"/>
        <v>0</v>
      </c>
      <c r="AZ237" s="35">
        <f t="shared" si="372"/>
        <v>50739</v>
      </c>
      <c r="BA237" s="38">
        <f t="shared" ref="BA237:BA298" si="458">IF(AND(AY237&gt;0,AY236=0),AZ237,0)</f>
        <v>0</v>
      </c>
      <c r="BB237" s="38">
        <f t="shared" si="447"/>
        <v>0</v>
      </c>
      <c r="BC237" s="40">
        <f>IF(AND(AX237=BE$6,BG236-BE$1/(BE$7-BE$6+1)&gt;=0),ROUND(BE$1/(BE$7-BE$6+1),0),IF(AND(SUM(BC$10:BC236)&gt;0,BG236-BC236&gt;=0),BC236,IF(AND(SUM(BC$10:BC236)&gt;0),BE$1-SUM(BC$10:BC236),0)))</f>
        <v>0</v>
      </c>
      <c r="BD237" s="40">
        <f t="shared" si="410"/>
        <v>0</v>
      </c>
      <c r="BE237" s="40">
        <f t="shared" si="411"/>
        <v>0</v>
      </c>
      <c r="BF237" s="40">
        <f t="shared" si="448"/>
        <v>0</v>
      </c>
      <c r="BG237" s="40">
        <f t="shared" si="412"/>
        <v>0</v>
      </c>
      <c r="BH237" s="40">
        <f>IF(AND(BF237&lt;&gt;0,SUM(BF$9:BF236)=0),ROUND(BE$1*BE$3,0),0)</f>
        <v>0</v>
      </c>
      <c r="BI237" s="13"/>
      <c r="BJ237" s="33">
        <f>IF(SUM(BR$9:BR236)&gt;0.9,MAX(BJ$9:BJ236)+1,0)</f>
        <v>0</v>
      </c>
      <c r="BK237" s="39">
        <f t="shared" si="373"/>
        <v>0</v>
      </c>
      <c r="BL237" s="35">
        <f t="shared" si="374"/>
        <v>50739</v>
      </c>
      <c r="BM237" s="38">
        <f t="shared" ref="BM237:BM298" si="459">IF(AND(BK237&gt;0,BK236=0),BL237,0)</f>
        <v>0</v>
      </c>
      <c r="BN237" s="38">
        <f t="shared" si="449"/>
        <v>0</v>
      </c>
      <c r="BO237" s="40">
        <f>IF(AND(BJ237=BQ$6,BS236-BQ$1/(BQ$7-BQ$6+1)&gt;=0),ROUND(BQ$1/(BQ$7-BQ$6+1),0),IF(AND(SUM(BO$10:BO236)&gt;0,BS236-BO236&gt;=0),BO236,IF(AND(SUM(BO$10:BO236)&gt;0),BQ$1-SUM(BO$10:BO236),0)))</f>
        <v>0</v>
      </c>
      <c r="BP237" s="40">
        <f t="shared" si="413"/>
        <v>0</v>
      </c>
      <c r="BQ237" s="40">
        <f t="shared" si="414"/>
        <v>0</v>
      </c>
      <c r="BR237" s="40">
        <f t="shared" si="450"/>
        <v>0</v>
      </c>
      <c r="BS237" s="40">
        <f t="shared" si="415"/>
        <v>0</v>
      </c>
      <c r="BT237" s="40">
        <f>IF(AND(BR237&lt;&gt;0,SUM(BR$9:BR236)=0),ROUND(BQ$1*BQ$3,0),0)</f>
        <v>0</v>
      </c>
      <c r="BU237" s="13"/>
      <c r="BV237" s="33">
        <f>IF(SUM(CD$9:CD236)&gt;0.9,MAX(BV$9:BV236)+1,0)</f>
        <v>0</v>
      </c>
      <c r="BW237" s="39">
        <f t="shared" si="375"/>
        <v>0</v>
      </c>
      <c r="BX237" s="35">
        <f t="shared" si="376"/>
        <v>50739</v>
      </c>
      <c r="BY237" s="38">
        <f t="shared" ref="BY237:BY298" si="460">IF(AND(BW237&gt;0,BW236=0),BX237,0)</f>
        <v>0</v>
      </c>
      <c r="BZ237" s="38">
        <f t="shared" si="451"/>
        <v>0</v>
      </c>
      <c r="CA237" s="40">
        <f>IF(AND(BV237=CC$6,CE236-CC$1/(CC$7-CC$6+1)&gt;=0),ROUND(CC$1/(CC$7-CC$6+1),0),IF(AND(SUM(CA$10:CA236)&gt;0,CE236-CA236&gt;=0),CA236,IF(AND(SUM(CA$10:CA236)&gt;0),CC$1-SUM(CA$10:CA236),0)))</f>
        <v>0</v>
      </c>
      <c r="CB237" s="40">
        <f t="shared" si="416"/>
        <v>0</v>
      </c>
      <c r="CC237" s="40">
        <f t="shared" si="417"/>
        <v>0</v>
      </c>
      <c r="CD237" s="40">
        <f t="shared" si="452"/>
        <v>0</v>
      </c>
      <c r="CE237" s="40">
        <f t="shared" si="418"/>
        <v>0</v>
      </c>
      <c r="CF237" s="40">
        <f>IF(AND(CD237&lt;&gt;0,SUM(CD$9:CD236)=0),ROUND(CC$1*CC$3,0),0)</f>
        <v>0</v>
      </c>
      <c r="CG237" s="13"/>
      <c r="CH237" s="33">
        <f>IF(SUM(CP$9:CP236)&gt;0.9,MAX(CH$9:CH236)+1,0)</f>
        <v>0</v>
      </c>
      <c r="CI237" s="39">
        <f t="shared" si="377"/>
        <v>0</v>
      </c>
      <c r="CJ237" s="35">
        <f t="shared" si="378"/>
        <v>50739</v>
      </c>
      <c r="CK237" s="38">
        <f t="shared" ref="CK237:CK298" si="461">IF(AND(CI237&gt;0,CI236=0),CJ237,0)</f>
        <v>0</v>
      </c>
      <c r="CL237" s="38">
        <f t="shared" si="453"/>
        <v>0</v>
      </c>
      <c r="CM237" s="40">
        <f>IF(AND(CH237=CO$6,CQ236-CO$1/(CO$7-CO$6+1)&gt;=0),ROUND(CO$1/(CO$7-CO$6+1),0),IF(AND(SUM(CM$10:CM236)&gt;0,CQ236-CM236&gt;=0),CM236,IF(AND(SUM(CM$10:CM236)&gt;0),CO$1-SUM(CM$10:CM236),0)))</f>
        <v>0</v>
      </c>
      <c r="CN237" s="40">
        <f t="shared" si="419"/>
        <v>0</v>
      </c>
      <c r="CO237" s="40">
        <f t="shared" si="420"/>
        <v>0</v>
      </c>
      <c r="CP237" s="40">
        <f t="shared" si="454"/>
        <v>0</v>
      </c>
      <c r="CQ237" s="40">
        <f t="shared" si="421"/>
        <v>0</v>
      </c>
      <c r="CR237" s="40">
        <f>IF(AND(CP237&lt;&gt;0,SUM(CP$9:CP236)=0),ROUND(CO$1*CO$3,0),0)</f>
        <v>0</v>
      </c>
      <c r="CS237" s="13"/>
      <c r="CT237" s="16"/>
      <c r="CU237" s="41">
        <f t="shared" si="423"/>
        <v>215</v>
      </c>
      <c r="CV237" s="42">
        <f t="shared" si="422"/>
        <v>50739</v>
      </c>
      <c r="CW237" s="43">
        <f t="shared" si="433"/>
        <v>0</v>
      </c>
      <c r="CX237" s="43">
        <f t="shared" si="434"/>
        <v>0</v>
      </c>
      <c r="CY237" s="43">
        <f t="shared" si="435"/>
        <v>0</v>
      </c>
      <c r="CZ237" s="43">
        <f t="shared" si="436"/>
        <v>0</v>
      </c>
      <c r="DA237" s="43">
        <f t="shared" si="437"/>
        <v>0</v>
      </c>
      <c r="DB237" s="43">
        <f t="shared" si="438"/>
        <v>0</v>
      </c>
      <c r="DC237" s="43">
        <f t="shared" si="439"/>
        <v>0</v>
      </c>
      <c r="DD237" s="43">
        <f t="shared" si="440"/>
        <v>0</v>
      </c>
      <c r="DE237" s="43">
        <f t="shared" si="364"/>
        <v>0</v>
      </c>
      <c r="DF237" s="44">
        <f t="shared" si="379"/>
        <v>0</v>
      </c>
      <c r="DG237" s="44">
        <f t="shared" si="386"/>
        <v>0</v>
      </c>
      <c r="DH237" s="44">
        <f t="shared" si="387"/>
        <v>0</v>
      </c>
      <c r="DI237" s="44">
        <f t="shared" si="388"/>
        <v>0</v>
      </c>
      <c r="DJ237" s="44">
        <f t="shared" si="389"/>
        <v>0</v>
      </c>
      <c r="DK237" s="44">
        <f t="shared" si="390"/>
        <v>0</v>
      </c>
      <c r="DL237" s="44">
        <f t="shared" si="391"/>
        <v>0</v>
      </c>
      <c r="DM237" s="44">
        <f t="shared" si="392"/>
        <v>0</v>
      </c>
      <c r="DN237" s="44">
        <f t="shared" si="393"/>
        <v>0</v>
      </c>
      <c r="DO237" s="44">
        <f t="shared" si="394"/>
        <v>0</v>
      </c>
      <c r="DP237" s="44">
        <f>IF(SUM(DG237:DG$298)=0,DG$299*DP$8/12,0)</f>
        <v>0</v>
      </c>
      <c r="DQ237" s="44">
        <f>IF(SUM(DH237:DH$298)=0,DH$299*DQ$8/12,0)</f>
        <v>0</v>
      </c>
      <c r="DR237" s="44">
        <f>IF(SUM(DI237:DI$298)=0,DI$299*DR$8/12,0)</f>
        <v>0</v>
      </c>
      <c r="DS237" s="44">
        <f>IF(SUM(DJ237:DJ$298)=0,DJ$299*DS$8/12,0)</f>
        <v>0</v>
      </c>
      <c r="DT237" s="44">
        <f>IF(SUM(DK237:DK$298)=0,DK$299*DT$8/12,0)</f>
        <v>0</v>
      </c>
      <c r="DU237" s="44">
        <f>IF(SUM(DL237:DL$298)=0,DL$299*DU$8/12,0)</f>
        <v>0</v>
      </c>
      <c r="DV237" s="44">
        <f>IF(SUM(DM237:DM$298)=0,DM$299*DV$8/12,0)</f>
        <v>0</v>
      </c>
      <c r="DW237" s="44">
        <f>IF(SUM(DN237:DN$298)=0,DN$299*DW$8/12,0)</f>
        <v>0</v>
      </c>
      <c r="DX237" s="44">
        <f t="shared" si="395"/>
        <v>0</v>
      </c>
      <c r="DY237" s="44">
        <f t="shared" si="396"/>
        <v>0</v>
      </c>
      <c r="DZ237" s="44">
        <f t="shared" si="397"/>
        <v>0</v>
      </c>
      <c r="EA237" s="44">
        <f t="shared" si="398"/>
        <v>0</v>
      </c>
      <c r="EB237" s="44">
        <f t="shared" si="399"/>
        <v>0</v>
      </c>
      <c r="EC237" s="44">
        <f t="shared" si="400"/>
        <v>0</v>
      </c>
      <c r="ED237" s="16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</row>
    <row r="238" spans="1:240">
      <c r="A238" s="52"/>
      <c r="B238" s="33">
        <f>IF(SUM(J$9:J237)&gt;0.9,MAX(B$9:B237)+1,0)</f>
        <v>0</v>
      </c>
      <c r="C238" s="39">
        <f t="shared" si="424"/>
        <v>0</v>
      </c>
      <c r="D238" s="35">
        <v>50770</v>
      </c>
      <c r="E238" s="38">
        <f t="shared" si="380"/>
        <v>0</v>
      </c>
      <c r="F238" s="38">
        <f t="shared" si="381"/>
        <v>0</v>
      </c>
      <c r="G238" s="40">
        <f>IF(AND(B238=I$6,K237-I$1/(I$7-I$6+1)&gt;=0),ROUND(I$1/(I$7-I$6+1),0),IF(AND(SUM(G$10:G237)&gt;0,K237-G237&gt;=0),G237,IF(AND(SUM(G$10:G237)&gt;0),I$1-SUM(G$10:G237),0)))</f>
        <v>0</v>
      </c>
      <c r="H238" s="40">
        <f t="shared" si="382"/>
        <v>0</v>
      </c>
      <c r="I238" s="40">
        <f t="shared" si="383"/>
        <v>0</v>
      </c>
      <c r="J238" s="40">
        <f t="shared" si="384"/>
        <v>0</v>
      </c>
      <c r="K238" s="40">
        <f t="shared" si="385"/>
        <v>0</v>
      </c>
      <c r="L238" s="40">
        <f>IF(AND(J238&lt;&gt;0,SUM(J$9:J237)=0),ROUND(I$1*I$3,0),0)</f>
        <v>0</v>
      </c>
      <c r="M238" s="13"/>
      <c r="N238" s="33">
        <f>IF(SUM(V$9:V237)&gt;0.9,MAX(N$9:N237)+1,0)</f>
        <v>0</v>
      </c>
      <c r="O238" s="39">
        <f t="shared" si="365"/>
        <v>0</v>
      </c>
      <c r="P238" s="35">
        <f t="shared" si="366"/>
        <v>50770</v>
      </c>
      <c r="Q238" s="38">
        <f t="shared" si="455"/>
        <v>0</v>
      </c>
      <c r="R238" s="38">
        <f t="shared" si="441"/>
        <v>0</v>
      </c>
      <c r="S238" s="40">
        <f>IF(AND(N238=U$6,W237-U$1/(U$7-U$6+1)&gt;=0),ROUND(U$1/(U$7-U$6+1),0),IF(AND(SUM(S$10:S237)&gt;0,W237-S237&gt;=0),S237,IF(AND(SUM(S$10:S237)&gt;0),U$1-SUM(S$10:S237),0)))</f>
        <v>0</v>
      </c>
      <c r="T238" s="40">
        <f t="shared" si="401"/>
        <v>0</v>
      </c>
      <c r="U238" s="40">
        <f t="shared" si="402"/>
        <v>0</v>
      </c>
      <c r="V238" s="40">
        <f t="shared" si="442"/>
        <v>0</v>
      </c>
      <c r="W238" s="40">
        <f t="shared" si="403"/>
        <v>0</v>
      </c>
      <c r="X238" s="40">
        <f>IF(AND(V238&lt;&gt;0,SUM(V$9:V237)=0),ROUND(U$1*U$3,0),0)</f>
        <v>0</v>
      </c>
      <c r="Y238" s="13"/>
      <c r="Z238" s="33">
        <f>IF(SUM(AH$9:AH237)&gt;0.9,MAX(Z$9:Z237)+1,0)</f>
        <v>0</v>
      </c>
      <c r="AA238" s="39">
        <f t="shared" si="367"/>
        <v>0</v>
      </c>
      <c r="AB238" s="35">
        <f t="shared" si="368"/>
        <v>50770</v>
      </c>
      <c r="AC238" s="38">
        <f t="shared" si="456"/>
        <v>0</v>
      </c>
      <c r="AD238" s="38">
        <f t="shared" si="443"/>
        <v>0</v>
      </c>
      <c r="AE238" s="40">
        <f>IF(AND(Z238=AG$6,AI237-AG$1/(AG$7-AG$6+1)&gt;=0),ROUND(AG$1/(AG$7-AG$6+1),0),IF(AND(SUM(AE$10:AE237)&gt;0,AI237-AE237&gt;=0),AE237,IF(AND(SUM(AE$10:AE237)&gt;0),AG$1-SUM(AE$10:AE237),0)))</f>
        <v>0</v>
      </c>
      <c r="AF238" s="40">
        <f t="shared" si="404"/>
        <v>0</v>
      </c>
      <c r="AG238" s="40">
        <f t="shared" si="405"/>
        <v>0</v>
      </c>
      <c r="AH238" s="40">
        <f t="shared" si="444"/>
        <v>0</v>
      </c>
      <c r="AI238" s="40">
        <f t="shared" si="406"/>
        <v>0</v>
      </c>
      <c r="AJ238" s="40">
        <f>IF(AND(AH238&lt;&gt;0,SUM(AH$9:AH237)=0),ROUND(AG$1*AG$3,0),0)</f>
        <v>0</v>
      </c>
      <c r="AK238" s="13"/>
      <c r="AL238" s="33">
        <f>IF(SUM(AT$9:AT237)&gt;0.9,MAX(AL$9:AL237)+1,0)</f>
        <v>0</v>
      </c>
      <c r="AM238" s="39">
        <f t="shared" si="369"/>
        <v>0</v>
      </c>
      <c r="AN238" s="35">
        <f t="shared" si="370"/>
        <v>50770</v>
      </c>
      <c r="AO238" s="38">
        <f t="shared" si="457"/>
        <v>0</v>
      </c>
      <c r="AP238" s="38">
        <f t="shared" si="445"/>
        <v>0</v>
      </c>
      <c r="AQ238" s="40">
        <f>IF(AND(AL238=AS$6,AU237-AS$1/(AS$7-AS$6+1)&gt;=0),ROUND(AS$1/(AS$7-AS$6+1),0),IF(AND(SUM(AQ$10:AQ237)&gt;0,AU237-AQ237&gt;=0),AQ237,IF(AND(SUM(AQ$10:AQ237)&gt;0),AS$1-SUM(AQ$10:AQ237),0)))</f>
        <v>0</v>
      </c>
      <c r="AR238" s="40">
        <f t="shared" si="407"/>
        <v>0</v>
      </c>
      <c r="AS238" s="40">
        <f t="shared" si="408"/>
        <v>0</v>
      </c>
      <c r="AT238" s="40">
        <f t="shared" si="446"/>
        <v>0</v>
      </c>
      <c r="AU238" s="40">
        <f t="shared" si="409"/>
        <v>0</v>
      </c>
      <c r="AV238" s="40">
        <f>IF(AND(AT238&lt;&gt;0,SUM(AT$9:AT237)=0),ROUND(AS$1*AS$3,0),0)</f>
        <v>0</v>
      </c>
      <c r="AW238" s="13"/>
      <c r="AX238" s="33">
        <f>IF(SUM(BF$9:BF237)&gt;0.9,MAX(AX$9:AX237)+1,0)</f>
        <v>0</v>
      </c>
      <c r="AY238" s="39">
        <f t="shared" si="371"/>
        <v>0</v>
      </c>
      <c r="AZ238" s="35">
        <f t="shared" si="372"/>
        <v>50770</v>
      </c>
      <c r="BA238" s="38">
        <f t="shared" si="458"/>
        <v>0</v>
      </c>
      <c r="BB238" s="38">
        <f t="shared" si="447"/>
        <v>0</v>
      </c>
      <c r="BC238" s="40">
        <f>IF(AND(AX238=BE$6,BG237-BE$1/(BE$7-BE$6+1)&gt;=0),ROUND(BE$1/(BE$7-BE$6+1),0),IF(AND(SUM(BC$10:BC237)&gt;0,BG237-BC237&gt;=0),BC237,IF(AND(SUM(BC$10:BC237)&gt;0),BE$1-SUM(BC$10:BC237),0)))</f>
        <v>0</v>
      </c>
      <c r="BD238" s="40">
        <f t="shared" si="410"/>
        <v>0</v>
      </c>
      <c r="BE238" s="40">
        <f t="shared" si="411"/>
        <v>0</v>
      </c>
      <c r="BF238" s="40">
        <f t="shared" si="448"/>
        <v>0</v>
      </c>
      <c r="BG238" s="40">
        <f t="shared" si="412"/>
        <v>0</v>
      </c>
      <c r="BH238" s="40">
        <f>IF(AND(BF238&lt;&gt;0,SUM(BF$9:BF237)=0),ROUND(BE$1*BE$3,0),0)</f>
        <v>0</v>
      </c>
      <c r="BI238" s="13"/>
      <c r="BJ238" s="33">
        <f>IF(SUM(BR$9:BR237)&gt;0.9,MAX(BJ$9:BJ237)+1,0)</f>
        <v>0</v>
      </c>
      <c r="BK238" s="39">
        <f t="shared" si="373"/>
        <v>0</v>
      </c>
      <c r="BL238" s="35">
        <f t="shared" si="374"/>
        <v>50770</v>
      </c>
      <c r="BM238" s="38">
        <f t="shared" si="459"/>
        <v>0</v>
      </c>
      <c r="BN238" s="38">
        <f t="shared" si="449"/>
        <v>0</v>
      </c>
      <c r="BO238" s="40">
        <f>IF(AND(BJ238=BQ$6,BS237-BQ$1/(BQ$7-BQ$6+1)&gt;=0),ROUND(BQ$1/(BQ$7-BQ$6+1),0),IF(AND(SUM(BO$10:BO237)&gt;0,BS237-BO237&gt;=0),BO237,IF(AND(SUM(BO$10:BO237)&gt;0),BQ$1-SUM(BO$10:BO237),0)))</f>
        <v>0</v>
      </c>
      <c r="BP238" s="40">
        <f t="shared" si="413"/>
        <v>0</v>
      </c>
      <c r="BQ238" s="40">
        <f t="shared" si="414"/>
        <v>0</v>
      </c>
      <c r="BR238" s="40">
        <f t="shared" si="450"/>
        <v>0</v>
      </c>
      <c r="BS238" s="40">
        <f t="shared" si="415"/>
        <v>0</v>
      </c>
      <c r="BT238" s="40">
        <f>IF(AND(BR238&lt;&gt;0,SUM(BR$9:BR237)=0),ROUND(BQ$1*BQ$3,0),0)</f>
        <v>0</v>
      </c>
      <c r="BU238" s="13"/>
      <c r="BV238" s="33">
        <f>IF(SUM(CD$9:CD237)&gt;0.9,MAX(BV$9:BV237)+1,0)</f>
        <v>0</v>
      </c>
      <c r="BW238" s="39">
        <f t="shared" si="375"/>
        <v>0</v>
      </c>
      <c r="BX238" s="35">
        <f t="shared" si="376"/>
        <v>50770</v>
      </c>
      <c r="BY238" s="38">
        <f t="shared" si="460"/>
        <v>0</v>
      </c>
      <c r="BZ238" s="38">
        <f t="shared" si="451"/>
        <v>0</v>
      </c>
      <c r="CA238" s="40">
        <f>IF(AND(BV238=CC$6,CE237-CC$1/(CC$7-CC$6+1)&gt;=0),ROUND(CC$1/(CC$7-CC$6+1),0),IF(AND(SUM(CA$10:CA237)&gt;0,CE237-CA237&gt;=0),CA237,IF(AND(SUM(CA$10:CA237)&gt;0),CC$1-SUM(CA$10:CA237),0)))</f>
        <v>0</v>
      </c>
      <c r="CB238" s="40">
        <f t="shared" si="416"/>
        <v>0</v>
      </c>
      <c r="CC238" s="40">
        <f t="shared" si="417"/>
        <v>0</v>
      </c>
      <c r="CD238" s="40">
        <f t="shared" si="452"/>
        <v>0</v>
      </c>
      <c r="CE238" s="40">
        <f t="shared" si="418"/>
        <v>0</v>
      </c>
      <c r="CF238" s="40">
        <f>IF(AND(CD238&lt;&gt;0,SUM(CD$9:CD237)=0),ROUND(CC$1*CC$3,0),0)</f>
        <v>0</v>
      </c>
      <c r="CG238" s="13"/>
      <c r="CH238" s="33">
        <f>IF(SUM(CP$9:CP237)&gt;0.9,MAX(CH$9:CH237)+1,0)</f>
        <v>0</v>
      </c>
      <c r="CI238" s="39">
        <f t="shared" si="377"/>
        <v>0</v>
      </c>
      <c r="CJ238" s="35">
        <f t="shared" si="378"/>
        <v>50770</v>
      </c>
      <c r="CK238" s="38">
        <f t="shared" si="461"/>
        <v>0</v>
      </c>
      <c r="CL238" s="38">
        <f t="shared" si="453"/>
        <v>0</v>
      </c>
      <c r="CM238" s="40">
        <f>IF(AND(CH238=CO$6,CQ237-CO$1/(CO$7-CO$6+1)&gt;=0),ROUND(CO$1/(CO$7-CO$6+1),0),IF(AND(SUM(CM$10:CM237)&gt;0,CQ237-CM237&gt;=0),CM237,IF(AND(SUM(CM$10:CM237)&gt;0),CO$1-SUM(CM$10:CM237),0)))</f>
        <v>0</v>
      </c>
      <c r="CN238" s="40">
        <f t="shared" si="419"/>
        <v>0</v>
      </c>
      <c r="CO238" s="40">
        <f t="shared" si="420"/>
        <v>0</v>
      </c>
      <c r="CP238" s="40">
        <f t="shared" si="454"/>
        <v>0</v>
      </c>
      <c r="CQ238" s="40">
        <f t="shared" si="421"/>
        <v>0</v>
      </c>
      <c r="CR238" s="40">
        <f>IF(AND(CP238&lt;&gt;0,SUM(CP$9:CP237)=0),ROUND(CO$1*CO$3,0),0)</f>
        <v>0</v>
      </c>
      <c r="CS238" s="13"/>
      <c r="CT238" s="16"/>
      <c r="CU238" s="41">
        <f t="shared" si="423"/>
        <v>216</v>
      </c>
      <c r="CV238" s="42">
        <f t="shared" si="422"/>
        <v>50770</v>
      </c>
      <c r="CW238" s="43">
        <f t="shared" si="433"/>
        <v>0</v>
      </c>
      <c r="CX238" s="43">
        <f t="shared" si="434"/>
        <v>0</v>
      </c>
      <c r="CY238" s="43">
        <f t="shared" si="435"/>
        <v>0</v>
      </c>
      <c r="CZ238" s="43">
        <f t="shared" si="436"/>
        <v>0</v>
      </c>
      <c r="DA238" s="43">
        <f t="shared" si="437"/>
        <v>0</v>
      </c>
      <c r="DB238" s="43">
        <f t="shared" si="438"/>
        <v>0</v>
      </c>
      <c r="DC238" s="43">
        <f t="shared" si="439"/>
        <v>0</v>
      </c>
      <c r="DD238" s="43">
        <f t="shared" si="440"/>
        <v>0</v>
      </c>
      <c r="DE238" s="43">
        <f t="shared" si="364"/>
        <v>0</v>
      </c>
      <c r="DF238" s="44">
        <f t="shared" si="379"/>
        <v>0</v>
      </c>
      <c r="DG238" s="44">
        <f t="shared" si="386"/>
        <v>0</v>
      </c>
      <c r="DH238" s="44">
        <f t="shared" si="387"/>
        <v>0</v>
      </c>
      <c r="DI238" s="44">
        <f t="shared" si="388"/>
        <v>0</v>
      </c>
      <c r="DJ238" s="44">
        <f t="shared" si="389"/>
        <v>0</v>
      </c>
      <c r="DK238" s="44">
        <f t="shared" si="390"/>
        <v>0</v>
      </c>
      <c r="DL238" s="44">
        <f t="shared" si="391"/>
        <v>0</v>
      </c>
      <c r="DM238" s="44">
        <f t="shared" si="392"/>
        <v>0</v>
      </c>
      <c r="DN238" s="44">
        <f t="shared" si="393"/>
        <v>0</v>
      </c>
      <c r="DO238" s="44">
        <f t="shared" si="394"/>
        <v>0</v>
      </c>
      <c r="DP238" s="44">
        <f>IF(SUM(DG238:DG$298)=0,DG$299*DP$8/12,0)</f>
        <v>0</v>
      </c>
      <c r="DQ238" s="44">
        <f>IF(SUM(DH238:DH$298)=0,DH$299*DQ$8/12,0)</f>
        <v>0</v>
      </c>
      <c r="DR238" s="44">
        <f>IF(SUM(DI238:DI$298)=0,DI$299*DR$8/12,0)</f>
        <v>0</v>
      </c>
      <c r="DS238" s="44">
        <f>IF(SUM(DJ238:DJ$298)=0,DJ$299*DS$8/12,0)</f>
        <v>0</v>
      </c>
      <c r="DT238" s="44">
        <f>IF(SUM(DK238:DK$298)=0,DK$299*DT$8/12,0)</f>
        <v>0</v>
      </c>
      <c r="DU238" s="44">
        <f>IF(SUM(DL238:DL$298)=0,DL$299*DU$8/12,0)</f>
        <v>0</v>
      </c>
      <c r="DV238" s="44">
        <f>IF(SUM(DM238:DM$298)=0,DM$299*DV$8/12,0)</f>
        <v>0</v>
      </c>
      <c r="DW238" s="44">
        <f>IF(SUM(DN238:DN$298)=0,DN$299*DW$8/12,0)</f>
        <v>0</v>
      </c>
      <c r="DX238" s="44">
        <f t="shared" si="395"/>
        <v>0</v>
      </c>
      <c r="DY238" s="44">
        <f t="shared" si="396"/>
        <v>0</v>
      </c>
      <c r="DZ238" s="44">
        <f t="shared" si="397"/>
        <v>0</v>
      </c>
      <c r="EA238" s="44">
        <f t="shared" si="398"/>
        <v>0</v>
      </c>
      <c r="EB238" s="44">
        <f t="shared" si="399"/>
        <v>0</v>
      </c>
      <c r="EC238" s="44">
        <f t="shared" si="400"/>
        <v>0</v>
      </c>
      <c r="ED238" s="16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</row>
    <row r="239" spans="1:240">
      <c r="A239" s="52"/>
      <c r="B239" s="33">
        <f>IF(SUM(J$9:J238)&gt;0.9,MAX(B$9:B238)+1,0)</f>
        <v>0</v>
      </c>
      <c r="C239" s="39">
        <f t="shared" si="424"/>
        <v>0</v>
      </c>
      <c r="D239" s="35">
        <v>50801</v>
      </c>
      <c r="E239" s="38">
        <f t="shared" si="380"/>
        <v>0</v>
      </c>
      <c r="F239" s="38">
        <f t="shared" si="381"/>
        <v>0</v>
      </c>
      <c r="G239" s="40">
        <f>IF(AND(B239=I$6,K238-I$1/(I$7-I$6+1)&gt;=0),ROUND(I$1/(I$7-I$6+1),0),IF(AND(SUM(G$10:G238)&gt;0,K238-G238&gt;=0),G238,IF(AND(SUM(G$10:G238)&gt;0),I$1-SUM(G$10:G238),0)))</f>
        <v>0</v>
      </c>
      <c r="H239" s="40">
        <f t="shared" si="382"/>
        <v>0</v>
      </c>
      <c r="I239" s="40">
        <f t="shared" si="383"/>
        <v>0</v>
      </c>
      <c r="J239" s="40">
        <f t="shared" si="384"/>
        <v>0</v>
      </c>
      <c r="K239" s="40">
        <f t="shared" si="385"/>
        <v>0</v>
      </c>
      <c r="L239" s="40">
        <f>IF(AND(J239&lt;&gt;0,SUM(J$9:J238)=0),ROUND(I$1*I$3,0),0)</f>
        <v>0</v>
      </c>
      <c r="M239" s="13"/>
      <c r="N239" s="33">
        <f>IF(SUM(V$9:V238)&gt;0.9,MAX(N$9:N238)+1,0)</f>
        <v>0</v>
      </c>
      <c r="O239" s="39">
        <f t="shared" si="365"/>
        <v>0</v>
      </c>
      <c r="P239" s="35">
        <f t="shared" si="366"/>
        <v>50801</v>
      </c>
      <c r="Q239" s="38">
        <f t="shared" si="455"/>
        <v>0</v>
      </c>
      <c r="R239" s="38">
        <f t="shared" si="441"/>
        <v>0</v>
      </c>
      <c r="S239" s="40">
        <f>IF(AND(N239=U$6,W238-U$1/(U$7-U$6+1)&gt;=0),ROUND(U$1/(U$7-U$6+1),0),IF(AND(SUM(S$10:S238)&gt;0,W238-S238&gt;=0),S238,IF(AND(SUM(S$10:S238)&gt;0),U$1-SUM(S$10:S238),0)))</f>
        <v>0</v>
      </c>
      <c r="T239" s="40">
        <f t="shared" si="401"/>
        <v>0</v>
      </c>
      <c r="U239" s="40">
        <f t="shared" si="402"/>
        <v>0</v>
      </c>
      <c r="V239" s="40">
        <f t="shared" si="442"/>
        <v>0</v>
      </c>
      <c r="W239" s="40">
        <f t="shared" si="403"/>
        <v>0</v>
      </c>
      <c r="X239" s="40">
        <f>IF(AND(V239&lt;&gt;0,SUM(V$9:V238)=0),ROUND(U$1*U$3,0),0)</f>
        <v>0</v>
      </c>
      <c r="Y239" s="13"/>
      <c r="Z239" s="33">
        <f>IF(SUM(AH$9:AH238)&gt;0.9,MAX(Z$9:Z238)+1,0)</f>
        <v>0</v>
      </c>
      <c r="AA239" s="39">
        <f t="shared" si="367"/>
        <v>0</v>
      </c>
      <c r="AB239" s="35">
        <f t="shared" si="368"/>
        <v>50801</v>
      </c>
      <c r="AC239" s="38">
        <f t="shared" si="456"/>
        <v>0</v>
      </c>
      <c r="AD239" s="38">
        <f t="shared" si="443"/>
        <v>0</v>
      </c>
      <c r="AE239" s="40">
        <f>IF(AND(Z239=AG$6,AI238-AG$1/(AG$7-AG$6+1)&gt;=0),ROUND(AG$1/(AG$7-AG$6+1),0),IF(AND(SUM(AE$10:AE238)&gt;0,AI238-AE238&gt;=0),AE238,IF(AND(SUM(AE$10:AE238)&gt;0),AG$1-SUM(AE$10:AE238),0)))</f>
        <v>0</v>
      </c>
      <c r="AF239" s="40">
        <f t="shared" si="404"/>
        <v>0</v>
      </c>
      <c r="AG239" s="40">
        <f t="shared" si="405"/>
        <v>0</v>
      </c>
      <c r="AH239" s="40">
        <f t="shared" si="444"/>
        <v>0</v>
      </c>
      <c r="AI239" s="40">
        <f t="shared" si="406"/>
        <v>0</v>
      </c>
      <c r="AJ239" s="40">
        <f>IF(AND(AH239&lt;&gt;0,SUM(AH$9:AH238)=0),ROUND(AG$1*AG$3,0),0)</f>
        <v>0</v>
      </c>
      <c r="AK239" s="13"/>
      <c r="AL239" s="33">
        <f>IF(SUM(AT$9:AT238)&gt;0.9,MAX(AL$9:AL238)+1,0)</f>
        <v>0</v>
      </c>
      <c r="AM239" s="39">
        <f t="shared" si="369"/>
        <v>0</v>
      </c>
      <c r="AN239" s="35">
        <f t="shared" si="370"/>
        <v>50801</v>
      </c>
      <c r="AO239" s="38">
        <f t="shared" si="457"/>
        <v>0</v>
      </c>
      <c r="AP239" s="38">
        <f t="shared" si="445"/>
        <v>0</v>
      </c>
      <c r="AQ239" s="40">
        <f>IF(AND(AL239=AS$6,AU238-AS$1/(AS$7-AS$6+1)&gt;=0),ROUND(AS$1/(AS$7-AS$6+1),0),IF(AND(SUM(AQ$10:AQ238)&gt;0,AU238-AQ238&gt;=0),AQ238,IF(AND(SUM(AQ$10:AQ238)&gt;0),AS$1-SUM(AQ$10:AQ238),0)))</f>
        <v>0</v>
      </c>
      <c r="AR239" s="40">
        <f t="shared" si="407"/>
        <v>0</v>
      </c>
      <c r="AS239" s="40">
        <f t="shared" si="408"/>
        <v>0</v>
      </c>
      <c r="AT239" s="40">
        <f t="shared" si="446"/>
        <v>0</v>
      </c>
      <c r="AU239" s="40">
        <f t="shared" si="409"/>
        <v>0</v>
      </c>
      <c r="AV239" s="40">
        <f>IF(AND(AT239&lt;&gt;0,SUM(AT$9:AT238)=0),ROUND(AS$1*AS$3,0),0)</f>
        <v>0</v>
      </c>
      <c r="AW239" s="13"/>
      <c r="AX239" s="33">
        <f>IF(SUM(BF$9:BF238)&gt;0.9,MAX(AX$9:AX238)+1,0)</f>
        <v>0</v>
      </c>
      <c r="AY239" s="39">
        <f t="shared" si="371"/>
        <v>0</v>
      </c>
      <c r="AZ239" s="35">
        <f t="shared" si="372"/>
        <v>50801</v>
      </c>
      <c r="BA239" s="38">
        <f t="shared" si="458"/>
        <v>0</v>
      </c>
      <c r="BB239" s="38">
        <f t="shared" si="447"/>
        <v>0</v>
      </c>
      <c r="BC239" s="40">
        <f>IF(AND(AX239=BE$6,BG238-BE$1/(BE$7-BE$6+1)&gt;=0),ROUND(BE$1/(BE$7-BE$6+1),0),IF(AND(SUM(BC$10:BC238)&gt;0,BG238-BC238&gt;=0),BC238,IF(AND(SUM(BC$10:BC238)&gt;0),BE$1-SUM(BC$10:BC238),0)))</f>
        <v>0</v>
      </c>
      <c r="BD239" s="40">
        <f t="shared" si="410"/>
        <v>0</v>
      </c>
      <c r="BE239" s="40">
        <f t="shared" si="411"/>
        <v>0</v>
      </c>
      <c r="BF239" s="40">
        <f t="shared" si="448"/>
        <v>0</v>
      </c>
      <c r="BG239" s="40">
        <f t="shared" si="412"/>
        <v>0</v>
      </c>
      <c r="BH239" s="40">
        <f>IF(AND(BF239&lt;&gt;0,SUM(BF$9:BF238)=0),ROUND(BE$1*BE$3,0),0)</f>
        <v>0</v>
      </c>
      <c r="BI239" s="13"/>
      <c r="BJ239" s="33">
        <f>IF(SUM(BR$9:BR238)&gt;0.9,MAX(BJ$9:BJ238)+1,0)</f>
        <v>0</v>
      </c>
      <c r="BK239" s="39">
        <f t="shared" si="373"/>
        <v>0</v>
      </c>
      <c r="BL239" s="35">
        <f t="shared" si="374"/>
        <v>50801</v>
      </c>
      <c r="BM239" s="38">
        <f t="shared" si="459"/>
        <v>0</v>
      </c>
      <c r="BN239" s="38">
        <f t="shared" si="449"/>
        <v>0</v>
      </c>
      <c r="BO239" s="40">
        <f>IF(AND(BJ239=BQ$6,BS238-BQ$1/(BQ$7-BQ$6+1)&gt;=0),ROUND(BQ$1/(BQ$7-BQ$6+1),0),IF(AND(SUM(BO$10:BO238)&gt;0,BS238-BO238&gt;=0),BO238,IF(AND(SUM(BO$10:BO238)&gt;0),BQ$1-SUM(BO$10:BO238),0)))</f>
        <v>0</v>
      </c>
      <c r="BP239" s="40">
        <f t="shared" si="413"/>
        <v>0</v>
      </c>
      <c r="BQ239" s="40">
        <f t="shared" si="414"/>
        <v>0</v>
      </c>
      <c r="BR239" s="40">
        <f t="shared" si="450"/>
        <v>0</v>
      </c>
      <c r="BS239" s="40">
        <f t="shared" si="415"/>
        <v>0</v>
      </c>
      <c r="BT239" s="40">
        <f>IF(AND(BR239&lt;&gt;0,SUM(BR$9:BR238)=0),ROUND(BQ$1*BQ$3,0),0)</f>
        <v>0</v>
      </c>
      <c r="BU239" s="13"/>
      <c r="BV239" s="33">
        <f>IF(SUM(CD$9:CD238)&gt;0.9,MAX(BV$9:BV238)+1,0)</f>
        <v>0</v>
      </c>
      <c r="BW239" s="39">
        <f t="shared" si="375"/>
        <v>0</v>
      </c>
      <c r="BX239" s="35">
        <f t="shared" si="376"/>
        <v>50801</v>
      </c>
      <c r="BY239" s="38">
        <f t="shared" si="460"/>
        <v>0</v>
      </c>
      <c r="BZ239" s="38">
        <f t="shared" si="451"/>
        <v>0</v>
      </c>
      <c r="CA239" s="40">
        <f>IF(AND(BV239=CC$6,CE238-CC$1/(CC$7-CC$6+1)&gt;=0),ROUND(CC$1/(CC$7-CC$6+1),0),IF(AND(SUM(CA$10:CA238)&gt;0,CE238-CA238&gt;=0),CA238,IF(AND(SUM(CA$10:CA238)&gt;0),CC$1-SUM(CA$10:CA238),0)))</f>
        <v>0</v>
      </c>
      <c r="CB239" s="40">
        <f t="shared" si="416"/>
        <v>0</v>
      </c>
      <c r="CC239" s="40">
        <f t="shared" si="417"/>
        <v>0</v>
      </c>
      <c r="CD239" s="40">
        <f t="shared" si="452"/>
        <v>0</v>
      </c>
      <c r="CE239" s="40">
        <f t="shared" si="418"/>
        <v>0</v>
      </c>
      <c r="CF239" s="40">
        <f>IF(AND(CD239&lt;&gt;0,SUM(CD$9:CD238)=0),ROUND(CC$1*CC$3,0),0)</f>
        <v>0</v>
      </c>
      <c r="CG239" s="13"/>
      <c r="CH239" s="33">
        <f>IF(SUM(CP$9:CP238)&gt;0.9,MAX(CH$9:CH238)+1,0)</f>
        <v>0</v>
      </c>
      <c r="CI239" s="39">
        <f t="shared" si="377"/>
        <v>0</v>
      </c>
      <c r="CJ239" s="35">
        <f t="shared" si="378"/>
        <v>50801</v>
      </c>
      <c r="CK239" s="38">
        <f t="shared" si="461"/>
        <v>0</v>
      </c>
      <c r="CL239" s="38">
        <f t="shared" si="453"/>
        <v>0</v>
      </c>
      <c r="CM239" s="40">
        <f>IF(AND(CH239=CO$6,CQ238-CO$1/(CO$7-CO$6+1)&gt;=0),ROUND(CO$1/(CO$7-CO$6+1),0),IF(AND(SUM(CM$10:CM238)&gt;0,CQ238-CM238&gt;=0),CM238,IF(AND(SUM(CM$10:CM238)&gt;0),CO$1-SUM(CM$10:CM238),0)))</f>
        <v>0</v>
      </c>
      <c r="CN239" s="40">
        <f t="shared" si="419"/>
        <v>0</v>
      </c>
      <c r="CO239" s="40">
        <f t="shared" si="420"/>
        <v>0</v>
      </c>
      <c r="CP239" s="40">
        <f t="shared" si="454"/>
        <v>0</v>
      </c>
      <c r="CQ239" s="40">
        <f t="shared" si="421"/>
        <v>0</v>
      </c>
      <c r="CR239" s="40">
        <f>IF(AND(CP239&lt;&gt;0,SUM(CP$9:CP238)=0),ROUND(CO$1*CO$3,0),0)</f>
        <v>0</v>
      </c>
      <c r="CS239" s="13"/>
      <c r="CT239" s="16"/>
      <c r="CU239" s="41">
        <f t="shared" si="423"/>
        <v>217</v>
      </c>
      <c r="CV239" s="42">
        <f t="shared" si="422"/>
        <v>50801</v>
      </c>
      <c r="CW239" s="43">
        <f t="shared" si="433"/>
        <v>0</v>
      </c>
      <c r="CX239" s="43">
        <f t="shared" si="434"/>
        <v>0</v>
      </c>
      <c r="CY239" s="43">
        <f t="shared" si="435"/>
        <v>0</v>
      </c>
      <c r="CZ239" s="43">
        <f t="shared" si="436"/>
        <v>0</v>
      </c>
      <c r="DA239" s="43">
        <f t="shared" si="437"/>
        <v>0</v>
      </c>
      <c r="DB239" s="43">
        <f t="shared" si="438"/>
        <v>0</v>
      </c>
      <c r="DC239" s="43">
        <f t="shared" si="439"/>
        <v>0</v>
      </c>
      <c r="DD239" s="43">
        <f t="shared" si="440"/>
        <v>0</v>
      </c>
      <c r="DE239" s="43">
        <f t="shared" si="364"/>
        <v>0</v>
      </c>
      <c r="DF239" s="44">
        <f t="shared" si="379"/>
        <v>0</v>
      </c>
      <c r="DG239" s="44">
        <f t="shared" si="386"/>
        <v>0</v>
      </c>
      <c r="DH239" s="44">
        <f t="shared" si="387"/>
        <v>0</v>
      </c>
      <c r="DI239" s="44">
        <f t="shared" si="388"/>
        <v>0</v>
      </c>
      <c r="DJ239" s="44">
        <f t="shared" si="389"/>
        <v>0</v>
      </c>
      <c r="DK239" s="44">
        <f t="shared" si="390"/>
        <v>0</v>
      </c>
      <c r="DL239" s="44">
        <f t="shared" si="391"/>
        <v>0</v>
      </c>
      <c r="DM239" s="44">
        <f t="shared" si="392"/>
        <v>0</v>
      </c>
      <c r="DN239" s="44">
        <f t="shared" si="393"/>
        <v>0</v>
      </c>
      <c r="DO239" s="44">
        <f t="shared" si="394"/>
        <v>0</v>
      </c>
      <c r="DP239" s="44">
        <f>IF(SUM(DG239:DG$298)=0,DG$299*DP$8/12,0)</f>
        <v>0</v>
      </c>
      <c r="DQ239" s="44">
        <f>IF(SUM(DH239:DH$298)=0,DH$299*DQ$8/12,0)</f>
        <v>0</v>
      </c>
      <c r="DR239" s="44">
        <f>IF(SUM(DI239:DI$298)=0,DI$299*DR$8/12,0)</f>
        <v>0</v>
      </c>
      <c r="DS239" s="44">
        <f>IF(SUM(DJ239:DJ$298)=0,DJ$299*DS$8/12,0)</f>
        <v>0</v>
      </c>
      <c r="DT239" s="44">
        <f>IF(SUM(DK239:DK$298)=0,DK$299*DT$8/12,0)</f>
        <v>0</v>
      </c>
      <c r="DU239" s="44">
        <f>IF(SUM(DL239:DL$298)=0,DL$299*DU$8/12,0)</f>
        <v>0</v>
      </c>
      <c r="DV239" s="44">
        <f>IF(SUM(DM239:DM$298)=0,DM$299*DV$8/12,0)</f>
        <v>0</v>
      </c>
      <c r="DW239" s="44">
        <f>IF(SUM(DN239:DN$298)=0,DN$299*DW$8/12,0)</f>
        <v>0</v>
      </c>
      <c r="DX239" s="44">
        <f t="shared" si="395"/>
        <v>0</v>
      </c>
      <c r="DY239" s="44">
        <f t="shared" si="396"/>
        <v>0</v>
      </c>
      <c r="DZ239" s="44">
        <f t="shared" si="397"/>
        <v>0</v>
      </c>
      <c r="EA239" s="44">
        <f t="shared" si="398"/>
        <v>0</v>
      </c>
      <c r="EB239" s="44">
        <f t="shared" si="399"/>
        <v>0</v>
      </c>
      <c r="EC239" s="44">
        <f t="shared" si="400"/>
        <v>0</v>
      </c>
      <c r="ED239" s="16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</row>
    <row r="240" spans="1:240">
      <c r="A240" s="52"/>
      <c r="B240" s="33">
        <f>IF(SUM(J$9:J239)&gt;0.9,MAX(B$9:B239)+1,0)</f>
        <v>0</v>
      </c>
      <c r="C240" s="39">
        <f t="shared" si="424"/>
        <v>0</v>
      </c>
      <c r="D240" s="35">
        <v>50829</v>
      </c>
      <c r="E240" s="38">
        <f t="shared" si="380"/>
        <v>0</v>
      </c>
      <c r="F240" s="38">
        <f t="shared" si="381"/>
        <v>0</v>
      </c>
      <c r="G240" s="40">
        <f>IF(AND(B240=I$6,K239-I$1/(I$7-I$6+1)&gt;=0),ROUND(I$1/(I$7-I$6+1),0),IF(AND(SUM(G$10:G239)&gt;0,K239-G239&gt;=0),G239,IF(AND(SUM(G$10:G239)&gt;0),I$1-SUM(G$10:G239),0)))</f>
        <v>0</v>
      </c>
      <c r="H240" s="40">
        <f t="shared" si="382"/>
        <v>0</v>
      </c>
      <c r="I240" s="40">
        <f t="shared" si="383"/>
        <v>0</v>
      </c>
      <c r="J240" s="40">
        <f t="shared" si="384"/>
        <v>0</v>
      </c>
      <c r="K240" s="40">
        <f t="shared" si="385"/>
        <v>0</v>
      </c>
      <c r="L240" s="40">
        <f>IF(AND(J240&lt;&gt;0,SUM(J$9:J239)=0),ROUND(I$1*I$3,0),0)</f>
        <v>0</v>
      </c>
      <c r="M240" s="13"/>
      <c r="N240" s="33">
        <f>IF(SUM(V$9:V239)&gt;0.9,MAX(N$9:N239)+1,0)</f>
        <v>0</v>
      </c>
      <c r="O240" s="39">
        <f t="shared" si="365"/>
        <v>0</v>
      </c>
      <c r="P240" s="35">
        <f t="shared" si="366"/>
        <v>50829</v>
      </c>
      <c r="Q240" s="38">
        <f t="shared" si="455"/>
        <v>0</v>
      </c>
      <c r="R240" s="38">
        <f t="shared" si="441"/>
        <v>0</v>
      </c>
      <c r="S240" s="40">
        <f>IF(AND(N240=U$6,W239-U$1/(U$7-U$6+1)&gt;=0),ROUND(U$1/(U$7-U$6+1),0),IF(AND(SUM(S$10:S239)&gt;0,W239-S239&gt;=0),S239,IF(AND(SUM(S$10:S239)&gt;0),U$1-SUM(S$10:S239),0)))</f>
        <v>0</v>
      </c>
      <c r="T240" s="40">
        <f t="shared" si="401"/>
        <v>0</v>
      </c>
      <c r="U240" s="40">
        <f t="shared" si="402"/>
        <v>0</v>
      </c>
      <c r="V240" s="40">
        <f t="shared" si="442"/>
        <v>0</v>
      </c>
      <c r="W240" s="40">
        <f t="shared" si="403"/>
        <v>0</v>
      </c>
      <c r="X240" s="40">
        <f>IF(AND(V240&lt;&gt;0,SUM(V$9:V239)=0),ROUND(U$1*U$3,0),0)</f>
        <v>0</v>
      </c>
      <c r="Y240" s="13"/>
      <c r="Z240" s="33">
        <f>IF(SUM(AH$9:AH239)&gt;0.9,MAX(Z$9:Z239)+1,0)</f>
        <v>0</v>
      </c>
      <c r="AA240" s="39">
        <f t="shared" si="367"/>
        <v>0</v>
      </c>
      <c r="AB240" s="35">
        <f t="shared" si="368"/>
        <v>50829</v>
      </c>
      <c r="AC240" s="38">
        <f t="shared" si="456"/>
        <v>0</v>
      </c>
      <c r="AD240" s="38">
        <f t="shared" si="443"/>
        <v>0</v>
      </c>
      <c r="AE240" s="40">
        <f>IF(AND(Z240=AG$6,AI239-AG$1/(AG$7-AG$6+1)&gt;=0),ROUND(AG$1/(AG$7-AG$6+1),0),IF(AND(SUM(AE$10:AE239)&gt;0,AI239-AE239&gt;=0),AE239,IF(AND(SUM(AE$10:AE239)&gt;0),AG$1-SUM(AE$10:AE239),0)))</f>
        <v>0</v>
      </c>
      <c r="AF240" s="40">
        <f t="shared" si="404"/>
        <v>0</v>
      </c>
      <c r="AG240" s="40">
        <f t="shared" si="405"/>
        <v>0</v>
      </c>
      <c r="AH240" s="40">
        <f t="shared" si="444"/>
        <v>0</v>
      </c>
      <c r="AI240" s="40">
        <f t="shared" si="406"/>
        <v>0</v>
      </c>
      <c r="AJ240" s="40">
        <f>IF(AND(AH240&lt;&gt;0,SUM(AH$9:AH239)=0),ROUND(AG$1*AG$3,0),0)</f>
        <v>0</v>
      </c>
      <c r="AK240" s="13"/>
      <c r="AL240" s="33">
        <f>IF(SUM(AT$9:AT239)&gt;0.9,MAX(AL$9:AL239)+1,0)</f>
        <v>0</v>
      </c>
      <c r="AM240" s="39">
        <f t="shared" si="369"/>
        <v>0</v>
      </c>
      <c r="AN240" s="35">
        <f t="shared" si="370"/>
        <v>50829</v>
      </c>
      <c r="AO240" s="38">
        <f t="shared" si="457"/>
        <v>0</v>
      </c>
      <c r="AP240" s="38">
        <f t="shared" si="445"/>
        <v>0</v>
      </c>
      <c r="AQ240" s="40">
        <f>IF(AND(AL240=AS$6,AU239-AS$1/(AS$7-AS$6+1)&gt;=0),ROUND(AS$1/(AS$7-AS$6+1),0),IF(AND(SUM(AQ$10:AQ239)&gt;0,AU239-AQ239&gt;=0),AQ239,IF(AND(SUM(AQ$10:AQ239)&gt;0),AS$1-SUM(AQ$10:AQ239),0)))</f>
        <v>0</v>
      </c>
      <c r="AR240" s="40">
        <f t="shared" si="407"/>
        <v>0</v>
      </c>
      <c r="AS240" s="40">
        <f t="shared" si="408"/>
        <v>0</v>
      </c>
      <c r="AT240" s="40">
        <f t="shared" si="446"/>
        <v>0</v>
      </c>
      <c r="AU240" s="40">
        <f t="shared" si="409"/>
        <v>0</v>
      </c>
      <c r="AV240" s="40">
        <f>IF(AND(AT240&lt;&gt;0,SUM(AT$9:AT239)=0),ROUND(AS$1*AS$3,0),0)</f>
        <v>0</v>
      </c>
      <c r="AW240" s="13"/>
      <c r="AX240" s="33">
        <f>IF(SUM(BF$9:BF239)&gt;0.9,MAX(AX$9:AX239)+1,0)</f>
        <v>0</v>
      </c>
      <c r="AY240" s="39">
        <f t="shared" si="371"/>
        <v>0</v>
      </c>
      <c r="AZ240" s="35">
        <f t="shared" si="372"/>
        <v>50829</v>
      </c>
      <c r="BA240" s="38">
        <f t="shared" si="458"/>
        <v>0</v>
      </c>
      <c r="BB240" s="38">
        <f t="shared" si="447"/>
        <v>0</v>
      </c>
      <c r="BC240" s="40">
        <f>IF(AND(AX240=BE$6,BG239-BE$1/(BE$7-BE$6+1)&gt;=0),ROUND(BE$1/(BE$7-BE$6+1),0),IF(AND(SUM(BC$10:BC239)&gt;0,BG239-BC239&gt;=0),BC239,IF(AND(SUM(BC$10:BC239)&gt;0),BE$1-SUM(BC$10:BC239),0)))</f>
        <v>0</v>
      </c>
      <c r="BD240" s="40">
        <f t="shared" si="410"/>
        <v>0</v>
      </c>
      <c r="BE240" s="40">
        <f t="shared" si="411"/>
        <v>0</v>
      </c>
      <c r="BF240" s="40">
        <f t="shared" si="448"/>
        <v>0</v>
      </c>
      <c r="BG240" s="40">
        <f t="shared" si="412"/>
        <v>0</v>
      </c>
      <c r="BH240" s="40">
        <f>IF(AND(BF240&lt;&gt;0,SUM(BF$9:BF239)=0),ROUND(BE$1*BE$3,0),0)</f>
        <v>0</v>
      </c>
      <c r="BI240" s="13"/>
      <c r="BJ240" s="33">
        <f>IF(SUM(BR$9:BR239)&gt;0.9,MAX(BJ$9:BJ239)+1,0)</f>
        <v>0</v>
      </c>
      <c r="BK240" s="39">
        <f t="shared" si="373"/>
        <v>0</v>
      </c>
      <c r="BL240" s="35">
        <f t="shared" si="374"/>
        <v>50829</v>
      </c>
      <c r="BM240" s="38">
        <f t="shared" si="459"/>
        <v>0</v>
      </c>
      <c r="BN240" s="38">
        <f t="shared" si="449"/>
        <v>0</v>
      </c>
      <c r="BO240" s="40">
        <f>IF(AND(BJ240=BQ$6,BS239-BQ$1/(BQ$7-BQ$6+1)&gt;=0),ROUND(BQ$1/(BQ$7-BQ$6+1),0),IF(AND(SUM(BO$10:BO239)&gt;0,BS239-BO239&gt;=0),BO239,IF(AND(SUM(BO$10:BO239)&gt;0),BQ$1-SUM(BO$10:BO239),0)))</f>
        <v>0</v>
      </c>
      <c r="BP240" s="40">
        <f t="shared" si="413"/>
        <v>0</v>
      </c>
      <c r="BQ240" s="40">
        <f t="shared" si="414"/>
        <v>0</v>
      </c>
      <c r="BR240" s="40">
        <f t="shared" si="450"/>
        <v>0</v>
      </c>
      <c r="BS240" s="40">
        <f t="shared" si="415"/>
        <v>0</v>
      </c>
      <c r="BT240" s="40">
        <f>IF(AND(BR240&lt;&gt;0,SUM(BR$9:BR239)=0),ROUND(BQ$1*BQ$3,0),0)</f>
        <v>0</v>
      </c>
      <c r="BU240" s="13"/>
      <c r="BV240" s="33">
        <f>IF(SUM(CD$9:CD239)&gt;0.9,MAX(BV$9:BV239)+1,0)</f>
        <v>0</v>
      </c>
      <c r="BW240" s="39">
        <f t="shared" si="375"/>
        <v>0</v>
      </c>
      <c r="BX240" s="35">
        <f t="shared" si="376"/>
        <v>50829</v>
      </c>
      <c r="BY240" s="38">
        <f t="shared" si="460"/>
        <v>0</v>
      </c>
      <c r="BZ240" s="38">
        <f t="shared" si="451"/>
        <v>0</v>
      </c>
      <c r="CA240" s="40">
        <f>IF(AND(BV240=CC$6,CE239-CC$1/(CC$7-CC$6+1)&gt;=0),ROUND(CC$1/(CC$7-CC$6+1),0),IF(AND(SUM(CA$10:CA239)&gt;0,CE239-CA239&gt;=0),CA239,IF(AND(SUM(CA$10:CA239)&gt;0),CC$1-SUM(CA$10:CA239),0)))</f>
        <v>0</v>
      </c>
      <c r="CB240" s="40">
        <f t="shared" si="416"/>
        <v>0</v>
      </c>
      <c r="CC240" s="40">
        <f t="shared" si="417"/>
        <v>0</v>
      </c>
      <c r="CD240" s="40">
        <f t="shared" si="452"/>
        <v>0</v>
      </c>
      <c r="CE240" s="40">
        <f t="shared" si="418"/>
        <v>0</v>
      </c>
      <c r="CF240" s="40">
        <f>IF(AND(CD240&lt;&gt;0,SUM(CD$9:CD239)=0),ROUND(CC$1*CC$3,0),0)</f>
        <v>0</v>
      </c>
      <c r="CG240" s="13"/>
      <c r="CH240" s="33">
        <f>IF(SUM(CP$9:CP239)&gt;0.9,MAX(CH$9:CH239)+1,0)</f>
        <v>0</v>
      </c>
      <c r="CI240" s="39">
        <f t="shared" si="377"/>
        <v>0</v>
      </c>
      <c r="CJ240" s="35">
        <f t="shared" si="378"/>
        <v>50829</v>
      </c>
      <c r="CK240" s="38">
        <f t="shared" si="461"/>
        <v>0</v>
      </c>
      <c r="CL240" s="38">
        <f t="shared" si="453"/>
        <v>0</v>
      </c>
      <c r="CM240" s="40">
        <f>IF(AND(CH240=CO$6,CQ239-CO$1/(CO$7-CO$6+1)&gt;=0),ROUND(CO$1/(CO$7-CO$6+1),0),IF(AND(SUM(CM$10:CM239)&gt;0,CQ239-CM239&gt;=0),CM239,IF(AND(SUM(CM$10:CM239)&gt;0),CO$1-SUM(CM$10:CM239),0)))</f>
        <v>0</v>
      </c>
      <c r="CN240" s="40">
        <f t="shared" si="419"/>
        <v>0</v>
      </c>
      <c r="CO240" s="40">
        <f t="shared" si="420"/>
        <v>0</v>
      </c>
      <c r="CP240" s="40">
        <f t="shared" si="454"/>
        <v>0</v>
      </c>
      <c r="CQ240" s="40">
        <f t="shared" si="421"/>
        <v>0</v>
      </c>
      <c r="CR240" s="40">
        <f>IF(AND(CP240&lt;&gt;0,SUM(CP$9:CP239)=0),ROUND(CO$1*CO$3,0),0)</f>
        <v>0</v>
      </c>
      <c r="CS240" s="13"/>
      <c r="CT240" s="16"/>
      <c r="CU240" s="41">
        <f t="shared" si="423"/>
        <v>218</v>
      </c>
      <c r="CV240" s="42">
        <f t="shared" si="422"/>
        <v>50829</v>
      </c>
      <c r="CW240" s="43">
        <f t="shared" si="433"/>
        <v>0</v>
      </c>
      <c r="CX240" s="43">
        <f t="shared" si="434"/>
        <v>0</v>
      </c>
      <c r="CY240" s="43">
        <f t="shared" si="435"/>
        <v>0</v>
      </c>
      <c r="CZ240" s="43">
        <f t="shared" si="436"/>
        <v>0</v>
      </c>
      <c r="DA240" s="43">
        <f t="shared" si="437"/>
        <v>0</v>
      </c>
      <c r="DB240" s="43">
        <f t="shared" si="438"/>
        <v>0</v>
      </c>
      <c r="DC240" s="43">
        <f t="shared" si="439"/>
        <v>0</v>
      </c>
      <c r="DD240" s="43">
        <f t="shared" si="440"/>
        <v>0</v>
      </c>
      <c r="DE240" s="43">
        <f t="shared" si="364"/>
        <v>0</v>
      </c>
      <c r="DF240" s="44">
        <f t="shared" si="379"/>
        <v>0</v>
      </c>
      <c r="DG240" s="44">
        <f t="shared" si="386"/>
        <v>0</v>
      </c>
      <c r="DH240" s="44">
        <f t="shared" si="387"/>
        <v>0</v>
      </c>
      <c r="DI240" s="44">
        <f t="shared" si="388"/>
        <v>0</v>
      </c>
      <c r="DJ240" s="44">
        <f t="shared" si="389"/>
        <v>0</v>
      </c>
      <c r="DK240" s="44">
        <f t="shared" si="390"/>
        <v>0</v>
      </c>
      <c r="DL240" s="44">
        <f t="shared" si="391"/>
        <v>0</v>
      </c>
      <c r="DM240" s="44">
        <f t="shared" si="392"/>
        <v>0</v>
      </c>
      <c r="DN240" s="44">
        <f t="shared" si="393"/>
        <v>0</v>
      </c>
      <c r="DO240" s="44">
        <f t="shared" si="394"/>
        <v>0</v>
      </c>
      <c r="DP240" s="44">
        <f>IF(SUM(DG240:DG$298)=0,DG$299*DP$8/12,0)</f>
        <v>0</v>
      </c>
      <c r="DQ240" s="44">
        <f>IF(SUM(DH240:DH$298)=0,DH$299*DQ$8/12,0)</f>
        <v>0</v>
      </c>
      <c r="DR240" s="44">
        <f>IF(SUM(DI240:DI$298)=0,DI$299*DR$8/12,0)</f>
        <v>0</v>
      </c>
      <c r="DS240" s="44">
        <f>IF(SUM(DJ240:DJ$298)=0,DJ$299*DS$8/12,0)</f>
        <v>0</v>
      </c>
      <c r="DT240" s="44">
        <f>IF(SUM(DK240:DK$298)=0,DK$299*DT$8/12,0)</f>
        <v>0</v>
      </c>
      <c r="DU240" s="44">
        <f>IF(SUM(DL240:DL$298)=0,DL$299*DU$8/12,0)</f>
        <v>0</v>
      </c>
      <c r="DV240" s="44">
        <f>IF(SUM(DM240:DM$298)=0,DM$299*DV$8/12,0)</f>
        <v>0</v>
      </c>
      <c r="DW240" s="44">
        <f>IF(SUM(DN240:DN$298)=0,DN$299*DW$8/12,0)</f>
        <v>0</v>
      </c>
      <c r="DX240" s="44">
        <f t="shared" si="395"/>
        <v>0</v>
      </c>
      <c r="DY240" s="44">
        <f t="shared" si="396"/>
        <v>0</v>
      </c>
      <c r="DZ240" s="44">
        <f t="shared" si="397"/>
        <v>0</v>
      </c>
      <c r="EA240" s="44">
        <f t="shared" si="398"/>
        <v>0</v>
      </c>
      <c r="EB240" s="44">
        <f t="shared" si="399"/>
        <v>0</v>
      </c>
      <c r="EC240" s="44">
        <f t="shared" si="400"/>
        <v>0</v>
      </c>
      <c r="ED240" s="16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</row>
    <row r="241" spans="1:240">
      <c r="A241" s="52"/>
      <c r="B241" s="33">
        <f>IF(SUM(J$9:J240)&gt;0.9,MAX(B$9:B240)+1,0)</f>
        <v>0</v>
      </c>
      <c r="C241" s="39">
        <f t="shared" si="424"/>
        <v>0</v>
      </c>
      <c r="D241" s="35">
        <v>50860</v>
      </c>
      <c r="E241" s="38">
        <f t="shared" si="380"/>
        <v>0</v>
      </c>
      <c r="F241" s="38">
        <f t="shared" si="381"/>
        <v>0</v>
      </c>
      <c r="G241" s="40">
        <f>IF(AND(B241=I$6,K240-I$1/(I$7-I$6+1)&gt;=0),ROUND(I$1/(I$7-I$6+1),0),IF(AND(SUM(G$10:G240)&gt;0,K240-G240&gt;=0),G240,IF(AND(SUM(G$10:G240)&gt;0),I$1-SUM(G$10:G240),0)))</f>
        <v>0</v>
      </c>
      <c r="H241" s="40">
        <f t="shared" si="382"/>
        <v>0</v>
      </c>
      <c r="I241" s="40">
        <f t="shared" si="383"/>
        <v>0</v>
      </c>
      <c r="J241" s="40">
        <f t="shared" si="384"/>
        <v>0</v>
      </c>
      <c r="K241" s="40">
        <f t="shared" si="385"/>
        <v>0</v>
      </c>
      <c r="L241" s="40">
        <f>IF(AND(J241&lt;&gt;0,SUM(J$9:J240)=0),ROUND(I$1*I$3,0),0)</f>
        <v>0</v>
      </c>
      <c r="M241" s="13"/>
      <c r="N241" s="33">
        <f>IF(SUM(V$9:V240)&gt;0.9,MAX(N$9:N240)+1,0)</f>
        <v>0</v>
      </c>
      <c r="O241" s="39">
        <f t="shared" si="365"/>
        <v>0</v>
      </c>
      <c r="P241" s="35">
        <f t="shared" si="366"/>
        <v>50860</v>
      </c>
      <c r="Q241" s="38">
        <f t="shared" si="455"/>
        <v>0</v>
      </c>
      <c r="R241" s="38">
        <f t="shared" si="441"/>
        <v>0</v>
      </c>
      <c r="S241" s="40">
        <f>IF(AND(N241=U$6,W240-U$1/(U$7-U$6+1)&gt;=0),ROUND(U$1/(U$7-U$6+1),0),IF(AND(SUM(S$10:S240)&gt;0,W240-S240&gt;=0),S240,IF(AND(SUM(S$10:S240)&gt;0),U$1-SUM(S$10:S240),0)))</f>
        <v>0</v>
      </c>
      <c r="T241" s="40">
        <f t="shared" si="401"/>
        <v>0</v>
      </c>
      <c r="U241" s="40">
        <f t="shared" si="402"/>
        <v>0</v>
      </c>
      <c r="V241" s="40">
        <f t="shared" si="442"/>
        <v>0</v>
      </c>
      <c r="W241" s="40">
        <f t="shared" si="403"/>
        <v>0</v>
      </c>
      <c r="X241" s="40">
        <f>IF(AND(V241&lt;&gt;0,SUM(V$9:V240)=0),ROUND(U$1*U$3,0),0)</f>
        <v>0</v>
      </c>
      <c r="Y241" s="13"/>
      <c r="Z241" s="33">
        <f>IF(SUM(AH$9:AH240)&gt;0.9,MAX(Z$9:Z240)+1,0)</f>
        <v>0</v>
      </c>
      <c r="AA241" s="39">
        <f t="shared" si="367"/>
        <v>0</v>
      </c>
      <c r="AB241" s="35">
        <f t="shared" si="368"/>
        <v>50860</v>
      </c>
      <c r="AC241" s="38">
        <f t="shared" si="456"/>
        <v>0</v>
      </c>
      <c r="AD241" s="38">
        <f t="shared" si="443"/>
        <v>0</v>
      </c>
      <c r="AE241" s="40">
        <f>IF(AND(Z241=AG$6,AI240-AG$1/(AG$7-AG$6+1)&gt;=0),ROUND(AG$1/(AG$7-AG$6+1),0),IF(AND(SUM(AE$10:AE240)&gt;0,AI240-AE240&gt;=0),AE240,IF(AND(SUM(AE$10:AE240)&gt;0),AG$1-SUM(AE$10:AE240),0)))</f>
        <v>0</v>
      </c>
      <c r="AF241" s="40">
        <f t="shared" si="404"/>
        <v>0</v>
      </c>
      <c r="AG241" s="40">
        <f t="shared" si="405"/>
        <v>0</v>
      </c>
      <c r="AH241" s="40">
        <f t="shared" si="444"/>
        <v>0</v>
      </c>
      <c r="AI241" s="40">
        <f t="shared" si="406"/>
        <v>0</v>
      </c>
      <c r="AJ241" s="40">
        <f>IF(AND(AH241&lt;&gt;0,SUM(AH$9:AH240)=0),ROUND(AG$1*AG$3,0),0)</f>
        <v>0</v>
      </c>
      <c r="AK241" s="13"/>
      <c r="AL241" s="33">
        <f>IF(SUM(AT$9:AT240)&gt;0.9,MAX(AL$9:AL240)+1,0)</f>
        <v>0</v>
      </c>
      <c r="AM241" s="39">
        <f t="shared" si="369"/>
        <v>0</v>
      </c>
      <c r="AN241" s="35">
        <f t="shared" si="370"/>
        <v>50860</v>
      </c>
      <c r="AO241" s="38">
        <f t="shared" si="457"/>
        <v>0</v>
      </c>
      <c r="AP241" s="38">
        <f t="shared" si="445"/>
        <v>0</v>
      </c>
      <c r="AQ241" s="40">
        <f>IF(AND(AL241=AS$6,AU240-AS$1/(AS$7-AS$6+1)&gt;=0),ROUND(AS$1/(AS$7-AS$6+1),0),IF(AND(SUM(AQ$10:AQ240)&gt;0,AU240-AQ240&gt;=0),AQ240,IF(AND(SUM(AQ$10:AQ240)&gt;0),AS$1-SUM(AQ$10:AQ240),0)))</f>
        <v>0</v>
      </c>
      <c r="AR241" s="40">
        <f t="shared" si="407"/>
        <v>0</v>
      </c>
      <c r="AS241" s="40">
        <f t="shared" si="408"/>
        <v>0</v>
      </c>
      <c r="AT241" s="40">
        <f t="shared" si="446"/>
        <v>0</v>
      </c>
      <c r="AU241" s="40">
        <f t="shared" si="409"/>
        <v>0</v>
      </c>
      <c r="AV241" s="40">
        <f>IF(AND(AT241&lt;&gt;0,SUM(AT$9:AT240)=0),ROUND(AS$1*AS$3,0),0)</f>
        <v>0</v>
      </c>
      <c r="AW241" s="13"/>
      <c r="AX241" s="33">
        <f>IF(SUM(BF$9:BF240)&gt;0.9,MAX(AX$9:AX240)+1,0)</f>
        <v>0</v>
      </c>
      <c r="AY241" s="39">
        <f t="shared" si="371"/>
        <v>0</v>
      </c>
      <c r="AZ241" s="35">
        <f t="shared" si="372"/>
        <v>50860</v>
      </c>
      <c r="BA241" s="38">
        <f t="shared" si="458"/>
        <v>0</v>
      </c>
      <c r="BB241" s="38">
        <f t="shared" si="447"/>
        <v>0</v>
      </c>
      <c r="BC241" s="40">
        <f>IF(AND(AX241=BE$6,BG240-BE$1/(BE$7-BE$6+1)&gt;=0),ROUND(BE$1/(BE$7-BE$6+1),0),IF(AND(SUM(BC$10:BC240)&gt;0,BG240-BC240&gt;=0),BC240,IF(AND(SUM(BC$10:BC240)&gt;0),BE$1-SUM(BC$10:BC240),0)))</f>
        <v>0</v>
      </c>
      <c r="BD241" s="40">
        <f t="shared" si="410"/>
        <v>0</v>
      </c>
      <c r="BE241" s="40">
        <f t="shared" si="411"/>
        <v>0</v>
      </c>
      <c r="BF241" s="40">
        <f t="shared" si="448"/>
        <v>0</v>
      </c>
      <c r="BG241" s="40">
        <f t="shared" si="412"/>
        <v>0</v>
      </c>
      <c r="BH241" s="40">
        <f>IF(AND(BF241&lt;&gt;0,SUM(BF$9:BF240)=0),ROUND(BE$1*BE$3,0),0)</f>
        <v>0</v>
      </c>
      <c r="BI241" s="13"/>
      <c r="BJ241" s="33">
        <f>IF(SUM(BR$9:BR240)&gt;0.9,MAX(BJ$9:BJ240)+1,0)</f>
        <v>0</v>
      </c>
      <c r="BK241" s="39">
        <f t="shared" si="373"/>
        <v>0</v>
      </c>
      <c r="BL241" s="35">
        <f t="shared" si="374"/>
        <v>50860</v>
      </c>
      <c r="BM241" s="38">
        <f t="shared" si="459"/>
        <v>0</v>
      </c>
      <c r="BN241" s="38">
        <f t="shared" si="449"/>
        <v>0</v>
      </c>
      <c r="BO241" s="40">
        <f>IF(AND(BJ241=BQ$6,BS240-BQ$1/(BQ$7-BQ$6+1)&gt;=0),ROUND(BQ$1/(BQ$7-BQ$6+1),0),IF(AND(SUM(BO$10:BO240)&gt;0,BS240-BO240&gt;=0),BO240,IF(AND(SUM(BO$10:BO240)&gt;0),BQ$1-SUM(BO$10:BO240),0)))</f>
        <v>0</v>
      </c>
      <c r="BP241" s="40">
        <f t="shared" si="413"/>
        <v>0</v>
      </c>
      <c r="BQ241" s="40">
        <f t="shared" si="414"/>
        <v>0</v>
      </c>
      <c r="BR241" s="40">
        <f t="shared" si="450"/>
        <v>0</v>
      </c>
      <c r="BS241" s="40">
        <f t="shared" si="415"/>
        <v>0</v>
      </c>
      <c r="BT241" s="40">
        <f>IF(AND(BR241&lt;&gt;0,SUM(BR$9:BR240)=0),ROUND(BQ$1*BQ$3,0),0)</f>
        <v>0</v>
      </c>
      <c r="BU241" s="13"/>
      <c r="BV241" s="33">
        <f>IF(SUM(CD$9:CD240)&gt;0.9,MAX(BV$9:BV240)+1,0)</f>
        <v>0</v>
      </c>
      <c r="BW241" s="39">
        <f t="shared" si="375"/>
        <v>0</v>
      </c>
      <c r="BX241" s="35">
        <f t="shared" si="376"/>
        <v>50860</v>
      </c>
      <c r="BY241" s="38">
        <f t="shared" si="460"/>
        <v>0</v>
      </c>
      <c r="BZ241" s="38">
        <f t="shared" si="451"/>
        <v>0</v>
      </c>
      <c r="CA241" s="40">
        <f>IF(AND(BV241=CC$6,CE240-CC$1/(CC$7-CC$6+1)&gt;=0),ROUND(CC$1/(CC$7-CC$6+1),0),IF(AND(SUM(CA$10:CA240)&gt;0,CE240-CA240&gt;=0),CA240,IF(AND(SUM(CA$10:CA240)&gt;0),CC$1-SUM(CA$10:CA240),0)))</f>
        <v>0</v>
      </c>
      <c r="CB241" s="40">
        <f t="shared" si="416"/>
        <v>0</v>
      </c>
      <c r="CC241" s="40">
        <f t="shared" si="417"/>
        <v>0</v>
      </c>
      <c r="CD241" s="40">
        <f t="shared" si="452"/>
        <v>0</v>
      </c>
      <c r="CE241" s="40">
        <f t="shared" si="418"/>
        <v>0</v>
      </c>
      <c r="CF241" s="40">
        <f>IF(AND(CD241&lt;&gt;0,SUM(CD$9:CD240)=0),ROUND(CC$1*CC$3,0),0)</f>
        <v>0</v>
      </c>
      <c r="CG241" s="13"/>
      <c r="CH241" s="33">
        <f>IF(SUM(CP$9:CP240)&gt;0.9,MAX(CH$9:CH240)+1,0)</f>
        <v>0</v>
      </c>
      <c r="CI241" s="39">
        <f t="shared" si="377"/>
        <v>0</v>
      </c>
      <c r="CJ241" s="35">
        <f t="shared" si="378"/>
        <v>50860</v>
      </c>
      <c r="CK241" s="38">
        <f t="shared" si="461"/>
        <v>0</v>
      </c>
      <c r="CL241" s="38">
        <f t="shared" si="453"/>
        <v>0</v>
      </c>
      <c r="CM241" s="40">
        <f>IF(AND(CH241=CO$6,CQ240-CO$1/(CO$7-CO$6+1)&gt;=0),ROUND(CO$1/(CO$7-CO$6+1),0),IF(AND(SUM(CM$10:CM240)&gt;0,CQ240-CM240&gt;=0),CM240,IF(AND(SUM(CM$10:CM240)&gt;0),CO$1-SUM(CM$10:CM240),0)))</f>
        <v>0</v>
      </c>
      <c r="CN241" s="40">
        <f t="shared" si="419"/>
        <v>0</v>
      </c>
      <c r="CO241" s="40">
        <f t="shared" si="420"/>
        <v>0</v>
      </c>
      <c r="CP241" s="40">
        <f t="shared" si="454"/>
        <v>0</v>
      </c>
      <c r="CQ241" s="40">
        <f t="shared" si="421"/>
        <v>0</v>
      </c>
      <c r="CR241" s="40">
        <f>IF(AND(CP241&lt;&gt;0,SUM(CP$9:CP240)=0),ROUND(CO$1*CO$3,0),0)</f>
        <v>0</v>
      </c>
      <c r="CS241" s="13"/>
      <c r="CT241" s="16"/>
      <c r="CU241" s="41">
        <f t="shared" si="423"/>
        <v>219</v>
      </c>
      <c r="CV241" s="42">
        <f t="shared" si="422"/>
        <v>50860</v>
      </c>
      <c r="CW241" s="43">
        <f t="shared" si="433"/>
        <v>0</v>
      </c>
      <c r="CX241" s="43">
        <f t="shared" si="434"/>
        <v>0</v>
      </c>
      <c r="CY241" s="43">
        <f t="shared" si="435"/>
        <v>0</v>
      </c>
      <c r="CZ241" s="43">
        <f t="shared" si="436"/>
        <v>0</v>
      </c>
      <c r="DA241" s="43">
        <f t="shared" si="437"/>
        <v>0</v>
      </c>
      <c r="DB241" s="43">
        <f t="shared" si="438"/>
        <v>0</v>
      </c>
      <c r="DC241" s="43">
        <f t="shared" si="439"/>
        <v>0</v>
      </c>
      <c r="DD241" s="43">
        <f t="shared" si="440"/>
        <v>0</v>
      </c>
      <c r="DE241" s="43">
        <f t="shared" si="364"/>
        <v>0</v>
      </c>
      <c r="DF241" s="44">
        <f t="shared" si="379"/>
        <v>0</v>
      </c>
      <c r="DG241" s="44">
        <f t="shared" si="386"/>
        <v>0</v>
      </c>
      <c r="DH241" s="44">
        <f t="shared" si="387"/>
        <v>0</v>
      </c>
      <c r="DI241" s="44">
        <f t="shared" si="388"/>
        <v>0</v>
      </c>
      <c r="DJ241" s="44">
        <f t="shared" si="389"/>
        <v>0</v>
      </c>
      <c r="DK241" s="44">
        <f t="shared" si="390"/>
        <v>0</v>
      </c>
      <c r="DL241" s="44">
        <f t="shared" si="391"/>
        <v>0</v>
      </c>
      <c r="DM241" s="44">
        <f t="shared" si="392"/>
        <v>0</v>
      </c>
      <c r="DN241" s="44">
        <f t="shared" si="393"/>
        <v>0</v>
      </c>
      <c r="DO241" s="44">
        <f t="shared" si="394"/>
        <v>0</v>
      </c>
      <c r="DP241" s="44">
        <f>IF(SUM(DG241:DG$298)=0,DG$299*DP$8/12,0)</f>
        <v>0</v>
      </c>
      <c r="DQ241" s="44">
        <f>IF(SUM(DH241:DH$298)=0,DH$299*DQ$8/12,0)</f>
        <v>0</v>
      </c>
      <c r="DR241" s="44">
        <f>IF(SUM(DI241:DI$298)=0,DI$299*DR$8/12,0)</f>
        <v>0</v>
      </c>
      <c r="DS241" s="44">
        <f>IF(SUM(DJ241:DJ$298)=0,DJ$299*DS$8/12,0)</f>
        <v>0</v>
      </c>
      <c r="DT241" s="44">
        <f>IF(SUM(DK241:DK$298)=0,DK$299*DT$8/12,0)</f>
        <v>0</v>
      </c>
      <c r="DU241" s="44">
        <f>IF(SUM(DL241:DL$298)=0,DL$299*DU$8/12,0)</f>
        <v>0</v>
      </c>
      <c r="DV241" s="44">
        <f>IF(SUM(DM241:DM$298)=0,DM$299*DV$8/12,0)</f>
        <v>0</v>
      </c>
      <c r="DW241" s="44">
        <f>IF(SUM(DN241:DN$298)=0,DN$299*DW$8/12,0)</f>
        <v>0</v>
      </c>
      <c r="DX241" s="44">
        <f t="shared" si="395"/>
        <v>0</v>
      </c>
      <c r="DY241" s="44">
        <f t="shared" si="396"/>
        <v>0</v>
      </c>
      <c r="DZ241" s="44">
        <f t="shared" si="397"/>
        <v>0</v>
      </c>
      <c r="EA241" s="44">
        <f t="shared" si="398"/>
        <v>0</v>
      </c>
      <c r="EB241" s="44">
        <f t="shared" si="399"/>
        <v>0</v>
      </c>
      <c r="EC241" s="44">
        <f t="shared" si="400"/>
        <v>0</v>
      </c>
      <c r="ED241" s="16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</row>
    <row r="242" spans="1:240">
      <c r="A242" s="52"/>
      <c r="B242" s="33">
        <f>IF(SUM(J$9:J241)&gt;0.9,MAX(B$9:B241)+1,0)</f>
        <v>0</v>
      </c>
      <c r="C242" s="39">
        <f t="shared" si="424"/>
        <v>0</v>
      </c>
      <c r="D242" s="35">
        <v>50890</v>
      </c>
      <c r="E242" s="38">
        <f t="shared" si="380"/>
        <v>0</v>
      </c>
      <c r="F242" s="38">
        <f t="shared" si="381"/>
        <v>0</v>
      </c>
      <c r="G242" s="40">
        <f>IF(AND(B242=I$6,K241-I$1/(I$7-I$6+1)&gt;=0),ROUND(I$1/(I$7-I$6+1),0),IF(AND(SUM(G$10:G241)&gt;0,K241-G241&gt;=0),G241,IF(AND(SUM(G$10:G241)&gt;0),I$1-SUM(G$10:G241),0)))</f>
        <v>0</v>
      </c>
      <c r="H242" s="40">
        <f t="shared" si="382"/>
        <v>0</v>
      </c>
      <c r="I242" s="40">
        <f t="shared" si="383"/>
        <v>0</v>
      </c>
      <c r="J242" s="40">
        <f t="shared" si="384"/>
        <v>0</v>
      </c>
      <c r="K242" s="40">
        <f t="shared" si="385"/>
        <v>0</v>
      </c>
      <c r="L242" s="40">
        <f>IF(AND(J242&lt;&gt;0,SUM(J$9:J241)=0),ROUND(I$1*I$3,0),0)</f>
        <v>0</v>
      </c>
      <c r="M242" s="13"/>
      <c r="N242" s="33">
        <f>IF(SUM(V$9:V241)&gt;0.9,MAX(N$9:N241)+1,0)</f>
        <v>0</v>
      </c>
      <c r="O242" s="39">
        <f t="shared" si="365"/>
        <v>0</v>
      </c>
      <c r="P242" s="35">
        <f t="shared" si="366"/>
        <v>50890</v>
      </c>
      <c r="Q242" s="38">
        <f t="shared" si="455"/>
        <v>0</v>
      </c>
      <c r="R242" s="38">
        <f t="shared" si="441"/>
        <v>0</v>
      </c>
      <c r="S242" s="40">
        <f>IF(AND(N242=U$6,W241-U$1/(U$7-U$6+1)&gt;=0),ROUND(U$1/(U$7-U$6+1),0),IF(AND(SUM(S$10:S241)&gt;0,W241-S241&gt;=0),S241,IF(AND(SUM(S$10:S241)&gt;0),U$1-SUM(S$10:S241),0)))</f>
        <v>0</v>
      </c>
      <c r="T242" s="40">
        <f t="shared" si="401"/>
        <v>0</v>
      </c>
      <c r="U242" s="40">
        <f t="shared" si="402"/>
        <v>0</v>
      </c>
      <c r="V242" s="40">
        <f t="shared" si="442"/>
        <v>0</v>
      </c>
      <c r="W242" s="40">
        <f t="shared" si="403"/>
        <v>0</v>
      </c>
      <c r="X242" s="40">
        <f>IF(AND(V242&lt;&gt;0,SUM(V$9:V241)=0),ROUND(U$1*U$3,0),0)</f>
        <v>0</v>
      </c>
      <c r="Y242" s="13"/>
      <c r="Z242" s="33">
        <f>IF(SUM(AH$9:AH241)&gt;0.9,MAX(Z$9:Z241)+1,0)</f>
        <v>0</v>
      </c>
      <c r="AA242" s="39">
        <f t="shared" si="367"/>
        <v>0</v>
      </c>
      <c r="AB242" s="35">
        <f t="shared" si="368"/>
        <v>50890</v>
      </c>
      <c r="AC242" s="38">
        <f t="shared" si="456"/>
        <v>0</v>
      </c>
      <c r="AD242" s="38">
        <f t="shared" si="443"/>
        <v>0</v>
      </c>
      <c r="AE242" s="40">
        <f>IF(AND(Z242=AG$6,AI241-AG$1/(AG$7-AG$6+1)&gt;=0),ROUND(AG$1/(AG$7-AG$6+1),0),IF(AND(SUM(AE$10:AE241)&gt;0,AI241-AE241&gt;=0),AE241,IF(AND(SUM(AE$10:AE241)&gt;0),AG$1-SUM(AE$10:AE241),0)))</f>
        <v>0</v>
      </c>
      <c r="AF242" s="40">
        <f t="shared" si="404"/>
        <v>0</v>
      </c>
      <c r="AG242" s="40">
        <f t="shared" si="405"/>
        <v>0</v>
      </c>
      <c r="AH242" s="40">
        <f t="shared" si="444"/>
        <v>0</v>
      </c>
      <c r="AI242" s="40">
        <f t="shared" si="406"/>
        <v>0</v>
      </c>
      <c r="AJ242" s="40">
        <f>IF(AND(AH242&lt;&gt;0,SUM(AH$9:AH241)=0),ROUND(AG$1*AG$3,0),0)</f>
        <v>0</v>
      </c>
      <c r="AK242" s="13"/>
      <c r="AL242" s="33">
        <f>IF(SUM(AT$9:AT241)&gt;0.9,MAX(AL$9:AL241)+1,0)</f>
        <v>0</v>
      </c>
      <c r="AM242" s="39">
        <f t="shared" si="369"/>
        <v>0</v>
      </c>
      <c r="AN242" s="35">
        <f t="shared" si="370"/>
        <v>50890</v>
      </c>
      <c r="AO242" s="38">
        <f t="shared" si="457"/>
        <v>0</v>
      </c>
      <c r="AP242" s="38">
        <f t="shared" si="445"/>
        <v>0</v>
      </c>
      <c r="AQ242" s="40">
        <f>IF(AND(AL242=AS$6,AU241-AS$1/(AS$7-AS$6+1)&gt;=0),ROUND(AS$1/(AS$7-AS$6+1),0),IF(AND(SUM(AQ$10:AQ241)&gt;0,AU241-AQ241&gt;=0),AQ241,IF(AND(SUM(AQ$10:AQ241)&gt;0),AS$1-SUM(AQ$10:AQ241),0)))</f>
        <v>0</v>
      </c>
      <c r="AR242" s="40">
        <f t="shared" si="407"/>
        <v>0</v>
      </c>
      <c r="AS242" s="40">
        <f t="shared" si="408"/>
        <v>0</v>
      </c>
      <c r="AT242" s="40">
        <f t="shared" si="446"/>
        <v>0</v>
      </c>
      <c r="AU242" s="40">
        <f t="shared" si="409"/>
        <v>0</v>
      </c>
      <c r="AV242" s="40">
        <f>IF(AND(AT242&lt;&gt;0,SUM(AT$9:AT241)=0),ROUND(AS$1*AS$3,0),0)</f>
        <v>0</v>
      </c>
      <c r="AW242" s="13"/>
      <c r="AX242" s="33">
        <f>IF(SUM(BF$9:BF241)&gt;0.9,MAX(AX$9:AX241)+1,0)</f>
        <v>0</v>
      </c>
      <c r="AY242" s="39">
        <f t="shared" si="371"/>
        <v>0</v>
      </c>
      <c r="AZ242" s="35">
        <f t="shared" si="372"/>
        <v>50890</v>
      </c>
      <c r="BA242" s="38">
        <f t="shared" si="458"/>
        <v>0</v>
      </c>
      <c r="BB242" s="38">
        <f t="shared" si="447"/>
        <v>0</v>
      </c>
      <c r="BC242" s="40">
        <f>IF(AND(AX242=BE$6,BG241-BE$1/(BE$7-BE$6+1)&gt;=0),ROUND(BE$1/(BE$7-BE$6+1),0),IF(AND(SUM(BC$10:BC241)&gt;0,BG241-BC241&gt;=0),BC241,IF(AND(SUM(BC$10:BC241)&gt;0),BE$1-SUM(BC$10:BC241),0)))</f>
        <v>0</v>
      </c>
      <c r="BD242" s="40">
        <f t="shared" si="410"/>
        <v>0</v>
      </c>
      <c r="BE242" s="40">
        <f t="shared" si="411"/>
        <v>0</v>
      </c>
      <c r="BF242" s="40">
        <f t="shared" si="448"/>
        <v>0</v>
      </c>
      <c r="BG242" s="40">
        <f t="shared" si="412"/>
        <v>0</v>
      </c>
      <c r="BH242" s="40">
        <f>IF(AND(BF242&lt;&gt;0,SUM(BF$9:BF241)=0),ROUND(BE$1*BE$3,0),0)</f>
        <v>0</v>
      </c>
      <c r="BI242" s="13"/>
      <c r="BJ242" s="33">
        <f>IF(SUM(BR$9:BR241)&gt;0.9,MAX(BJ$9:BJ241)+1,0)</f>
        <v>0</v>
      </c>
      <c r="BK242" s="39">
        <f t="shared" si="373"/>
        <v>0</v>
      </c>
      <c r="BL242" s="35">
        <f t="shared" si="374"/>
        <v>50890</v>
      </c>
      <c r="BM242" s="38">
        <f t="shared" si="459"/>
        <v>0</v>
      </c>
      <c r="BN242" s="38">
        <f t="shared" si="449"/>
        <v>0</v>
      </c>
      <c r="BO242" s="40">
        <f>IF(AND(BJ242=BQ$6,BS241-BQ$1/(BQ$7-BQ$6+1)&gt;=0),ROUND(BQ$1/(BQ$7-BQ$6+1),0),IF(AND(SUM(BO$10:BO241)&gt;0,BS241-BO241&gt;=0),BO241,IF(AND(SUM(BO$10:BO241)&gt;0),BQ$1-SUM(BO$10:BO241),0)))</f>
        <v>0</v>
      </c>
      <c r="BP242" s="40">
        <f t="shared" si="413"/>
        <v>0</v>
      </c>
      <c r="BQ242" s="40">
        <f t="shared" si="414"/>
        <v>0</v>
      </c>
      <c r="BR242" s="40">
        <f t="shared" si="450"/>
        <v>0</v>
      </c>
      <c r="BS242" s="40">
        <f t="shared" si="415"/>
        <v>0</v>
      </c>
      <c r="BT242" s="40">
        <f>IF(AND(BR242&lt;&gt;0,SUM(BR$9:BR241)=0),ROUND(BQ$1*BQ$3,0),0)</f>
        <v>0</v>
      </c>
      <c r="BU242" s="13"/>
      <c r="BV242" s="33">
        <f>IF(SUM(CD$9:CD241)&gt;0.9,MAX(BV$9:BV241)+1,0)</f>
        <v>0</v>
      </c>
      <c r="BW242" s="39">
        <f t="shared" si="375"/>
        <v>0</v>
      </c>
      <c r="BX242" s="35">
        <f t="shared" si="376"/>
        <v>50890</v>
      </c>
      <c r="BY242" s="38">
        <f t="shared" si="460"/>
        <v>0</v>
      </c>
      <c r="BZ242" s="38">
        <f t="shared" si="451"/>
        <v>0</v>
      </c>
      <c r="CA242" s="40">
        <f>IF(AND(BV242=CC$6,CE241-CC$1/(CC$7-CC$6+1)&gt;=0),ROUND(CC$1/(CC$7-CC$6+1),0),IF(AND(SUM(CA$10:CA241)&gt;0,CE241-CA241&gt;=0),CA241,IF(AND(SUM(CA$10:CA241)&gt;0),CC$1-SUM(CA$10:CA241),0)))</f>
        <v>0</v>
      </c>
      <c r="CB242" s="40">
        <f t="shared" si="416"/>
        <v>0</v>
      </c>
      <c r="CC242" s="40">
        <f t="shared" si="417"/>
        <v>0</v>
      </c>
      <c r="CD242" s="40">
        <f t="shared" si="452"/>
        <v>0</v>
      </c>
      <c r="CE242" s="40">
        <f t="shared" si="418"/>
        <v>0</v>
      </c>
      <c r="CF242" s="40">
        <f>IF(AND(CD242&lt;&gt;0,SUM(CD$9:CD241)=0),ROUND(CC$1*CC$3,0),0)</f>
        <v>0</v>
      </c>
      <c r="CG242" s="13"/>
      <c r="CH242" s="33">
        <f>IF(SUM(CP$9:CP241)&gt;0.9,MAX(CH$9:CH241)+1,0)</f>
        <v>0</v>
      </c>
      <c r="CI242" s="39">
        <f t="shared" si="377"/>
        <v>0</v>
      </c>
      <c r="CJ242" s="35">
        <f t="shared" si="378"/>
        <v>50890</v>
      </c>
      <c r="CK242" s="38">
        <f t="shared" si="461"/>
        <v>0</v>
      </c>
      <c r="CL242" s="38">
        <f t="shared" si="453"/>
        <v>0</v>
      </c>
      <c r="CM242" s="40">
        <f>IF(AND(CH242=CO$6,CQ241-CO$1/(CO$7-CO$6+1)&gt;=0),ROUND(CO$1/(CO$7-CO$6+1),0),IF(AND(SUM(CM$10:CM241)&gt;0,CQ241-CM241&gt;=0),CM241,IF(AND(SUM(CM$10:CM241)&gt;0),CO$1-SUM(CM$10:CM241),0)))</f>
        <v>0</v>
      </c>
      <c r="CN242" s="40">
        <f t="shared" si="419"/>
        <v>0</v>
      </c>
      <c r="CO242" s="40">
        <f t="shared" si="420"/>
        <v>0</v>
      </c>
      <c r="CP242" s="40">
        <f t="shared" si="454"/>
        <v>0</v>
      </c>
      <c r="CQ242" s="40">
        <f t="shared" si="421"/>
        <v>0</v>
      </c>
      <c r="CR242" s="40">
        <f>IF(AND(CP242&lt;&gt;0,SUM(CP$9:CP241)=0),ROUND(CO$1*CO$3,0),0)</f>
        <v>0</v>
      </c>
      <c r="CS242" s="13"/>
      <c r="CT242" s="16"/>
      <c r="CU242" s="41">
        <f t="shared" si="423"/>
        <v>220</v>
      </c>
      <c r="CV242" s="42">
        <f t="shared" si="422"/>
        <v>50890</v>
      </c>
      <c r="CW242" s="43">
        <f>SUM(G237:G254)</f>
        <v>0</v>
      </c>
      <c r="CX242" s="43">
        <f>SUM(S237:S254)</f>
        <v>0</v>
      </c>
      <c r="CY242" s="43">
        <f>SUM(AE237:AE254)</f>
        <v>0</v>
      </c>
      <c r="CZ242" s="43">
        <f>SUM(AQ237:AQ254)</f>
        <v>0</v>
      </c>
      <c r="DA242" s="43">
        <f>SUM(BC237:BC254)</f>
        <v>0</v>
      </c>
      <c r="DB242" s="43">
        <f>SUM(BO237:BO254)</f>
        <v>0</v>
      </c>
      <c r="DC242" s="43">
        <f>SUM(CA237:CA254)</f>
        <v>0</v>
      </c>
      <c r="DD242" s="43">
        <f>SUM(CM237:CM254)</f>
        <v>0</v>
      </c>
      <c r="DE242" s="43">
        <f t="shared" si="364"/>
        <v>0</v>
      </c>
      <c r="DF242" s="44">
        <f t="shared" si="379"/>
        <v>0</v>
      </c>
      <c r="DG242" s="44">
        <f t="shared" si="386"/>
        <v>0</v>
      </c>
      <c r="DH242" s="44">
        <f t="shared" si="387"/>
        <v>0</v>
      </c>
      <c r="DI242" s="44">
        <f t="shared" si="388"/>
        <v>0</v>
      </c>
      <c r="DJ242" s="44">
        <f t="shared" si="389"/>
        <v>0</v>
      </c>
      <c r="DK242" s="44">
        <f t="shared" si="390"/>
        <v>0</v>
      </c>
      <c r="DL242" s="44">
        <f t="shared" si="391"/>
        <v>0</v>
      </c>
      <c r="DM242" s="44">
        <f t="shared" si="392"/>
        <v>0</v>
      </c>
      <c r="DN242" s="44">
        <f t="shared" si="393"/>
        <v>0</v>
      </c>
      <c r="DO242" s="44">
        <f t="shared" si="394"/>
        <v>0</v>
      </c>
      <c r="DP242" s="44">
        <f>IF(SUM(DG242:DG$298)=0,DG$299*DP$8/12,0)</f>
        <v>0</v>
      </c>
      <c r="DQ242" s="44">
        <f>IF(SUM(DH242:DH$298)=0,DH$299*DQ$8/12,0)</f>
        <v>0</v>
      </c>
      <c r="DR242" s="44">
        <f>IF(SUM(DI242:DI$298)=0,DI$299*DR$8/12,0)</f>
        <v>0</v>
      </c>
      <c r="DS242" s="44">
        <f>IF(SUM(DJ242:DJ$298)=0,DJ$299*DS$8/12,0)</f>
        <v>0</v>
      </c>
      <c r="DT242" s="44">
        <f>IF(SUM(DK242:DK$298)=0,DK$299*DT$8/12,0)</f>
        <v>0</v>
      </c>
      <c r="DU242" s="44">
        <f>IF(SUM(DL242:DL$298)=0,DL$299*DU$8/12,0)</f>
        <v>0</v>
      </c>
      <c r="DV242" s="44">
        <f>IF(SUM(DM242:DM$298)=0,DM$299*DV$8/12,0)</f>
        <v>0</v>
      </c>
      <c r="DW242" s="44">
        <f>IF(SUM(DN242:DN$298)=0,DN$299*DW$8/12,0)</f>
        <v>0</v>
      </c>
      <c r="DX242" s="44">
        <f t="shared" si="395"/>
        <v>0</v>
      </c>
      <c r="DY242" s="44">
        <f t="shared" si="396"/>
        <v>0</v>
      </c>
      <c r="DZ242" s="44">
        <f t="shared" si="397"/>
        <v>0</v>
      </c>
      <c r="EA242" s="44">
        <f t="shared" si="398"/>
        <v>0</v>
      </c>
      <c r="EB242" s="44">
        <f t="shared" si="399"/>
        <v>0</v>
      </c>
      <c r="EC242" s="44">
        <f t="shared" si="400"/>
        <v>0</v>
      </c>
      <c r="ED242" s="16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</row>
    <row r="243" spans="1:240">
      <c r="A243" s="52"/>
      <c r="B243" s="33">
        <f>IF(SUM(J$9:J242)&gt;0.9,MAX(B$9:B242)+1,0)</f>
        <v>0</v>
      </c>
      <c r="C243" s="39">
        <f>IF(J237+K242&gt;0.8,D237-D242,0)</f>
        <v>0</v>
      </c>
      <c r="D243" s="35">
        <v>50921</v>
      </c>
      <c r="E243" s="38">
        <f t="shared" si="380"/>
        <v>0</v>
      </c>
      <c r="F243" s="38">
        <f t="shared" si="381"/>
        <v>0</v>
      </c>
      <c r="G243" s="40">
        <f>IF(AND(B243=I$6,K242-I$1/(I$7-I$6+1)&gt;=0),ROUND(I$1/(I$7-I$6+1),0),IF(AND(SUM(G$10:G242)&gt;0,K242-G242&gt;=0),G242,IF(AND(SUM(G$10:G242)&gt;0),I$1-SUM(G$10:G242),0)))</f>
        <v>0</v>
      </c>
      <c r="H243" s="40">
        <f t="shared" si="382"/>
        <v>0</v>
      </c>
      <c r="I243" s="40">
        <f t="shared" si="383"/>
        <v>0</v>
      </c>
      <c r="J243" s="40">
        <f t="shared" si="384"/>
        <v>0</v>
      </c>
      <c r="K243" s="40">
        <f t="shared" si="385"/>
        <v>0</v>
      </c>
      <c r="L243" s="40">
        <f>IF(AND(J243&lt;&gt;0,SUM(J$9:J242)=0),ROUND(I$1*I$3,0),0)</f>
        <v>0</v>
      </c>
      <c r="M243" s="13"/>
      <c r="N243" s="33">
        <f>IF(SUM(V$9:V242)&gt;0.9,MAX(N$9:N242)+1,0)</f>
        <v>0</v>
      </c>
      <c r="O243" s="39">
        <f>IF(V237+W242&gt;0.8,P237-P242,0)</f>
        <v>0</v>
      </c>
      <c r="P243" s="35">
        <f t="shared" si="366"/>
        <v>50921</v>
      </c>
      <c r="Q243" s="38">
        <f t="shared" si="455"/>
        <v>0</v>
      </c>
      <c r="R243" s="38">
        <f t="shared" si="441"/>
        <v>0</v>
      </c>
      <c r="S243" s="40">
        <f>IF(AND(N243=U$6,W242-U$1/(U$7-U$6+1)&gt;=0),ROUND(U$1/(U$7-U$6+1),0),IF(AND(SUM(S$10:S242)&gt;0,W242-S242&gt;=0),S242,IF(AND(SUM(S$10:S242)&gt;0),U$1-SUM(S$10:S242),0)))</f>
        <v>0</v>
      </c>
      <c r="T243" s="40">
        <f t="shared" si="401"/>
        <v>0</v>
      </c>
      <c r="U243" s="40">
        <f t="shared" si="402"/>
        <v>0</v>
      </c>
      <c r="V243" s="40">
        <f t="shared" si="442"/>
        <v>0</v>
      </c>
      <c r="W243" s="40">
        <f t="shared" si="403"/>
        <v>0</v>
      </c>
      <c r="X243" s="40">
        <f>IF(AND(V243&lt;&gt;0,SUM(V$9:V242)=0),ROUND(U$1*U$3,0),0)</f>
        <v>0</v>
      </c>
      <c r="Y243" s="13"/>
      <c r="Z243" s="33">
        <f>IF(SUM(AH$9:AH242)&gt;0.9,MAX(Z$9:Z242)+1,0)</f>
        <v>0</v>
      </c>
      <c r="AA243" s="39">
        <f>IF(AH237+AI242&gt;0.8,AB237-AB242,0)</f>
        <v>0</v>
      </c>
      <c r="AB243" s="35">
        <f t="shared" si="368"/>
        <v>50921</v>
      </c>
      <c r="AC243" s="38">
        <f t="shared" si="456"/>
        <v>0</v>
      </c>
      <c r="AD243" s="38">
        <f t="shared" si="443"/>
        <v>0</v>
      </c>
      <c r="AE243" s="40">
        <f>IF(AND(Z243=AG$6,AI242-AG$1/(AG$7-AG$6+1)&gt;=0),ROUND(AG$1/(AG$7-AG$6+1),0),IF(AND(SUM(AE$10:AE242)&gt;0,AI242-AE242&gt;=0),AE242,IF(AND(SUM(AE$10:AE242)&gt;0),AG$1-SUM(AE$10:AE242),0)))</f>
        <v>0</v>
      </c>
      <c r="AF243" s="40">
        <f t="shared" si="404"/>
        <v>0</v>
      </c>
      <c r="AG243" s="40">
        <f t="shared" si="405"/>
        <v>0</v>
      </c>
      <c r="AH243" s="40">
        <f t="shared" si="444"/>
        <v>0</v>
      </c>
      <c r="AI243" s="40">
        <f t="shared" si="406"/>
        <v>0</v>
      </c>
      <c r="AJ243" s="40">
        <f>IF(AND(AH243&lt;&gt;0,SUM(AH$9:AH242)=0),ROUND(AG$1*AG$3,0),0)</f>
        <v>0</v>
      </c>
      <c r="AK243" s="13"/>
      <c r="AL243" s="33">
        <f>IF(SUM(AT$9:AT242)&gt;0.9,MAX(AL$9:AL242)+1,0)</f>
        <v>0</v>
      </c>
      <c r="AM243" s="39">
        <f>IF(AT237+AU242&gt;0.8,AN237-AN242,0)</f>
        <v>0</v>
      </c>
      <c r="AN243" s="35">
        <f t="shared" si="370"/>
        <v>50921</v>
      </c>
      <c r="AO243" s="38">
        <f t="shared" si="457"/>
        <v>0</v>
      </c>
      <c r="AP243" s="38">
        <f t="shared" si="445"/>
        <v>0</v>
      </c>
      <c r="AQ243" s="40">
        <f>IF(AND(AL243=AS$6,AU242-AS$1/(AS$7-AS$6+1)&gt;=0),ROUND(AS$1/(AS$7-AS$6+1),0),IF(AND(SUM(AQ$10:AQ242)&gt;0,AU242-AQ242&gt;=0),AQ242,IF(AND(SUM(AQ$10:AQ242)&gt;0),AS$1-SUM(AQ$10:AQ242),0)))</f>
        <v>0</v>
      </c>
      <c r="AR243" s="40">
        <f t="shared" si="407"/>
        <v>0</v>
      </c>
      <c r="AS243" s="40">
        <f t="shared" si="408"/>
        <v>0</v>
      </c>
      <c r="AT243" s="40">
        <f t="shared" si="446"/>
        <v>0</v>
      </c>
      <c r="AU243" s="40">
        <f t="shared" si="409"/>
        <v>0</v>
      </c>
      <c r="AV243" s="40">
        <f>IF(AND(AT243&lt;&gt;0,SUM(AT$9:AT242)=0),ROUND(AS$1*AS$3,0),0)</f>
        <v>0</v>
      </c>
      <c r="AW243" s="13"/>
      <c r="AX243" s="33">
        <f>IF(SUM(BF$9:BF242)&gt;0.9,MAX(AX$9:AX242)+1,0)</f>
        <v>0</v>
      </c>
      <c r="AY243" s="39">
        <f>IF(BF237+BG242&gt;0.8,AZ237-AZ242,0)</f>
        <v>0</v>
      </c>
      <c r="AZ243" s="35">
        <f t="shared" si="372"/>
        <v>50921</v>
      </c>
      <c r="BA243" s="38">
        <f t="shared" si="458"/>
        <v>0</v>
      </c>
      <c r="BB243" s="38">
        <f t="shared" si="447"/>
        <v>0</v>
      </c>
      <c r="BC243" s="40">
        <f>IF(AND(AX243=BE$6,BG242-BE$1/(BE$7-BE$6+1)&gt;=0),ROUND(BE$1/(BE$7-BE$6+1),0),IF(AND(SUM(BC$10:BC242)&gt;0,BG242-BC242&gt;=0),BC242,IF(AND(SUM(BC$10:BC242)&gt;0),BE$1-SUM(BC$10:BC242),0)))</f>
        <v>0</v>
      </c>
      <c r="BD243" s="40">
        <f t="shared" si="410"/>
        <v>0</v>
      </c>
      <c r="BE243" s="40">
        <f t="shared" si="411"/>
        <v>0</v>
      </c>
      <c r="BF243" s="40">
        <f t="shared" si="448"/>
        <v>0</v>
      </c>
      <c r="BG243" s="40">
        <f t="shared" si="412"/>
        <v>0</v>
      </c>
      <c r="BH243" s="40">
        <f>IF(AND(BF243&lt;&gt;0,SUM(BF$9:BF242)=0),ROUND(BE$1*BE$3,0),0)</f>
        <v>0</v>
      </c>
      <c r="BI243" s="13"/>
      <c r="BJ243" s="33">
        <f>IF(SUM(BR$9:BR242)&gt;0.9,MAX(BJ$9:BJ242)+1,0)</f>
        <v>0</v>
      </c>
      <c r="BK243" s="39">
        <f>IF(BR237+BS242&gt;0.8,BL237-BL242,0)</f>
        <v>0</v>
      </c>
      <c r="BL243" s="35">
        <f t="shared" si="374"/>
        <v>50921</v>
      </c>
      <c r="BM243" s="38">
        <f t="shared" si="459"/>
        <v>0</v>
      </c>
      <c r="BN243" s="38">
        <f t="shared" si="449"/>
        <v>0</v>
      </c>
      <c r="BO243" s="40">
        <f>IF(AND(BJ243=BQ$6,BS242-BQ$1/(BQ$7-BQ$6+1)&gt;=0),ROUND(BQ$1/(BQ$7-BQ$6+1),0),IF(AND(SUM(BO$10:BO242)&gt;0,BS242-BO242&gt;=0),BO242,IF(AND(SUM(BO$10:BO242)&gt;0),BQ$1-SUM(BO$10:BO242),0)))</f>
        <v>0</v>
      </c>
      <c r="BP243" s="40">
        <f t="shared" si="413"/>
        <v>0</v>
      </c>
      <c r="BQ243" s="40">
        <f t="shared" si="414"/>
        <v>0</v>
      </c>
      <c r="BR243" s="40">
        <f t="shared" si="450"/>
        <v>0</v>
      </c>
      <c r="BS243" s="40">
        <f t="shared" si="415"/>
        <v>0</v>
      </c>
      <c r="BT243" s="40">
        <f>IF(AND(BR243&lt;&gt;0,SUM(BR$9:BR242)=0),ROUND(BQ$1*BQ$3,0),0)</f>
        <v>0</v>
      </c>
      <c r="BU243" s="13"/>
      <c r="BV243" s="33">
        <f>IF(SUM(CD$9:CD242)&gt;0.9,MAX(BV$9:BV242)+1,0)</f>
        <v>0</v>
      </c>
      <c r="BW243" s="39">
        <f>IF(CD237+CE242&gt;0.8,BX237-BX242,0)</f>
        <v>0</v>
      </c>
      <c r="BX243" s="35">
        <f t="shared" si="376"/>
        <v>50921</v>
      </c>
      <c r="BY243" s="38">
        <f t="shared" si="460"/>
        <v>0</v>
      </c>
      <c r="BZ243" s="38">
        <f t="shared" si="451"/>
        <v>0</v>
      </c>
      <c r="CA243" s="40">
        <f>IF(AND(BV243=CC$6,CE242-CC$1/(CC$7-CC$6+1)&gt;=0),ROUND(CC$1/(CC$7-CC$6+1),0),IF(AND(SUM(CA$10:CA242)&gt;0,CE242-CA242&gt;=0),CA242,IF(AND(SUM(CA$10:CA242)&gt;0),CC$1-SUM(CA$10:CA242),0)))</f>
        <v>0</v>
      </c>
      <c r="CB243" s="40">
        <f t="shared" si="416"/>
        <v>0</v>
      </c>
      <c r="CC243" s="40">
        <f t="shared" si="417"/>
        <v>0</v>
      </c>
      <c r="CD243" s="40">
        <f t="shared" si="452"/>
        <v>0</v>
      </c>
      <c r="CE243" s="40">
        <f t="shared" si="418"/>
        <v>0</v>
      </c>
      <c r="CF243" s="40">
        <f>IF(AND(CD243&lt;&gt;0,SUM(CD$9:CD242)=0),ROUND(CC$1*CC$3,0),0)</f>
        <v>0</v>
      </c>
      <c r="CG243" s="13"/>
      <c r="CH243" s="33">
        <f>IF(SUM(CP$9:CP242)&gt;0.9,MAX(CH$9:CH242)+1,0)</f>
        <v>0</v>
      </c>
      <c r="CI243" s="39">
        <f>IF(CP237+CQ242&gt;0.8,CJ237-CJ242,0)</f>
        <v>0</v>
      </c>
      <c r="CJ243" s="35">
        <f t="shared" si="378"/>
        <v>50921</v>
      </c>
      <c r="CK243" s="38">
        <f t="shared" si="461"/>
        <v>0</v>
      </c>
      <c r="CL243" s="38">
        <f t="shared" si="453"/>
        <v>0</v>
      </c>
      <c r="CM243" s="40">
        <f>IF(AND(CH243=CO$6,CQ242-CO$1/(CO$7-CO$6+1)&gt;=0),ROUND(CO$1/(CO$7-CO$6+1),0),IF(AND(SUM(CM$10:CM242)&gt;0,CQ242-CM242&gt;=0),CM242,IF(AND(SUM(CM$10:CM242)&gt;0),CO$1-SUM(CM$10:CM242),0)))</f>
        <v>0</v>
      </c>
      <c r="CN243" s="40">
        <f t="shared" si="419"/>
        <v>0</v>
      </c>
      <c r="CO243" s="40">
        <f t="shared" si="420"/>
        <v>0</v>
      </c>
      <c r="CP243" s="40">
        <f t="shared" si="454"/>
        <v>0</v>
      </c>
      <c r="CQ243" s="40">
        <f t="shared" si="421"/>
        <v>0</v>
      </c>
      <c r="CR243" s="40">
        <f>IF(AND(CP243&lt;&gt;0,SUM(CP$9:CP242)=0),ROUND(CO$1*CO$3,0),0)</f>
        <v>0</v>
      </c>
      <c r="CS243" s="13"/>
      <c r="CT243" s="16"/>
      <c r="CU243" s="41">
        <f t="shared" si="423"/>
        <v>221</v>
      </c>
      <c r="CV243" s="42">
        <f t="shared" si="422"/>
        <v>50921</v>
      </c>
      <c r="CW243" s="43">
        <f t="shared" ref="CW243:CW285" si="462">SUM(G244:G255)</f>
        <v>0</v>
      </c>
      <c r="CX243" s="43">
        <f t="shared" ref="CX243:CX285" si="463">SUM(S244:S255)</f>
        <v>0</v>
      </c>
      <c r="CY243" s="43">
        <f t="shared" ref="CY243:CY285" si="464">SUM(AE244:AE255)</f>
        <v>0</v>
      </c>
      <c r="CZ243" s="43">
        <f t="shared" ref="CZ243:CZ285" si="465">SUM(AQ244:AQ255)</f>
        <v>0</v>
      </c>
      <c r="DA243" s="43">
        <f t="shared" ref="DA243:DA285" si="466">SUM(BC244:BC255)</f>
        <v>0</v>
      </c>
      <c r="DB243" s="43">
        <f t="shared" ref="DB243:DB285" si="467">SUM(BO244:BO255)</f>
        <v>0</v>
      </c>
      <c r="DC243" s="43">
        <f t="shared" ref="DC243:DC285" si="468">SUM(CA244:CA255)</f>
        <v>0</v>
      </c>
      <c r="DD243" s="43">
        <f t="shared" ref="DD243:DD285" si="469">SUM(CM244:CM255)</f>
        <v>0</v>
      </c>
      <c r="DE243" s="43">
        <f>SUM(CW237:DD237)</f>
        <v>0</v>
      </c>
      <c r="DF243" s="44">
        <f t="shared" si="379"/>
        <v>0</v>
      </c>
      <c r="DG243" s="44">
        <f>IF($CU237&lt;=DG$8,H237+L237,0)</f>
        <v>0</v>
      </c>
      <c r="DH243" s="44">
        <f>IF($CU237&lt;=DH$8,T237+X237,0)</f>
        <v>0</v>
      </c>
      <c r="DI243" s="44">
        <f>IF($CU237&lt;=DI$8,AF237+AJ237,0)</f>
        <v>0</v>
      </c>
      <c r="DJ243" s="44">
        <f>IF($CU237&lt;=DJ$8,AR237+AV237,0)</f>
        <v>0</v>
      </c>
      <c r="DK243" s="44">
        <f>IF($CU237&lt;=DK$8,BD237+BH237,0)</f>
        <v>0</v>
      </c>
      <c r="DL243" s="44">
        <f>IF($CU237&lt;=DL$8,BP237+BU237,0)</f>
        <v>0</v>
      </c>
      <c r="DM243" s="44">
        <f>IF($CU237&lt;=DM$8,CB237+CF237,0)</f>
        <v>0</v>
      </c>
      <c r="DN243" s="44">
        <f>IF($CU237&lt;=DN$8,CR237+CN237,0)</f>
        <v>0</v>
      </c>
      <c r="DO243" s="44">
        <f>SUM(DG237:DN237)</f>
        <v>0</v>
      </c>
      <c r="DP243" s="44">
        <f>IF(SUM(DG237:DG$298)=0,DG$299*DP$8/12,0)</f>
        <v>0</v>
      </c>
      <c r="DQ243" s="44">
        <f>IF(SUM(DH237:DH$298)=0,DH$299*DQ$8/12,0)</f>
        <v>0</v>
      </c>
      <c r="DR243" s="44">
        <f>IF(SUM(DI237:DI$298)=0,DI$299*DR$8/12,0)</f>
        <v>0</v>
      </c>
      <c r="DS243" s="44">
        <f>IF(SUM(DJ237:DJ$298)=0,DJ$299*DS$8/12,0)</f>
        <v>0</v>
      </c>
      <c r="DT243" s="44">
        <f>IF(SUM(DK237:DK$298)=0,DK$299*DT$8/12,0)</f>
        <v>0</v>
      </c>
      <c r="DU243" s="44">
        <f>IF(SUM(DL237:DL$298)=0,DL$299*DU$8/12,0)</f>
        <v>0</v>
      </c>
      <c r="DV243" s="44">
        <f>IF(SUM(DM237:DM$298)=0,DM$299*DV$8/12,0)</f>
        <v>0</v>
      </c>
      <c r="DW243" s="44">
        <f>IF(SUM(DN237:DN$298)=0,DN$299*DW$8/12,0)</f>
        <v>0</v>
      </c>
      <c r="DX243" s="44">
        <f>SUM(DP237:DW237)</f>
        <v>0</v>
      </c>
      <c r="DY243" s="44">
        <f t="shared" si="396"/>
        <v>0</v>
      </c>
      <c r="DZ243" s="44">
        <f t="shared" si="397"/>
        <v>0</v>
      </c>
      <c r="EA243" s="44">
        <f t="shared" si="398"/>
        <v>0</v>
      </c>
      <c r="EB243" s="44">
        <f t="shared" si="399"/>
        <v>0</v>
      </c>
      <c r="EC243" s="44">
        <f t="shared" si="400"/>
        <v>0</v>
      </c>
      <c r="ED243" s="16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</row>
    <row r="244" spans="1:240">
      <c r="A244" s="52"/>
      <c r="B244" s="33">
        <f>IF(SUM(J$9:J243)&gt;0.9,MAX(B$9:B243)+1,0)</f>
        <v>0</v>
      </c>
      <c r="C244" s="39">
        <f>IF(J244+K237&gt;0.8,D244-D237,0)</f>
        <v>0</v>
      </c>
      <c r="D244" s="35">
        <v>50951</v>
      </c>
      <c r="E244" s="38">
        <f t="shared" si="380"/>
        <v>0</v>
      </c>
      <c r="F244" s="38">
        <f t="shared" si="381"/>
        <v>0</v>
      </c>
      <c r="G244" s="40">
        <f>IF(AND(B244=I$6,K243-I$1/(I$7-I$6+1)&gt;=0),ROUND(I$1/(I$7-I$6+1),0),IF(AND(SUM(G$10:G243)&gt;0,K243-G243&gt;=0),G243,IF(AND(SUM(G$10:G243)&gt;0),I$1-SUM(G$10:G243),0)))</f>
        <v>0</v>
      </c>
      <c r="H244" s="40">
        <f t="shared" si="382"/>
        <v>0</v>
      </c>
      <c r="I244" s="40">
        <f t="shared" si="383"/>
        <v>0</v>
      </c>
      <c r="J244" s="40">
        <f t="shared" si="384"/>
        <v>0</v>
      </c>
      <c r="K244" s="40">
        <f t="shared" si="385"/>
        <v>0</v>
      </c>
      <c r="L244" s="40">
        <f>IF(AND(J244&lt;&gt;0,SUM(J$9:J243)=0),ROUND(I$1*I$3,0),0)</f>
        <v>0</v>
      </c>
      <c r="M244" s="13"/>
      <c r="N244" s="33">
        <f>IF(SUM(V$9:V243)&gt;0.9,MAX(N$9:N243)+1,0)</f>
        <v>0</v>
      </c>
      <c r="O244" s="39">
        <f>IF(V244+W237&gt;0.8,P244-P237,0)</f>
        <v>0</v>
      </c>
      <c r="P244" s="35">
        <f t="shared" si="366"/>
        <v>50951</v>
      </c>
      <c r="Q244" s="38">
        <f t="shared" si="455"/>
        <v>0</v>
      </c>
      <c r="R244" s="38">
        <f t="shared" si="441"/>
        <v>0</v>
      </c>
      <c r="S244" s="40">
        <f>IF(AND(N244=U$6,W243-U$1/(U$7-U$6+1)&gt;=0),ROUND(U$1/(U$7-U$6+1),0),IF(AND(SUM(S$10:S243)&gt;0,W243-S243&gt;=0),S243,IF(AND(SUM(S$10:S243)&gt;0),U$1-SUM(S$10:S243),0)))</f>
        <v>0</v>
      </c>
      <c r="T244" s="40">
        <f t="shared" si="401"/>
        <v>0</v>
      </c>
      <c r="U244" s="40">
        <f t="shared" si="402"/>
        <v>0</v>
      </c>
      <c r="V244" s="40">
        <f t="shared" si="442"/>
        <v>0</v>
      </c>
      <c r="W244" s="40">
        <f t="shared" si="403"/>
        <v>0</v>
      </c>
      <c r="X244" s="40">
        <f>IF(AND(V244&lt;&gt;0,SUM(V$9:V243)=0),ROUND(U$1*U$3,0),0)</f>
        <v>0</v>
      </c>
      <c r="Y244" s="13"/>
      <c r="Z244" s="33">
        <f>IF(SUM(AH$9:AH243)&gt;0.9,MAX(Z$9:Z243)+1,0)</f>
        <v>0</v>
      </c>
      <c r="AA244" s="39">
        <f>IF(AH244+AI237&gt;0.8,AB244-AB237,0)</f>
        <v>0</v>
      </c>
      <c r="AB244" s="35">
        <f t="shared" si="368"/>
        <v>50951</v>
      </c>
      <c r="AC244" s="38">
        <f t="shared" si="456"/>
        <v>0</v>
      </c>
      <c r="AD244" s="38">
        <f t="shared" si="443"/>
        <v>0</v>
      </c>
      <c r="AE244" s="40">
        <f>IF(AND(Z244=AG$6,AI243-AG$1/(AG$7-AG$6+1)&gt;=0),ROUND(AG$1/(AG$7-AG$6+1),0),IF(AND(SUM(AE$10:AE243)&gt;0,AI243-AE243&gt;=0),AE243,IF(AND(SUM(AE$10:AE243)&gt;0),AG$1-SUM(AE$10:AE243),0)))</f>
        <v>0</v>
      </c>
      <c r="AF244" s="40">
        <f t="shared" si="404"/>
        <v>0</v>
      </c>
      <c r="AG244" s="40">
        <f t="shared" si="405"/>
        <v>0</v>
      </c>
      <c r="AH244" s="40">
        <f t="shared" si="444"/>
        <v>0</v>
      </c>
      <c r="AI244" s="40">
        <f t="shared" si="406"/>
        <v>0</v>
      </c>
      <c r="AJ244" s="40">
        <f>IF(AND(AH244&lt;&gt;0,SUM(AH$9:AH243)=0),ROUND(AG$1*AG$3,0),0)</f>
        <v>0</v>
      </c>
      <c r="AK244" s="13"/>
      <c r="AL244" s="33">
        <f>IF(SUM(AT$9:AT243)&gt;0.9,MAX(AL$9:AL243)+1,0)</f>
        <v>0</v>
      </c>
      <c r="AM244" s="39">
        <f>IF(AT244+AU237&gt;0.8,AN244-AN237,0)</f>
        <v>0</v>
      </c>
      <c r="AN244" s="35">
        <f t="shared" si="370"/>
        <v>50951</v>
      </c>
      <c r="AO244" s="38">
        <f t="shared" si="457"/>
        <v>0</v>
      </c>
      <c r="AP244" s="38">
        <f t="shared" si="445"/>
        <v>0</v>
      </c>
      <c r="AQ244" s="40">
        <f>IF(AND(AL244=AS$6,AU243-AS$1/(AS$7-AS$6+1)&gt;=0),ROUND(AS$1/(AS$7-AS$6+1),0),IF(AND(SUM(AQ$10:AQ243)&gt;0,AU243-AQ243&gt;=0),AQ243,IF(AND(SUM(AQ$10:AQ243)&gt;0),AS$1-SUM(AQ$10:AQ243),0)))</f>
        <v>0</v>
      </c>
      <c r="AR244" s="40">
        <f t="shared" si="407"/>
        <v>0</v>
      </c>
      <c r="AS244" s="40">
        <f t="shared" si="408"/>
        <v>0</v>
      </c>
      <c r="AT244" s="40">
        <f t="shared" si="446"/>
        <v>0</v>
      </c>
      <c r="AU244" s="40">
        <f t="shared" si="409"/>
        <v>0</v>
      </c>
      <c r="AV244" s="40">
        <f>IF(AND(AT244&lt;&gt;0,SUM(AT$9:AT243)=0),ROUND(AS$1*AS$3,0),0)</f>
        <v>0</v>
      </c>
      <c r="AW244" s="13"/>
      <c r="AX244" s="33">
        <f>IF(SUM(BF$9:BF243)&gt;0.9,MAX(AX$9:AX243)+1,0)</f>
        <v>0</v>
      </c>
      <c r="AY244" s="39">
        <f>IF(BF244+BG237&gt;0.8,AZ244-AZ237,0)</f>
        <v>0</v>
      </c>
      <c r="AZ244" s="35">
        <f t="shared" si="372"/>
        <v>50951</v>
      </c>
      <c r="BA244" s="38">
        <f t="shared" si="458"/>
        <v>0</v>
      </c>
      <c r="BB244" s="38">
        <f t="shared" si="447"/>
        <v>0</v>
      </c>
      <c r="BC244" s="40">
        <f>IF(AND(AX244=BE$6,BG243-BE$1/(BE$7-BE$6+1)&gt;=0),ROUND(BE$1/(BE$7-BE$6+1),0),IF(AND(SUM(BC$10:BC243)&gt;0,BG243-BC243&gt;=0),BC243,IF(AND(SUM(BC$10:BC243)&gt;0),BE$1-SUM(BC$10:BC243),0)))</f>
        <v>0</v>
      </c>
      <c r="BD244" s="40">
        <f t="shared" si="410"/>
        <v>0</v>
      </c>
      <c r="BE244" s="40">
        <f t="shared" si="411"/>
        <v>0</v>
      </c>
      <c r="BF244" s="40">
        <f t="shared" si="448"/>
        <v>0</v>
      </c>
      <c r="BG244" s="40">
        <f t="shared" si="412"/>
        <v>0</v>
      </c>
      <c r="BH244" s="40">
        <f>IF(AND(BF244&lt;&gt;0,SUM(BF$9:BF243)=0),ROUND(BE$1*BE$3,0),0)</f>
        <v>0</v>
      </c>
      <c r="BI244" s="13"/>
      <c r="BJ244" s="33">
        <f>IF(SUM(BR$9:BR243)&gt;0.9,MAX(BJ$9:BJ243)+1,0)</f>
        <v>0</v>
      </c>
      <c r="BK244" s="39">
        <f>IF(BR244+BS237&gt;0.8,BL244-BL237,0)</f>
        <v>0</v>
      </c>
      <c r="BL244" s="35">
        <f t="shared" si="374"/>
        <v>50951</v>
      </c>
      <c r="BM244" s="38">
        <f t="shared" si="459"/>
        <v>0</v>
      </c>
      <c r="BN244" s="38">
        <f t="shared" si="449"/>
        <v>0</v>
      </c>
      <c r="BO244" s="40">
        <f>IF(AND(BJ244=BQ$6,BS243-BQ$1/(BQ$7-BQ$6+1)&gt;=0),ROUND(BQ$1/(BQ$7-BQ$6+1),0),IF(AND(SUM(BO$10:BO243)&gt;0,BS243-BO243&gt;=0),BO243,IF(AND(SUM(BO$10:BO243)&gt;0),BQ$1-SUM(BO$10:BO243),0)))</f>
        <v>0</v>
      </c>
      <c r="BP244" s="40">
        <f t="shared" si="413"/>
        <v>0</v>
      </c>
      <c r="BQ244" s="40">
        <f t="shared" si="414"/>
        <v>0</v>
      </c>
      <c r="BR244" s="40">
        <f t="shared" si="450"/>
        <v>0</v>
      </c>
      <c r="BS244" s="40">
        <f t="shared" si="415"/>
        <v>0</v>
      </c>
      <c r="BT244" s="40">
        <f>IF(AND(BR244&lt;&gt;0,SUM(BR$9:BR243)=0),ROUND(BQ$1*BQ$3,0),0)</f>
        <v>0</v>
      </c>
      <c r="BU244" s="13"/>
      <c r="BV244" s="33">
        <f>IF(SUM(CD$9:CD243)&gt;0.9,MAX(BV$9:BV243)+1,0)</f>
        <v>0</v>
      </c>
      <c r="BW244" s="39">
        <f>IF(CD244+CE237&gt;0.8,BX244-BX237,0)</f>
        <v>0</v>
      </c>
      <c r="BX244" s="35">
        <f t="shared" si="376"/>
        <v>50951</v>
      </c>
      <c r="BY244" s="38">
        <f t="shared" si="460"/>
        <v>0</v>
      </c>
      <c r="BZ244" s="38">
        <f t="shared" si="451"/>
        <v>0</v>
      </c>
      <c r="CA244" s="40">
        <f>IF(AND(BV244=CC$6,CE243-CC$1/(CC$7-CC$6+1)&gt;=0),ROUND(CC$1/(CC$7-CC$6+1),0),IF(AND(SUM(CA$10:CA243)&gt;0,CE243-CA243&gt;=0),CA243,IF(AND(SUM(CA$10:CA243)&gt;0),CC$1-SUM(CA$10:CA243),0)))</f>
        <v>0</v>
      </c>
      <c r="CB244" s="40">
        <f t="shared" si="416"/>
        <v>0</v>
      </c>
      <c r="CC244" s="40">
        <f t="shared" si="417"/>
        <v>0</v>
      </c>
      <c r="CD244" s="40">
        <f t="shared" si="452"/>
        <v>0</v>
      </c>
      <c r="CE244" s="40">
        <f t="shared" si="418"/>
        <v>0</v>
      </c>
      <c r="CF244" s="40">
        <f>IF(AND(CD244&lt;&gt;0,SUM(CD$9:CD243)=0),ROUND(CC$1*CC$3,0),0)</f>
        <v>0</v>
      </c>
      <c r="CG244" s="13"/>
      <c r="CH244" s="33">
        <f>IF(SUM(CP$9:CP243)&gt;0.9,MAX(CH$9:CH243)+1,0)</f>
        <v>0</v>
      </c>
      <c r="CI244" s="39">
        <f>IF(CP244+CQ237&gt;0.8,CJ244-CJ237,0)</f>
        <v>0</v>
      </c>
      <c r="CJ244" s="35">
        <f t="shared" si="378"/>
        <v>50951</v>
      </c>
      <c r="CK244" s="38">
        <f t="shared" si="461"/>
        <v>0</v>
      </c>
      <c r="CL244" s="38">
        <f t="shared" si="453"/>
        <v>0</v>
      </c>
      <c r="CM244" s="40">
        <f>IF(AND(CH244=CO$6,CQ243-CO$1/(CO$7-CO$6+1)&gt;=0),ROUND(CO$1/(CO$7-CO$6+1),0),IF(AND(SUM(CM$10:CM243)&gt;0,CQ243-CM243&gt;=0),CM243,IF(AND(SUM(CM$10:CM243)&gt;0),CO$1-SUM(CM$10:CM243),0)))</f>
        <v>0</v>
      </c>
      <c r="CN244" s="40">
        <f t="shared" si="419"/>
        <v>0</v>
      </c>
      <c r="CO244" s="40">
        <f t="shared" si="420"/>
        <v>0</v>
      </c>
      <c r="CP244" s="40">
        <f t="shared" si="454"/>
        <v>0</v>
      </c>
      <c r="CQ244" s="40">
        <f t="shared" si="421"/>
        <v>0</v>
      </c>
      <c r="CR244" s="40">
        <f>IF(AND(CP244&lt;&gt;0,SUM(CP$9:CP243)=0),ROUND(CO$1*CO$3,0),0)</f>
        <v>0</v>
      </c>
      <c r="CS244" s="13"/>
      <c r="CT244" s="16"/>
      <c r="CU244" s="41">
        <f>CU237+1</f>
        <v>216</v>
      </c>
      <c r="CV244" s="42">
        <f t="shared" si="422"/>
        <v>50951</v>
      </c>
      <c r="CW244" s="43">
        <f t="shared" si="462"/>
        <v>0</v>
      </c>
      <c r="CX244" s="43">
        <f t="shared" si="463"/>
        <v>0</v>
      </c>
      <c r="CY244" s="43">
        <f t="shared" si="464"/>
        <v>0</v>
      </c>
      <c r="CZ244" s="43">
        <f t="shared" si="465"/>
        <v>0</v>
      </c>
      <c r="DA244" s="43">
        <f t="shared" si="466"/>
        <v>0</v>
      </c>
      <c r="DB244" s="43">
        <f t="shared" si="467"/>
        <v>0</v>
      </c>
      <c r="DC244" s="43">
        <f t="shared" si="468"/>
        <v>0</v>
      </c>
      <c r="DD244" s="43">
        <f t="shared" si="469"/>
        <v>0</v>
      </c>
      <c r="DE244" s="43">
        <f t="shared" ref="DE244:DE275" si="470">SUM(CW244:DD244)</f>
        <v>0</v>
      </c>
      <c r="DF244" s="44">
        <f t="shared" si="379"/>
        <v>0</v>
      </c>
      <c r="DG244" s="44">
        <f t="shared" ref="DG244:DG275" si="471">IF($CU244&lt;=DG$8,H244+L244,0)</f>
        <v>0</v>
      </c>
      <c r="DH244" s="44">
        <f t="shared" ref="DH244:DH275" si="472">IF($CU244&lt;=DH$8,T244+X244,0)</f>
        <v>0</v>
      </c>
      <c r="DI244" s="44">
        <f t="shared" ref="DI244:DI275" si="473">IF($CU244&lt;=DI$8,AF244+AJ244,0)</f>
        <v>0</v>
      </c>
      <c r="DJ244" s="44">
        <f t="shared" ref="DJ244:DJ275" si="474">IF($CU244&lt;=DJ$8,AR244+AV244,0)</f>
        <v>0</v>
      </c>
      <c r="DK244" s="44">
        <f t="shared" ref="DK244:DK275" si="475">IF($CU244&lt;=DK$8,BD244+BH244,0)</f>
        <v>0</v>
      </c>
      <c r="DL244" s="44">
        <f t="shared" ref="DL244:DL275" si="476">IF($CU244&lt;=DL$8,BP244+BU244,0)</f>
        <v>0</v>
      </c>
      <c r="DM244" s="44">
        <f t="shared" ref="DM244:DM275" si="477">IF($CU244&lt;=DM$8,CB244+CF244,0)</f>
        <v>0</v>
      </c>
      <c r="DN244" s="44">
        <f t="shared" ref="DN244:DN275" si="478">IF($CU244&lt;=DN$8,CR244+CN244,0)</f>
        <v>0</v>
      </c>
      <c r="DO244" s="44">
        <f t="shared" ref="DO244:DO275" si="479">SUM(DG244:DN244)</f>
        <v>0</v>
      </c>
      <c r="DP244" s="44">
        <f>IF(SUM(DG244:DG$298)=0,DG$299*DP$8/12,0)</f>
        <v>0</v>
      </c>
      <c r="DQ244" s="44">
        <f>IF(SUM(DH244:DH$298)=0,DH$299*DQ$8/12,0)</f>
        <v>0</v>
      </c>
      <c r="DR244" s="44">
        <f>IF(SUM(DI244:DI$298)=0,DI$299*DR$8/12,0)</f>
        <v>0</v>
      </c>
      <c r="DS244" s="44">
        <f>IF(SUM(DJ244:DJ$298)=0,DJ$299*DS$8/12,0)</f>
        <v>0</v>
      </c>
      <c r="DT244" s="44">
        <f>IF(SUM(DK244:DK$298)=0,DK$299*DT$8/12,0)</f>
        <v>0</v>
      </c>
      <c r="DU244" s="44">
        <f>IF(SUM(DL244:DL$298)=0,DL$299*DU$8/12,0)</f>
        <v>0</v>
      </c>
      <c r="DV244" s="44">
        <f>IF(SUM(DM244:DM$298)=0,DM$299*DV$8/12,0)</f>
        <v>0</v>
      </c>
      <c r="DW244" s="44">
        <f>IF(SUM(DN244:DN$298)=0,DN$299*DW$8/12,0)</f>
        <v>0</v>
      </c>
      <c r="DX244" s="44">
        <f t="shared" ref="DX244:DX275" si="480">SUM(DP244:DW244)</f>
        <v>0</v>
      </c>
      <c r="DY244" s="44">
        <f t="shared" si="396"/>
        <v>0</v>
      </c>
      <c r="DZ244" s="44">
        <f t="shared" si="397"/>
        <v>0</v>
      </c>
      <c r="EA244" s="44">
        <f t="shared" si="398"/>
        <v>0</v>
      </c>
      <c r="EB244" s="44">
        <f t="shared" si="399"/>
        <v>0</v>
      </c>
      <c r="EC244" s="44">
        <f t="shared" si="400"/>
        <v>0</v>
      </c>
      <c r="ED244" s="16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</row>
    <row r="245" spans="1:240">
      <c r="A245" s="52"/>
      <c r="B245" s="33">
        <f>IF(SUM(J$9:J244)&gt;0.9,MAX(B$9:B244)+1,0)</f>
        <v>0</v>
      </c>
      <c r="C245" s="39">
        <f t="shared" si="424"/>
        <v>0</v>
      </c>
      <c r="D245" s="35">
        <v>50982</v>
      </c>
      <c r="E245" s="38">
        <f t="shared" si="380"/>
        <v>0</v>
      </c>
      <c r="F245" s="38">
        <f t="shared" si="381"/>
        <v>0</v>
      </c>
      <c r="G245" s="40">
        <f>IF(AND(B245=I$6,K244-I$1/(I$7-I$6+1)&gt;=0),ROUND(I$1/(I$7-I$6+1),0),IF(AND(SUM(G$10:G244)&gt;0,K244-G244&gt;=0),G244,IF(AND(SUM(G$10:G244)&gt;0),I$1-SUM(G$10:G244),0)))</f>
        <v>0</v>
      </c>
      <c r="H245" s="40">
        <f t="shared" si="382"/>
        <v>0</v>
      </c>
      <c r="I245" s="40">
        <f t="shared" si="383"/>
        <v>0</v>
      </c>
      <c r="J245" s="40">
        <f t="shared" si="384"/>
        <v>0</v>
      </c>
      <c r="K245" s="40">
        <f t="shared" si="385"/>
        <v>0</v>
      </c>
      <c r="L245" s="40">
        <f>IF(AND(J245&lt;&gt;0,SUM(J$9:J244)=0),ROUND(I$1*I$3,0),0)</f>
        <v>0</v>
      </c>
      <c r="M245" s="13"/>
      <c r="N245" s="33">
        <f>IF(SUM(V$9:V244)&gt;0.9,MAX(N$9:N244)+1,0)</f>
        <v>0</v>
      </c>
      <c r="O245" s="39">
        <f t="shared" si="365"/>
        <v>0</v>
      </c>
      <c r="P245" s="35">
        <f t="shared" si="366"/>
        <v>50982</v>
      </c>
      <c r="Q245" s="38">
        <f t="shared" si="455"/>
        <v>0</v>
      </c>
      <c r="R245" s="38">
        <f t="shared" si="441"/>
        <v>0</v>
      </c>
      <c r="S245" s="40">
        <f>IF(AND(N245=U$6,W244-U$1/(U$7-U$6+1)&gt;=0),ROUND(U$1/(U$7-U$6+1),0),IF(AND(SUM(S$10:S244)&gt;0,W244-S244&gt;=0),S244,IF(AND(SUM(S$10:S244)&gt;0),U$1-SUM(S$10:S244),0)))</f>
        <v>0</v>
      </c>
      <c r="T245" s="40">
        <f t="shared" si="401"/>
        <v>0</v>
      </c>
      <c r="U245" s="40">
        <f t="shared" si="402"/>
        <v>0</v>
      </c>
      <c r="V245" s="40">
        <f t="shared" si="442"/>
        <v>0</v>
      </c>
      <c r="W245" s="40">
        <f t="shared" si="403"/>
        <v>0</v>
      </c>
      <c r="X245" s="40">
        <f>IF(AND(V245&lt;&gt;0,SUM(V$9:V244)=0),ROUND(U$1*U$3,0),0)</f>
        <v>0</v>
      </c>
      <c r="Y245" s="13"/>
      <c r="Z245" s="33">
        <f>IF(SUM(AH$9:AH244)&gt;0.9,MAX(Z$9:Z244)+1,0)</f>
        <v>0</v>
      </c>
      <c r="AA245" s="39">
        <f t="shared" ref="AA245:AA298" si="481">IF(AH245+AI244&gt;0.8,AB245-AB244,0)</f>
        <v>0</v>
      </c>
      <c r="AB245" s="35">
        <f t="shared" si="368"/>
        <v>50982</v>
      </c>
      <c r="AC245" s="38">
        <f t="shared" si="456"/>
        <v>0</v>
      </c>
      <c r="AD245" s="38">
        <f t="shared" si="443"/>
        <v>0</v>
      </c>
      <c r="AE245" s="40">
        <f>IF(AND(Z245=AG$6,AI244-AG$1/(AG$7-AG$6+1)&gt;=0),ROUND(AG$1/(AG$7-AG$6+1),0),IF(AND(SUM(AE$10:AE244)&gt;0,AI244-AE244&gt;=0),AE244,IF(AND(SUM(AE$10:AE244)&gt;0),AG$1-SUM(AE$10:AE244),0)))</f>
        <v>0</v>
      </c>
      <c r="AF245" s="40">
        <f t="shared" si="404"/>
        <v>0</v>
      </c>
      <c r="AG245" s="40">
        <f t="shared" si="405"/>
        <v>0</v>
      </c>
      <c r="AH245" s="40">
        <f t="shared" si="444"/>
        <v>0</v>
      </c>
      <c r="AI245" s="40">
        <f t="shared" si="406"/>
        <v>0</v>
      </c>
      <c r="AJ245" s="40">
        <f>IF(AND(AH245&lt;&gt;0,SUM(AH$9:AH244)=0),ROUND(AG$1*AG$3,0),0)</f>
        <v>0</v>
      </c>
      <c r="AK245" s="13"/>
      <c r="AL245" s="33">
        <f>IF(SUM(AT$9:AT244)&gt;0.9,MAX(AL$9:AL244)+1,0)</f>
        <v>0</v>
      </c>
      <c r="AM245" s="39">
        <f t="shared" ref="AM245:AM298" si="482">IF(AT245+AU244&gt;0.8,AN245-AN244,0)</f>
        <v>0</v>
      </c>
      <c r="AN245" s="35">
        <f t="shared" si="370"/>
        <v>50982</v>
      </c>
      <c r="AO245" s="38">
        <f t="shared" si="457"/>
        <v>0</v>
      </c>
      <c r="AP245" s="38">
        <f t="shared" si="445"/>
        <v>0</v>
      </c>
      <c r="AQ245" s="40">
        <f>IF(AND(AL245=AS$6,AU244-AS$1/(AS$7-AS$6+1)&gt;=0),ROUND(AS$1/(AS$7-AS$6+1),0),IF(AND(SUM(AQ$10:AQ244)&gt;0,AU244-AQ244&gt;=0),AQ244,IF(AND(SUM(AQ$10:AQ244)&gt;0),AS$1-SUM(AQ$10:AQ244),0)))</f>
        <v>0</v>
      </c>
      <c r="AR245" s="40">
        <f t="shared" si="407"/>
        <v>0</v>
      </c>
      <c r="AS245" s="40">
        <f t="shared" si="408"/>
        <v>0</v>
      </c>
      <c r="AT245" s="40">
        <f t="shared" si="446"/>
        <v>0</v>
      </c>
      <c r="AU245" s="40">
        <f t="shared" si="409"/>
        <v>0</v>
      </c>
      <c r="AV245" s="40">
        <f>IF(AND(AT245&lt;&gt;0,SUM(AT$9:AT244)=0),ROUND(AS$1*AS$3,0),0)</f>
        <v>0</v>
      </c>
      <c r="AW245" s="13"/>
      <c r="AX245" s="33">
        <f>IF(SUM(BF$9:BF244)&gt;0.9,MAX(AX$9:AX244)+1,0)</f>
        <v>0</v>
      </c>
      <c r="AY245" s="39">
        <f t="shared" ref="AY245:AY298" si="483">IF(BF245+BG244&gt;0.8,AZ245-AZ244,0)</f>
        <v>0</v>
      </c>
      <c r="AZ245" s="35">
        <f t="shared" si="372"/>
        <v>50982</v>
      </c>
      <c r="BA245" s="38">
        <f t="shared" si="458"/>
        <v>0</v>
      </c>
      <c r="BB245" s="38">
        <f t="shared" si="447"/>
        <v>0</v>
      </c>
      <c r="BC245" s="40">
        <f>IF(AND(AX245=BE$6,BG244-BE$1/(BE$7-BE$6+1)&gt;=0),ROUND(BE$1/(BE$7-BE$6+1),0),IF(AND(SUM(BC$10:BC244)&gt;0,BG244-BC244&gt;=0),BC244,IF(AND(SUM(BC$10:BC244)&gt;0),BE$1-SUM(BC$10:BC244),0)))</f>
        <v>0</v>
      </c>
      <c r="BD245" s="40">
        <f t="shared" si="410"/>
        <v>0</v>
      </c>
      <c r="BE245" s="40">
        <f t="shared" si="411"/>
        <v>0</v>
      </c>
      <c r="BF245" s="40">
        <f t="shared" si="448"/>
        <v>0</v>
      </c>
      <c r="BG245" s="40">
        <f t="shared" si="412"/>
        <v>0</v>
      </c>
      <c r="BH245" s="40">
        <f>IF(AND(BF245&lt;&gt;0,SUM(BF$9:BF244)=0),ROUND(BE$1*BE$3,0),0)</f>
        <v>0</v>
      </c>
      <c r="BI245" s="13"/>
      <c r="BJ245" s="33">
        <f>IF(SUM(BR$9:BR244)&gt;0.9,MAX(BJ$9:BJ244)+1,0)</f>
        <v>0</v>
      </c>
      <c r="BK245" s="39">
        <f t="shared" ref="BK245:BK298" si="484">IF(BR245+BS244&gt;0.8,BL245-BL244,0)</f>
        <v>0</v>
      </c>
      <c r="BL245" s="35">
        <f t="shared" si="374"/>
        <v>50982</v>
      </c>
      <c r="BM245" s="38">
        <f t="shared" si="459"/>
        <v>0</v>
      </c>
      <c r="BN245" s="38">
        <f t="shared" si="449"/>
        <v>0</v>
      </c>
      <c r="BO245" s="40">
        <f>IF(AND(BJ245=BQ$6,BS244-BQ$1/(BQ$7-BQ$6+1)&gt;=0),ROUND(BQ$1/(BQ$7-BQ$6+1),0),IF(AND(SUM(BO$10:BO244)&gt;0,BS244-BO244&gt;=0),BO244,IF(AND(SUM(BO$10:BO244)&gt;0),BQ$1-SUM(BO$10:BO244),0)))</f>
        <v>0</v>
      </c>
      <c r="BP245" s="40">
        <f t="shared" si="413"/>
        <v>0</v>
      </c>
      <c r="BQ245" s="40">
        <f t="shared" si="414"/>
        <v>0</v>
      </c>
      <c r="BR245" s="40">
        <f t="shared" si="450"/>
        <v>0</v>
      </c>
      <c r="BS245" s="40">
        <f t="shared" si="415"/>
        <v>0</v>
      </c>
      <c r="BT245" s="40">
        <f>IF(AND(BR245&lt;&gt;0,SUM(BR$9:BR244)=0),ROUND(BQ$1*BQ$3,0),0)</f>
        <v>0</v>
      </c>
      <c r="BU245" s="13"/>
      <c r="BV245" s="33">
        <f>IF(SUM(CD$9:CD244)&gt;0.9,MAX(BV$9:BV244)+1,0)</f>
        <v>0</v>
      </c>
      <c r="BW245" s="39">
        <f t="shared" ref="BW245:BW298" si="485">IF(CD245+CE244&gt;0.8,BX245-BX244,0)</f>
        <v>0</v>
      </c>
      <c r="BX245" s="35">
        <f t="shared" si="376"/>
        <v>50982</v>
      </c>
      <c r="BY245" s="38">
        <f t="shared" si="460"/>
        <v>0</v>
      </c>
      <c r="BZ245" s="38">
        <f t="shared" si="451"/>
        <v>0</v>
      </c>
      <c r="CA245" s="40">
        <f>IF(AND(BV245=CC$6,CE244-CC$1/(CC$7-CC$6+1)&gt;=0),ROUND(CC$1/(CC$7-CC$6+1),0),IF(AND(SUM(CA$10:CA244)&gt;0,CE244-CA244&gt;=0),CA244,IF(AND(SUM(CA$10:CA244)&gt;0),CC$1-SUM(CA$10:CA244),0)))</f>
        <v>0</v>
      </c>
      <c r="CB245" s="40">
        <f t="shared" si="416"/>
        <v>0</v>
      </c>
      <c r="CC245" s="40">
        <f t="shared" si="417"/>
        <v>0</v>
      </c>
      <c r="CD245" s="40">
        <f t="shared" si="452"/>
        <v>0</v>
      </c>
      <c r="CE245" s="40">
        <f t="shared" si="418"/>
        <v>0</v>
      </c>
      <c r="CF245" s="40">
        <f>IF(AND(CD245&lt;&gt;0,SUM(CD$9:CD244)=0),ROUND(CC$1*CC$3,0),0)</f>
        <v>0</v>
      </c>
      <c r="CG245" s="13"/>
      <c r="CH245" s="33">
        <f>IF(SUM(CP$9:CP244)&gt;0.9,MAX(CH$9:CH244)+1,0)</f>
        <v>0</v>
      </c>
      <c r="CI245" s="39">
        <f t="shared" ref="CI245:CI298" si="486">IF(CP245+CQ244&gt;0.8,CJ245-CJ244,0)</f>
        <v>0</v>
      </c>
      <c r="CJ245" s="35">
        <f t="shared" si="378"/>
        <v>50982</v>
      </c>
      <c r="CK245" s="38">
        <f t="shared" si="461"/>
        <v>0</v>
      </c>
      <c r="CL245" s="38">
        <f t="shared" si="453"/>
        <v>0</v>
      </c>
      <c r="CM245" s="40">
        <f>IF(AND(CH245=CO$6,CQ244-CO$1/(CO$7-CO$6+1)&gt;=0),ROUND(CO$1/(CO$7-CO$6+1),0),IF(AND(SUM(CM$10:CM244)&gt;0,CQ244-CM244&gt;=0),CM244,IF(AND(SUM(CM$10:CM244)&gt;0),CO$1-SUM(CM$10:CM244),0)))</f>
        <v>0</v>
      </c>
      <c r="CN245" s="40">
        <f t="shared" si="419"/>
        <v>0</v>
      </c>
      <c r="CO245" s="40">
        <f t="shared" si="420"/>
        <v>0</v>
      </c>
      <c r="CP245" s="40">
        <f t="shared" si="454"/>
        <v>0</v>
      </c>
      <c r="CQ245" s="40">
        <f t="shared" si="421"/>
        <v>0</v>
      </c>
      <c r="CR245" s="40">
        <f>IF(AND(CP245&lt;&gt;0,SUM(CP$9:CP244)=0),ROUND(CO$1*CO$3,0),0)</f>
        <v>0</v>
      </c>
      <c r="CS245" s="13"/>
      <c r="CT245" s="16"/>
      <c r="CU245" s="41">
        <f t="shared" si="423"/>
        <v>217</v>
      </c>
      <c r="CV245" s="42">
        <f t="shared" si="422"/>
        <v>50982</v>
      </c>
      <c r="CW245" s="43">
        <f t="shared" si="462"/>
        <v>0</v>
      </c>
      <c r="CX245" s="43">
        <f t="shared" si="463"/>
        <v>0</v>
      </c>
      <c r="CY245" s="43">
        <f t="shared" si="464"/>
        <v>0</v>
      </c>
      <c r="CZ245" s="43">
        <f t="shared" si="465"/>
        <v>0</v>
      </c>
      <c r="DA245" s="43">
        <f t="shared" si="466"/>
        <v>0</v>
      </c>
      <c r="DB245" s="43">
        <f t="shared" si="467"/>
        <v>0</v>
      </c>
      <c r="DC245" s="43">
        <f t="shared" si="468"/>
        <v>0</v>
      </c>
      <c r="DD245" s="43">
        <f t="shared" si="469"/>
        <v>0</v>
      </c>
      <c r="DE245" s="43">
        <f t="shared" si="470"/>
        <v>0</v>
      </c>
      <c r="DF245" s="44">
        <f t="shared" si="379"/>
        <v>0</v>
      </c>
      <c r="DG245" s="44">
        <f t="shared" si="471"/>
        <v>0</v>
      </c>
      <c r="DH245" s="44">
        <f t="shared" si="472"/>
        <v>0</v>
      </c>
      <c r="DI245" s="44">
        <f t="shared" si="473"/>
        <v>0</v>
      </c>
      <c r="DJ245" s="44">
        <f t="shared" si="474"/>
        <v>0</v>
      </c>
      <c r="DK245" s="44">
        <f t="shared" si="475"/>
        <v>0</v>
      </c>
      <c r="DL245" s="44">
        <f t="shared" si="476"/>
        <v>0</v>
      </c>
      <c r="DM245" s="44">
        <f t="shared" si="477"/>
        <v>0</v>
      </c>
      <c r="DN245" s="44">
        <f t="shared" si="478"/>
        <v>0</v>
      </c>
      <c r="DO245" s="44">
        <f t="shared" si="479"/>
        <v>0</v>
      </c>
      <c r="DP245" s="44">
        <f>IF(SUM(DG245:DG$298)=0,DG$299*DP$8/12,0)</f>
        <v>0</v>
      </c>
      <c r="DQ245" s="44">
        <f>IF(SUM(DH245:DH$298)=0,DH$299*DQ$8/12,0)</f>
        <v>0</v>
      </c>
      <c r="DR245" s="44">
        <f>IF(SUM(DI245:DI$298)=0,DI$299*DR$8/12,0)</f>
        <v>0</v>
      </c>
      <c r="DS245" s="44">
        <f>IF(SUM(DJ245:DJ$298)=0,DJ$299*DS$8/12,0)</f>
        <v>0</v>
      </c>
      <c r="DT245" s="44">
        <f>IF(SUM(DK245:DK$298)=0,DK$299*DT$8/12,0)</f>
        <v>0</v>
      </c>
      <c r="DU245" s="44">
        <f>IF(SUM(DL245:DL$298)=0,DL$299*DU$8/12,0)</f>
        <v>0</v>
      </c>
      <c r="DV245" s="44">
        <f>IF(SUM(DM245:DM$298)=0,DM$299*DV$8/12,0)</f>
        <v>0</v>
      </c>
      <c r="DW245" s="44">
        <f>IF(SUM(DN245:DN$298)=0,DN$299*DW$8/12,0)</f>
        <v>0</v>
      </c>
      <c r="DX245" s="44">
        <f t="shared" si="480"/>
        <v>0</v>
      </c>
      <c r="DY245" s="44">
        <f t="shared" si="396"/>
        <v>0</v>
      </c>
      <c r="DZ245" s="44">
        <f t="shared" si="397"/>
        <v>0</v>
      </c>
      <c r="EA245" s="44">
        <f t="shared" si="398"/>
        <v>0</v>
      </c>
      <c r="EB245" s="44">
        <f t="shared" si="399"/>
        <v>0</v>
      </c>
      <c r="EC245" s="44">
        <f t="shared" si="400"/>
        <v>0</v>
      </c>
      <c r="ED245" s="16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</row>
    <row r="246" spans="1:240">
      <c r="A246" s="52"/>
      <c r="B246" s="33">
        <f>IF(SUM(J$9:J245)&gt;0.9,MAX(B$9:B245)+1,0)</f>
        <v>0</v>
      </c>
      <c r="C246" s="39">
        <f t="shared" si="424"/>
        <v>0</v>
      </c>
      <c r="D246" s="35">
        <v>51013</v>
      </c>
      <c r="E246" s="38">
        <f t="shared" si="380"/>
        <v>0</v>
      </c>
      <c r="F246" s="38">
        <f t="shared" si="381"/>
        <v>0</v>
      </c>
      <c r="G246" s="40">
        <f>IF(AND(B246=I$6,K245-I$1/(I$7-I$6+1)&gt;=0),ROUND(I$1/(I$7-I$6+1),0),IF(AND(SUM(G$10:G245)&gt;0,K245-G245&gt;=0),G245,IF(AND(SUM(G$10:G245)&gt;0),I$1-SUM(G$10:G245),0)))</f>
        <v>0</v>
      </c>
      <c r="H246" s="40">
        <f t="shared" si="382"/>
        <v>0</v>
      </c>
      <c r="I246" s="40">
        <f t="shared" si="383"/>
        <v>0</v>
      </c>
      <c r="J246" s="40">
        <f t="shared" si="384"/>
        <v>0</v>
      </c>
      <c r="K246" s="40">
        <f t="shared" si="385"/>
        <v>0</v>
      </c>
      <c r="L246" s="40">
        <f>IF(AND(J246&lt;&gt;0,SUM(J$9:J245)=0),ROUND(I$1*I$3,0),0)</f>
        <v>0</v>
      </c>
      <c r="M246" s="13"/>
      <c r="N246" s="33">
        <f>IF(SUM(V$9:V245)&gt;0.9,MAX(N$9:N245)+1,0)</f>
        <v>0</v>
      </c>
      <c r="O246" s="39">
        <f t="shared" si="365"/>
        <v>0</v>
      </c>
      <c r="P246" s="35">
        <f t="shared" si="366"/>
        <v>51013</v>
      </c>
      <c r="Q246" s="38">
        <f t="shared" si="455"/>
        <v>0</v>
      </c>
      <c r="R246" s="38">
        <f t="shared" si="441"/>
        <v>0</v>
      </c>
      <c r="S246" s="40">
        <f>IF(AND(N246=U$6,W245-U$1/(U$7-U$6+1)&gt;=0),ROUND(U$1/(U$7-U$6+1),0),IF(AND(SUM(S$10:S245)&gt;0,W245-S245&gt;=0),S245,IF(AND(SUM(S$10:S245)&gt;0),U$1-SUM(S$10:S245),0)))</f>
        <v>0</v>
      </c>
      <c r="T246" s="40">
        <f t="shared" si="401"/>
        <v>0</v>
      </c>
      <c r="U246" s="40">
        <f t="shared" si="402"/>
        <v>0</v>
      </c>
      <c r="V246" s="40">
        <f t="shared" si="442"/>
        <v>0</v>
      </c>
      <c r="W246" s="40">
        <f t="shared" si="403"/>
        <v>0</v>
      </c>
      <c r="X246" s="40">
        <f>IF(AND(V246&lt;&gt;0,SUM(V$9:V245)=0),ROUND(U$1*U$3,0),0)</f>
        <v>0</v>
      </c>
      <c r="Y246" s="13"/>
      <c r="Z246" s="33">
        <f>IF(SUM(AH$9:AH245)&gt;0.9,MAX(Z$9:Z245)+1,0)</f>
        <v>0</v>
      </c>
      <c r="AA246" s="39">
        <f t="shared" si="481"/>
        <v>0</v>
      </c>
      <c r="AB246" s="35">
        <f t="shared" si="368"/>
        <v>51013</v>
      </c>
      <c r="AC246" s="38">
        <f t="shared" si="456"/>
        <v>0</v>
      </c>
      <c r="AD246" s="38">
        <f t="shared" si="443"/>
        <v>0</v>
      </c>
      <c r="AE246" s="40">
        <f>IF(AND(Z246=AG$6,AI245-AG$1/(AG$7-AG$6+1)&gt;=0),ROUND(AG$1/(AG$7-AG$6+1),0),IF(AND(SUM(AE$10:AE245)&gt;0,AI245-AE245&gt;=0),AE245,IF(AND(SUM(AE$10:AE245)&gt;0),AG$1-SUM(AE$10:AE245),0)))</f>
        <v>0</v>
      </c>
      <c r="AF246" s="40">
        <f t="shared" si="404"/>
        <v>0</v>
      </c>
      <c r="AG246" s="40">
        <f t="shared" si="405"/>
        <v>0</v>
      </c>
      <c r="AH246" s="40">
        <f t="shared" si="444"/>
        <v>0</v>
      </c>
      <c r="AI246" s="40">
        <f t="shared" si="406"/>
        <v>0</v>
      </c>
      <c r="AJ246" s="40">
        <f>IF(AND(AH246&lt;&gt;0,SUM(AH$9:AH245)=0),ROUND(AG$1*AG$3,0),0)</f>
        <v>0</v>
      </c>
      <c r="AK246" s="13"/>
      <c r="AL246" s="33">
        <f>IF(SUM(AT$9:AT245)&gt;0.9,MAX(AL$9:AL245)+1,0)</f>
        <v>0</v>
      </c>
      <c r="AM246" s="39">
        <f t="shared" si="482"/>
        <v>0</v>
      </c>
      <c r="AN246" s="35">
        <f t="shared" si="370"/>
        <v>51013</v>
      </c>
      <c r="AO246" s="38">
        <f t="shared" si="457"/>
        <v>0</v>
      </c>
      <c r="AP246" s="38">
        <f t="shared" si="445"/>
        <v>0</v>
      </c>
      <c r="AQ246" s="40">
        <f>IF(AND(AL246=AS$6,AU245-AS$1/(AS$7-AS$6+1)&gt;=0),ROUND(AS$1/(AS$7-AS$6+1),0),IF(AND(SUM(AQ$10:AQ245)&gt;0,AU245-AQ245&gt;=0),AQ245,IF(AND(SUM(AQ$10:AQ245)&gt;0),AS$1-SUM(AQ$10:AQ245),0)))</f>
        <v>0</v>
      </c>
      <c r="AR246" s="40">
        <f t="shared" si="407"/>
        <v>0</v>
      </c>
      <c r="AS246" s="40">
        <f t="shared" si="408"/>
        <v>0</v>
      </c>
      <c r="AT246" s="40">
        <f t="shared" si="446"/>
        <v>0</v>
      </c>
      <c r="AU246" s="40">
        <f t="shared" si="409"/>
        <v>0</v>
      </c>
      <c r="AV246" s="40">
        <f>IF(AND(AT246&lt;&gt;0,SUM(AT$9:AT245)=0),ROUND(AS$1*AS$3,0),0)</f>
        <v>0</v>
      </c>
      <c r="AW246" s="13"/>
      <c r="AX246" s="33">
        <f>IF(SUM(BF$9:BF245)&gt;0.9,MAX(AX$9:AX245)+1,0)</f>
        <v>0</v>
      </c>
      <c r="AY246" s="39">
        <f t="shared" si="483"/>
        <v>0</v>
      </c>
      <c r="AZ246" s="35">
        <f t="shared" si="372"/>
        <v>51013</v>
      </c>
      <c r="BA246" s="38">
        <f t="shared" si="458"/>
        <v>0</v>
      </c>
      <c r="BB246" s="38">
        <f t="shared" si="447"/>
        <v>0</v>
      </c>
      <c r="BC246" s="40">
        <f>IF(AND(AX246=BE$6,BG245-BE$1/(BE$7-BE$6+1)&gt;=0),ROUND(BE$1/(BE$7-BE$6+1),0),IF(AND(SUM(BC$10:BC245)&gt;0,BG245-BC245&gt;=0),BC245,IF(AND(SUM(BC$10:BC245)&gt;0),BE$1-SUM(BC$10:BC245),0)))</f>
        <v>0</v>
      </c>
      <c r="BD246" s="40">
        <f t="shared" si="410"/>
        <v>0</v>
      </c>
      <c r="BE246" s="40">
        <f t="shared" si="411"/>
        <v>0</v>
      </c>
      <c r="BF246" s="40">
        <f t="shared" si="448"/>
        <v>0</v>
      </c>
      <c r="BG246" s="40">
        <f t="shared" si="412"/>
        <v>0</v>
      </c>
      <c r="BH246" s="40">
        <f>IF(AND(BF246&lt;&gt;0,SUM(BF$9:BF245)=0),ROUND(BE$1*BE$3,0),0)</f>
        <v>0</v>
      </c>
      <c r="BI246" s="13"/>
      <c r="BJ246" s="33">
        <f>IF(SUM(BR$9:BR245)&gt;0.9,MAX(BJ$9:BJ245)+1,0)</f>
        <v>0</v>
      </c>
      <c r="BK246" s="39">
        <f t="shared" si="484"/>
        <v>0</v>
      </c>
      <c r="BL246" s="35">
        <f t="shared" si="374"/>
        <v>51013</v>
      </c>
      <c r="BM246" s="38">
        <f t="shared" si="459"/>
        <v>0</v>
      </c>
      <c r="BN246" s="38">
        <f t="shared" si="449"/>
        <v>0</v>
      </c>
      <c r="BO246" s="40">
        <f>IF(AND(BJ246=BQ$6,BS245-BQ$1/(BQ$7-BQ$6+1)&gt;=0),ROUND(BQ$1/(BQ$7-BQ$6+1),0),IF(AND(SUM(BO$10:BO245)&gt;0,BS245-BO245&gt;=0),BO245,IF(AND(SUM(BO$10:BO245)&gt;0),BQ$1-SUM(BO$10:BO245),0)))</f>
        <v>0</v>
      </c>
      <c r="BP246" s="40">
        <f t="shared" si="413"/>
        <v>0</v>
      </c>
      <c r="BQ246" s="40">
        <f t="shared" si="414"/>
        <v>0</v>
      </c>
      <c r="BR246" s="40">
        <f t="shared" si="450"/>
        <v>0</v>
      </c>
      <c r="BS246" s="40">
        <f t="shared" si="415"/>
        <v>0</v>
      </c>
      <c r="BT246" s="40">
        <f>IF(AND(BR246&lt;&gt;0,SUM(BR$9:BR245)=0),ROUND(BQ$1*BQ$3,0),0)</f>
        <v>0</v>
      </c>
      <c r="BU246" s="13"/>
      <c r="BV246" s="33">
        <f>IF(SUM(CD$9:CD245)&gt;0.9,MAX(BV$9:BV245)+1,0)</f>
        <v>0</v>
      </c>
      <c r="BW246" s="39">
        <f t="shared" si="485"/>
        <v>0</v>
      </c>
      <c r="BX246" s="35">
        <f t="shared" si="376"/>
        <v>51013</v>
      </c>
      <c r="BY246" s="38">
        <f t="shared" si="460"/>
        <v>0</v>
      </c>
      <c r="BZ246" s="38">
        <f t="shared" si="451"/>
        <v>0</v>
      </c>
      <c r="CA246" s="40">
        <f>IF(AND(BV246=CC$6,CE245-CC$1/(CC$7-CC$6+1)&gt;=0),ROUND(CC$1/(CC$7-CC$6+1),0),IF(AND(SUM(CA$10:CA245)&gt;0,CE245-CA245&gt;=0),CA245,IF(AND(SUM(CA$10:CA245)&gt;0),CC$1-SUM(CA$10:CA245),0)))</f>
        <v>0</v>
      </c>
      <c r="CB246" s="40">
        <f t="shared" si="416"/>
        <v>0</v>
      </c>
      <c r="CC246" s="40">
        <f t="shared" si="417"/>
        <v>0</v>
      </c>
      <c r="CD246" s="40">
        <f t="shared" si="452"/>
        <v>0</v>
      </c>
      <c r="CE246" s="40">
        <f t="shared" si="418"/>
        <v>0</v>
      </c>
      <c r="CF246" s="40">
        <f>IF(AND(CD246&lt;&gt;0,SUM(CD$9:CD245)=0),ROUND(CC$1*CC$3,0),0)</f>
        <v>0</v>
      </c>
      <c r="CG246" s="13"/>
      <c r="CH246" s="33">
        <f>IF(SUM(CP$9:CP245)&gt;0.9,MAX(CH$9:CH245)+1,0)</f>
        <v>0</v>
      </c>
      <c r="CI246" s="39">
        <f t="shared" si="486"/>
        <v>0</v>
      </c>
      <c r="CJ246" s="35">
        <f t="shared" si="378"/>
        <v>51013</v>
      </c>
      <c r="CK246" s="38">
        <f t="shared" si="461"/>
        <v>0</v>
      </c>
      <c r="CL246" s="38">
        <f t="shared" si="453"/>
        <v>0</v>
      </c>
      <c r="CM246" s="40">
        <f>IF(AND(CH246=CO$6,CQ245-CO$1/(CO$7-CO$6+1)&gt;=0),ROUND(CO$1/(CO$7-CO$6+1),0),IF(AND(SUM(CM$10:CM245)&gt;0,CQ245-CM245&gt;=0),CM245,IF(AND(SUM(CM$10:CM245)&gt;0),CO$1-SUM(CM$10:CM245),0)))</f>
        <v>0</v>
      </c>
      <c r="CN246" s="40">
        <f t="shared" si="419"/>
        <v>0</v>
      </c>
      <c r="CO246" s="40">
        <f t="shared" si="420"/>
        <v>0</v>
      </c>
      <c r="CP246" s="40">
        <f t="shared" si="454"/>
        <v>0</v>
      </c>
      <c r="CQ246" s="40">
        <f t="shared" si="421"/>
        <v>0</v>
      </c>
      <c r="CR246" s="40">
        <f>IF(AND(CP246&lt;&gt;0,SUM(CP$9:CP245)=0),ROUND(CO$1*CO$3,0),0)</f>
        <v>0</v>
      </c>
      <c r="CS246" s="13"/>
      <c r="CT246" s="16"/>
      <c r="CU246" s="41">
        <f t="shared" si="423"/>
        <v>218</v>
      </c>
      <c r="CV246" s="42">
        <f t="shared" si="422"/>
        <v>51013</v>
      </c>
      <c r="CW246" s="43">
        <f t="shared" si="462"/>
        <v>0</v>
      </c>
      <c r="CX246" s="43">
        <f t="shared" si="463"/>
        <v>0</v>
      </c>
      <c r="CY246" s="43">
        <f t="shared" si="464"/>
        <v>0</v>
      </c>
      <c r="CZ246" s="43">
        <f t="shared" si="465"/>
        <v>0</v>
      </c>
      <c r="DA246" s="43">
        <f t="shared" si="466"/>
        <v>0</v>
      </c>
      <c r="DB246" s="43">
        <f t="shared" si="467"/>
        <v>0</v>
      </c>
      <c r="DC246" s="43">
        <f t="shared" si="468"/>
        <v>0</v>
      </c>
      <c r="DD246" s="43">
        <f t="shared" si="469"/>
        <v>0</v>
      </c>
      <c r="DE246" s="43">
        <f t="shared" si="470"/>
        <v>0</v>
      </c>
      <c r="DF246" s="44">
        <f t="shared" si="379"/>
        <v>0</v>
      </c>
      <c r="DG246" s="44">
        <f t="shared" si="471"/>
        <v>0</v>
      </c>
      <c r="DH246" s="44">
        <f t="shared" si="472"/>
        <v>0</v>
      </c>
      <c r="DI246" s="44">
        <f t="shared" si="473"/>
        <v>0</v>
      </c>
      <c r="DJ246" s="44">
        <f t="shared" si="474"/>
        <v>0</v>
      </c>
      <c r="DK246" s="44">
        <f t="shared" si="475"/>
        <v>0</v>
      </c>
      <c r="DL246" s="44">
        <f t="shared" si="476"/>
        <v>0</v>
      </c>
      <c r="DM246" s="44">
        <f t="shared" si="477"/>
        <v>0</v>
      </c>
      <c r="DN246" s="44">
        <f t="shared" si="478"/>
        <v>0</v>
      </c>
      <c r="DO246" s="44">
        <f t="shared" si="479"/>
        <v>0</v>
      </c>
      <c r="DP246" s="44">
        <f>IF(SUM(DG246:DG$298)=0,DG$299*DP$8/12,0)</f>
        <v>0</v>
      </c>
      <c r="DQ246" s="44">
        <f>IF(SUM(DH246:DH$298)=0,DH$299*DQ$8/12,0)</f>
        <v>0</v>
      </c>
      <c r="DR246" s="44">
        <f>IF(SUM(DI246:DI$298)=0,DI$299*DR$8/12,0)</f>
        <v>0</v>
      </c>
      <c r="DS246" s="44">
        <f>IF(SUM(DJ246:DJ$298)=0,DJ$299*DS$8/12,0)</f>
        <v>0</v>
      </c>
      <c r="DT246" s="44">
        <f>IF(SUM(DK246:DK$298)=0,DK$299*DT$8/12,0)</f>
        <v>0</v>
      </c>
      <c r="DU246" s="44">
        <f>IF(SUM(DL246:DL$298)=0,DL$299*DU$8/12,0)</f>
        <v>0</v>
      </c>
      <c r="DV246" s="44">
        <f>IF(SUM(DM246:DM$298)=0,DM$299*DV$8/12,0)</f>
        <v>0</v>
      </c>
      <c r="DW246" s="44">
        <f>IF(SUM(DN246:DN$298)=0,DN$299*DW$8/12,0)</f>
        <v>0</v>
      </c>
      <c r="DX246" s="44">
        <f t="shared" si="480"/>
        <v>0</v>
      </c>
      <c r="DY246" s="44">
        <f t="shared" si="396"/>
        <v>0</v>
      </c>
      <c r="DZ246" s="44">
        <f t="shared" si="397"/>
        <v>0</v>
      </c>
      <c r="EA246" s="44">
        <f t="shared" si="398"/>
        <v>0</v>
      </c>
      <c r="EB246" s="44">
        <f t="shared" si="399"/>
        <v>0</v>
      </c>
      <c r="EC246" s="44">
        <f t="shared" si="400"/>
        <v>0</v>
      </c>
      <c r="ED246" s="16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</row>
    <row r="247" spans="1:240">
      <c r="A247" s="52"/>
      <c r="B247" s="33">
        <f>IF(SUM(J$9:J246)&gt;0.9,MAX(B$9:B246)+1,0)</f>
        <v>0</v>
      </c>
      <c r="C247" s="39">
        <f t="shared" si="424"/>
        <v>0</v>
      </c>
      <c r="D247" s="35">
        <v>51043</v>
      </c>
      <c r="E247" s="38">
        <f t="shared" si="380"/>
        <v>0</v>
      </c>
      <c r="F247" s="38">
        <f t="shared" si="381"/>
        <v>0</v>
      </c>
      <c r="G247" s="40">
        <f>IF(AND(B247=I$6,K246-I$1/(I$7-I$6+1)&gt;=0),ROUND(I$1/(I$7-I$6+1),0),IF(AND(SUM(G$10:G246)&gt;0,K246-G246&gt;=0),G246,IF(AND(SUM(G$10:G246)&gt;0),I$1-SUM(G$10:G246),0)))</f>
        <v>0</v>
      </c>
      <c r="H247" s="40">
        <f t="shared" si="382"/>
        <v>0</v>
      </c>
      <c r="I247" s="40">
        <f t="shared" si="383"/>
        <v>0</v>
      </c>
      <c r="J247" s="40">
        <f t="shared" si="384"/>
        <v>0</v>
      </c>
      <c r="K247" s="40">
        <f t="shared" si="385"/>
        <v>0</v>
      </c>
      <c r="L247" s="40">
        <f>IF(AND(J247&lt;&gt;0,SUM(J$9:J246)=0),ROUND(I$1*I$3,0),0)</f>
        <v>0</v>
      </c>
      <c r="M247" s="13"/>
      <c r="N247" s="33">
        <f>IF(SUM(V$9:V246)&gt;0.9,MAX(N$9:N246)+1,0)</f>
        <v>0</v>
      </c>
      <c r="O247" s="39">
        <f t="shared" si="365"/>
        <v>0</v>
      </c>
      <c r="P247" s="35">
        <f t="shared" si="366"/>
        <v>51043</v>
      </c>
      <c r="Q247" s="38">
        <f t="shared" si="455"/>
        <v>0</v>
      </c>
      <c r="R247" s="38">
        <f t="shared" si="441"/>
        <v>0</v>
      </c>
      <c r="S247" s="40">
        <f>IF(AND(N247=U$6,W246-U$1/(U$7-U$6+1)&gt;=0),ROUND(U$1/(U$7-U$6+1),0),IF(AND(SUM(S$10:S246)&gt;0,W246-S246&gt;=0),S246,IF(AND(SUM(S$10:S246)&gt;0),U$1-SUM(S$10:S246),0)))</f>
        <v>0</v>
      </c>
      <c r="T247" s="40">
        <f t="shared" si="401"/>
        <v>0</v>
      </c>
      <c r="U247" s="40">
        <f t="shared" si="402"/>
        <v>0</v>
      </c>
      <c r="V247" s="40">
        <f t="shared" si="442"/>
        <v>0</v>
      </c>
      <c r="W247" s="40">
        <f t="shared" si="403"/>
        <v>0</v>
      </c>
      <c r="X247" s="40">
        <f>IF(AND(V247&lt;&gt;0,SUM(V$9:V246)=0),ROUND(U$1*U$3,0),0)</f>
        <v>0</v>
      </c>
      <c r="Y247" s="13"/>
      <c r="Z247" s="33">
        <f>IF(SUM(AH$9:AH246)&gt;0.9,MAX(Z$9:Z246)+1,0)</f>
        <v>0</v>
      </c>
      <c r="AA247" s="39">
        <f t="shared" si="481"/>
        <v>0</v>
      </c>
      <c r="AB247" s="35">
        <f t="shared" si="368"/>
        <v>51043</v>
      </c>
      <c r="AC247" s="38">
        <f t="shared" si="456"/>
        <v>0</v>
      </c>
      <c r="AD247" s="38">
        <f t="shared" si="443"/>
        <v>0</v>
      </c>
      <c r="AE247" s="40">
        <f>IF(AND(Z247=AG$6,AI246-AG$1/(AG$7-AG$6+1)&gt;=0),ROUND(AG$1/(AG$7-AG$6+1),0),IF(AND(SUM(AE$10:AE246)&gt;0,AI246-AE246&gt;=0),AE246,IF(AND(SUM(AE$10:AE246)&gt;0),AG$1-SUM(AE$10:AE246),0)))</f>
        <v>0</v>
      </c>
      <c r="AF247" s="40">
        <f t="shared" si="404"/>
        <v>0</v>
      </c>
      <c r="AG247" s="40">
        <f t="shared" si="405"/>
        <v>0</v>
      </c>
      <c r="AH247" s="40">
        <f t="shared" si="444"/>
        <v>0</v>
      </c>
      <c r="AI247" s="40">
        <f t="shared" si="406"/>
        <v>0</v>
      </c>
      <c r="AJ247" s="40">
        <f>IF(AND(AH247&lt;&gt;0,SUM(AH$9:AH246)=0),ROUND(AG$1*AG$3,0),0)</f>
        <v>0</v>
      </c>
      <c r="AK247" s="13"/>
      <c r="AL247" s="33">
        <f>IF(SUM(AT$9:AT246)&gt;0.9,MAX(AL$9:AL246)+1,0)</f>
        <v>0</v>
      </c>
      <c r="AM247" s="39">
        <f t="shared" si="482"/>
        <v>0</v>
      </c>
      <c r="AN247" s="35">
        <f t="shared" si="370"/>
        <v>51043</v>
      </c>
      <c r="AO247" s="38">
        <f t="shared" si="457"/>
        <v>0</v>
      </c>
      <c r="AP247" s="38">
        <f t="shared" si="445"/>
        <v>0</v>
      </c>
      <c r="AQ247" s="40">
        <f>IF(AND(AL247=AS$6,AU246-AS$1/(AS$7-AS$6+1)&gt;=0),ROUND(AS$1/(AS$7-AS$6+1),0),IF(AND(SUM(AQ$10:AQ246)&gt;0,AU246-AQ246&gt;=0),AQ246,IF(AND(SUM(AQ$10:AQ246)&gt;0),AS$1-SUM(AQ$10:AQ246),0)))</f>
        <v>0</v>
      </c>
      <c r="AR247" s="40">
        <f t="shared" si="407"/>
        <v>0</v>
      </c>
      <c r="AS247" s="40">
        <f t="shared" si="408"/>
        <v>0</v>
      </c>
      <c r="AT247" s="40">
        <f t="shared" si="446"/>
        <v>0</v>
      </c>
      <c r="AU247" s="40">
        <f t="shared" si="409"/>
        <v>0</v>
      </c>
      <c r="AV247" s="40">
        <f>IF(AND(AT247&lt;&gt;0,SUM(AT$9:AT246)=0),ROUND(AS$1*AS$3,0),0)</f>
        <v>0</v>
      </c>
      <c r="AW247" s="13"/>
      <c r="AX247" s="33">
        <f>IF(SUM(BF$9:BF246)&gt;0.9,MAX(AX$9:AX246)+1,0)</f>
        <v>0</v>
      </c>
      <c r="AY247" s="39">
        <f t="shared" si="483"/>
        <v>0</v>
      </c>
      <c r="AZ247" s="35">
        <f t="shared" si="372"/>
        <v>51043</v>
      </c>
      <c r="BA247" s="38">
        <f t="shared" si="458"/>
        <v>0</v>
      </c>
      <c r="BB247" s="38">
        <f t="shared" si="447"/>
        <v>0</v>
      </c>
      <c r="BC247" s="40">
        <f>IF(AND(AX247=BE$6,BG246-BE$1/(BE$7-BE$6+1)&gt;=0),ROUND(BE$1/(BE$7-BE$6+1),0),IF(AND(SUM(BC$10:BC246)&gt;0,BG246-BC246&gt;=0),BC246,IF(AND(SUM(BC$10:BC246)&gt;0),BE$1-SUM(BC$10:BC246),0)))</f>
        <v>0</v>
      </c>
      <c r="BD247" s="40">
        <f t="shared" si="410"/>
        <v>0</v>
      </c>
      <c r="BE247" s="40">
        <f t="shared" si="411"/>
        <v>0</v>
      </c>
      <c r="BF247" s="40">
        <f t="shared" si="448"/>
        <v>0</v>
      </c>
      <c r="BG247" s="40">
        <f t="shared" si="412"/>
        <v>0</v>
      </c>
      <c r="BH247" s="40">
        <f>IF(AND(BF247&lt;&gt;0,SUM(BF$9:BF246)=0),ROUND(BE$1*BE$3,0),0)</f>
        <v>0</v>
      </c>
      <c r="BI247" s="13"/>
      <c r="BJ247" s="33">
        <f>IF(SUM(BR$9:BR246)&gt;0.9,MAX(BJ$9:BJ246)+1,0)</f>
        <v>0</v>
      </c>
      <c r="BK247" s="39">
        <f t="shared" si="484"/>
        <v>0</v>
      </c>
      <c r="BL247" s="35">
        <f t="shared" si="374"/>
        <v>51043</v>
      </c>
      <c r="BM247" s="38">
        <f t="shared" si="459"/>
        <v>0</v>
      </c>
      <c r="BN247" s="38">
        <f t="shared" si="449"/>
        <v>0</v>
      </c>
      <c r="BO247" s="40">
        <f>IF(AND(BJ247=BQ$6,BS246-BQ$1/(BQ$7-BQ$6+1)&gt;=0),ROUND(BQ$1/(BQ$7-BQ$6+1),0),IF(AND(SUM(BO$10:BO246)&gt;0,BS246-BO246&gt;=0),BO246,IF(AND(SUM(BO$10:BO246)&gt;0),BQ$1-SUM(BO$10:BO246),0)))</f>
        <v>0</v>
      </c>
      <c r="BP247" s="40">
        <f t="shared" si="413"/>
        <v>0</v>
      </c>
      <c r="BQ247" s="40">
        <f t="shared" si="414"/>
        <v>0</v>
      </c>
      <c r="BR247" s="40">
        <f t="shared" si="450"/>
        <v>0</v>
      </c>
      <c r="BS247" s="40">
        <f t="shared" si="415"/>
        <v>0</v>
      </c>
      <c r="BT247" s="40">
        <f>IF(AND(BR247&lt;&gt;0,SUM(BR$9:BR246)=0),ROUND(BQ$1*BQ$3,0),0)</f>
        <v>0</v>
      </c>
      <c r="BU247" s="13"/>
      <c r="BV247" s="33">
        <f>IF(SUM(CD$9:CD246)&gt;0.9,MAX(BV$9:BV246)+1,0)</f>
        <v>0</v>
      </c>
      <c r="BW247" s="39">
        <f t="shared" si="485"/>
        <v>0</v>
      </c>
      <c r="BX247" s="35">
        <f t="shared" si="376"/>
        <v>51043</v>
      </c>
      <c r="BY247" s="38">
        <f t="shared" si="460"/>
        <v>0</v>
      </c>
      <c r="BZ247" s="38">
        <f t="shared" si="451"/>
        <v>0</v>
      </c>
      <c r="CA247" s="40">
        <f>IF(AND(BV247=CC$6,CE246-CC$1/(CC$7-CC$6+1)&gt;=0),ROUND(CC$1/(CC$7-CC$6+1),0),IF(AND(SUM(CA$10:CA246)&gt;0,CE246-CA246&gt;=0),CA246,IF(AND(SUM(CA$10:CA246)&gt;0),CC$1-SUM(CA$10:CA246),0)))</f>
        <v>0</v>
      </c>
      <c r="CB247" s="40">
        <f t="shared" si="416"/>
        <v>0</v>
      </c>
      <c r="CC247" s="40">
        <f t="shared" si="417"/>
        <v>0</v>
      </c>
      <c r="CD247" s="40">
        <f t="shared" si="452"/>
        <v>0</v>
      </c>
      <c r="CE247" s="40">
        <f t="shared" si="418"/>
        <v>0</v>
      </c>
      <c r="CF247" s="40">
        <f>IF(AND(CD247&lt;&gt;0,SUM(CD$9:CD246)=0),ROUND(CC$1*CC$3,0),0)</f>
        <v>0</v>
      </c>
      <c r="CG247" s="13"/>
      <c r="CH247" s="33">
        <f>IF(SUM(CP$9:CP246)&gt;0.9,MAX(CH$9:CH246)+1,0)</f>
        <v>0</v>
      </c>
      <c r="CI247" s="39">
        <f t="shared" si="486"/>
        <v>0</v>
      </c>
      <c r="CJ247" s="35">
        <f t="shared" si="378"/>
        <v>51043</v>
      </c>
      <c r="CK247" s="38">
        <f t="shared" si="461"/>
        <v>0</v>
      </c>
      <c r="CL247" s="38">
        <f t="shared" si="453"/>
        <v>0</v>
      </c>
      <c r="CM247" s="40">
        <f>IF(AND(CH247=CO$6,CQ246-CO$1/(CO$7-CO$6+1)&gt;=0),ROUND(CO$1/(CO$7-CO$6+1),0),IF(AND(SUM(CM$10:CM246)&gt;0,CQ246-CM246&gt;=0),CM246,IF(AND(SUM(CM$10:CM246)&gt;0),CO$1-SUM(CM$10:CM246),0)))</f>
        <v>0</v>
      </c>
      <c r="CN247" s="40">
        <f t="shared" si="419"/>
        <v>0</v>
      </c>
      <c r="CO247" s="40">
        <f t="shared" si="420"/>
        <v>0</v>
      </c>
      <c r="CP247" s="40">
        <f t="shared" si="454"/>
        <v>0</v>
      </c>
      <c r="CQ247" s="40">
        <f t="shared" si="421"/>
        <v>0</v>
      </c>
      <c r="CR247" s="40">
        <f>IF(AND(CP247&lt;&gt;0,SUM(CP$9:CP246)=0),ROUND(CO$1*CO$3,0),0)</f>
        <v>0</v>
      </c>
      <c r="CS247" s="13"/>
      <c r="CT247" s="16"/>
      <c r="CU247" s="41">
        <f t="shared" si="423"/>
        <v>219</v>
      </c>
      <c r="CV247" s="42">
        <f t="shared" si="422"/>
        <v>51043</v>
      </c>
      <c r="CW247" s="43">
        <f t="shared" si="462"/>
        <v>0</v>
      </c>
      <c r="CX247" s="43">
        <f t="shared" si="463"/>
        <v>0</v>
      </c>
      <c r="CY247" s="43">
        <f t="shared" si="464"/>
        <v>0</v>
      </c>
      <c r="CZ247" s="43">
        <f t="shared" si="465"/>
        <v>0</v>
      </c>
      <c r="DA247" s="43">
        <f t="shared" si="466"/>
        <v>0</v>
      </c>
      <c r="DB247" s="43">
        <f t="shared" si="467"/>
        <v>0</v>
      </c>
      <c r="DC247" s="43">
        <f t="shared" si="468"/>
        <v>0</v>
      </c>
      <c r="DD247" s="43">
        <f t="shared" si="469"/>
        <v>0</v>
      </c>
      <c r="DE247" s="43">
        <f t="shared" si="470"/>
        <v>0</v>
      </c>
      <c r="DF247" s="44">
        <f t="shared" si="379"/>
        <v>0</v>
      </c>
      <c r="DG247" s="44">
        <f t="shared" si="471"/>
        <v>0</v>
      </c>
      <c r="DH247" s="44">
        <f t="shared" si="472"/>
        <v>0</v>
      </c>
      <c r="DI247" s="44">
        <f t="shared" si="473"/>
        <v>0</v>
      </c>
      <c r="DJ247" s="44">
        <f t="shared" si="474"/>
        <v>0</v>
      </c>
      <c r="DK247" s="44">
        <f t="shared" si="475"/>
        <v>0</v>
      </c>
      <c r="DL247" s="44">
        <f t="shared" si="476"/>
        <v>0</v>
      </c>
      <c r="DM247" s="44">
        <f t="shared" si="477"/>
        <v>0</v>
      </c>
      <c r="DN247" s="44">
        <f t="shared" si="478"/>
        <v>0</v>
      </c>
      <c r="DO247" s="44">
        <f t="shared" si="479"/>
        <v>0</v>
      </c>
      <c r="DP247" s="44">
        <f>IF(SUM(DG247:DG$298)=0,DG$299*DP$8/12,0)</f>
        <v>0</v>
      </c>
      <c r="DQ247" s="44">
        <f>IF(SUM(DH247:DH$298)=0,DH$299*DQ$8/12,0)</f>
        <v>0</v>
      </c>
      <c r="DR247" s="44">
        <f>IF(SUM(DI247:DI$298)=0,DI$299*DR$8/12,0)</f>
        <v>0</v>
      </c>
      <c r="DS247" s="44">
        <f>IF(SUM(DJ247:DJ$298)=0,DJ$299*DS$8/12,0)</f>
        <v>0</v>
      </c>
      <c r="DT247" s="44">
        <f>IF(SUM(DK247:DK$298)=0,DK$299*DT$8/12,0)</f>
        <v>0</v>
      </c>
      <c r="DU247" s="44">
        <f>IF(SUM(DL247:DL$298)=0,DL$299*DU$8/12,0)</f>
        <v>0</v>
      </c>
      <c r="DV247" s="44">
        <f>IF(SUM(DM247:DM$298)=0,DM$299*DV$8/12,0)</f>
        <v>0</v>
      </c>
      <c r="DW247" s="44">
        <f>IF(SUM(DN247:DN$298)=0,DN$299*DW$8/12,0)</f>
        <v>0</v>
      </c>
      <c r="DX247" s="44">
        <f t="shared" si="480"/>
        <v>0</v>
      </c>
      <c r="DY247" s="44">
        <f t="shared" si="396"/>
        <v>0</v>
      </c>
      <c r="DZ247" s="44">
        <f t="shared" si="397"/>
        <v>0</v>
      </c>
      <c r="EA247" s="44">
        <f t="shared" si="398"/>
        <v>0</v>
      </c>
      <c r="EB247" s="44">
        <f t="shared" si="399"/>
        <v>0</v>
      </c>
      <c r="EC247" s="44">
        <f t="shared" si="400"/>
        <v>0</v>
      </c>
      <c r="ED247" s="16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</row>
    <row r="248" spans="1:240">
      <c r="A248" s="52"/>
      <c r="B248" s="33">
        <f>IF(SUM(J$9:J247)&gt;0.9,MAX(B$9:B247)+1,0)</f>
        <v>0</v>
      </c>
      <c r="C248" s="39">
        <f t="shared" si="424"/>
        <v>0</v>
      </c>
      <c r="D248" s="35">
        <v>51074</v>
      </c>
      <c r="E248" s="38">
        <f t="shared" si="380"/>
        <v>0</v>
      </c>
      <c r="F248" s="38">
        <f t="shared" si="381"/>
        <v>0</v>
      </c>
      <c r="G248" s="40">
        <f>IF(AND(B248=I$6,K247-I$1/(I$7-I$6+1)&gt;=0),ROUND(I$1/(I$7-I$6+1),0),IF(AND(SUM(G$10:G247)&gt;0,K247-G247&gt;=0),G247,IF(AND(SUM(G$10:G247)&gt;0),I$1-SUM(G$10:G247),0)))</f>
        <v>0</v>
      </c>
      <c r="H248" s="40">
        <f t="shared" si="382"/>
        <v>0</v>
      </c>
      <c r="I248" s="40">
        <f t="shared" si="383"/>
        <v>0</v>
      </c>
      <c r="J248" s="40">
        <f t="shared" si="384"/>
        <v>0</v>
      </c>
      <c r="K248" s="40">
        <f t="shared" si="385"/>
        <v>0</v>
      </c>
      <c r="L248" s="40">
        <f>IF(AND(J248&lt;&gt;0,SUM(J$9:J247)=0),ROUND(I$1*I$3,0),0)</f>
        <v>0</v>
      </c>
      <c r="M248" s="13"/>
      <c r="N248" s="33">
        <f>IF(SUM(V$9:V247)&gt;0.9,MAX(N$9:N247)+1,0)</f>
        <v>0</v>
      </c>
      <c r="O248" s="39">
        <f t="shared" si="365"/>
        <v>0</v>
      </c>
      <c r="P248" s="35">
        <f t="shared" si="366"/>
        <v>51074</v>
      </c>
      <c r="Q248" s="38">
        <f t="shared" si="455"/>
        <v>0</v>
      </c>
      <c r="R248" s="38">
        <f t="shared" si="441"/>
        <v>0</v>
      </c>
      <c r="S248" s="40">
        <f>IF(AND(N248=U$6,W247-U$1/(U$7-U$6+1)&gt;=0),ROUND(U$1/(U$7-U$6+1),0),IF(AND(SUM(S$10:S247)&gt;0,W247-S247&gt;=0),S247,IF(AND(SUM(S$10:S247)&gt;0),U$1-SUM(S$10:S247),0)))</f>
        <v>0</v>
      </c>
      <c r="T248" s="40">
        <f t="shared" si="401"/>
        <v>0</v>
      </c>
      <c r="U248" s="40">
        <f t="shared" si="402"/>
        <v>0</v>
      </c>
      <c r="V248" s="40">
        <f t="shared" si="442"/>
        <v>0</v>
      </c>
      <c r="W248" s="40">
        <f t="shared" si="403"/>
        <v>0</v>
      </c>
      <c r="X248" s="40">
        <f>IF(AND(V248&lt;&gt;0,SUM(V$9:V247)=0),ROUND(U$1*U$3,0),0)</f>
        <v>0</v>
      </c>
      <c r="Y248" s="13"/>
      <c r="Z248" s="33">
        <f>IF(SUM(AH$9:AH247)&gt;0.9,MAX(Z$9:Z247)+1,0)</f>
        <v>0</v>
      </c>
      <c r="AA248" s="39">
        <f t="shared" si="481"/>
        <v>0</v>
      </c>
      <c r="AB248" s="35">
        <f t="shared" si="368"/>
        <v>51074</v>
      </c>
      <c r="AC248" s="38">
        <f t="shared" si="456"/>
        <v>0</v>
      </c>
      <c r="AD248" s="38">
        <f t="shared" si="443"/>
        <v>0</v>
      </c>
      <c r="AE248" s="40">
        <f>IF(AND(Z248=AG$6,AI247-AG$1/(AG$7-AG$6+1)&gt;=0),ROUND(AG$1/(AG$7-AG$6+1),0),IF(AND(SUM(AE$10:AE247)&gt;0,AI247-AE247&gt;=0),AE247,IF(AND(SUM(AE$10:AE247)&gt;0),AG$1-SUM(AE$10:AE247),0)))</f>
        <v>0</v>
      </c>
      <c r="AF248" s="40">
        <f t="shared" si="404"/>
        <v>0</v>
      </c>
      <c r="AG248" s="40">
        <f t="shared" si="405"/>
        <v>0</v>
      </c>
      <c r="AH248" s="40">
        <f t="shared" si="444"/>
        <v>0</v>
      </c>
      <c r="AI248" s="40">
        <f t="shared" si="406"/>
        <v>0</v>
      </c>
      <c r="AJ248" s="40">
        <f>IF(AND(AH248&lt;&gt;0,SUM(AH$9:AH247)=0),ROUND(AG$1*AG$3,0),0)</f>
        <v>0</v>
      </c>
      <c r="AK248" s="13"/>
      <c r="AL248" s="33">
        <f>IF(SUM(AT$9:AT247)&gt;0.9,MAX(AL$9:AL247)+1,0)</f>
        <v>0</v>
      </c>
      <c r="AM248" s="39">
        <f t="shared" si="482"/>
        <v>0</v>
      </c>
      <c r="AN248" s="35">
        <f t="shared" si="370"/>
        <v>51074</v>
      </c>
      <c r="AO248" s="38">
        <f t="shared" si="457"/>
        <v>0</v>
      </c>
      <c r="AP248" s="38">
        <f t="shared" si="445"/>
        <v>0</v>
      </c>
      <c r="AQ248" s="40">
        <f>IF(AND(AL248=AS$6,AU247-AS$1/(AS$7-AS$6+1)&gt;=0),ROUND(AS$1/(AS$7-AS$6+1),0),IF(AND(SUM(AQ$10:AQ247)&gt;0,AU247-AQ247&gt;=0),AQ247,IF(AND(SUM(AQ$10:AQ247)&gt;0),AS$1-SUM(AQ$10:AQ247),0)))</f>
        <v>0</v>
      </c>
      <c r="AR248" s="40">
        <f t="shared" si="407"/>
        <v>0</v>
      </c>
      <c r="AS248" s="40">
        <f t="shared" si="408"/>
        <v>0</v>
      </c>
      <c r="AT248" s="40">
        <f t="shared" si="446"/>
        <v>0</v>
      </c>
      <c r="AU248" s="40">
        <f t="shared" si="409"/>
        <v>0</v>
      </c>
      <c r="AV248" s="40">
        <f>IF(AND(AT248&lt;&gt;0,SUM(AT$9:AT247)=0),ROUND(AS$1*AS$3,0),0)</f>
        <v>0</v>
      </c>
      <c r="AW248" s="13"/>
      <c r="AX248" s="33">
        <f>IF(SUM(BF$9:BF247)&gt;0.9,MAX(AX$9:AX247)+1,0)</f>
        <v>0</v>
      </c>
      <c r="AY248" s="39">
        <f t="shared" si="483"/>
        <v>0</v>
      </c>
      <c r="AZ248" s="35">
        <f t="shared" si="372"/>
        <v>51074</v>
      </c>
      <c r="BA248" s="38">
        <f t="shared" si="458"/>
        <v>0</v>
      </c>
      <c r="BB248" s="38">
        <f t="shared" si="447"/>
        <v>0</v>
      </c>
      <c r="BC248" s="40">
        <f>IF(AND(AX248=BE$6,BG247-BE$1/(BE$7-BE$6+1)&gt;=0),ROUND(BE$1/(BE$7-BE$6+1),0),IF(AND(SUM(BC$10:BC247)&gt;0,BG247-BC247&gt;=0),BC247,IF(AND(SUM(BC$10:BC247)&gt;0),BE$1-SUM(BC$10:BC247),0)))</f>
        <v>0</v>
      </c>
      <c r="BD248" s="40">
        <f t="shared" si="410"/>
        <v>0</v>
      </c>
      <c r="BE248" s="40">
        <f t="shared" si="411"/>
        <v>0</v>
      </c>
      <c r="BF248" s="40">
        <f t="shared" si="448"/>
        <v>0</v>
      </c>
      <c r="BG248" s="40">
        <f t="shared" si="412"/>
        <v>0</v>
      </c>
      <c r="BH248" s="40">
        <f>IF(AND(BF248&lt;&gt;0,SUM(BF$9:BF247)=0),ROUND(BE$1*BE$3,0),0)</f>
        <v>0</v>
      </c>
      <c r="BI248" s="13"/>
      <c r="BJ248" s="33">
        <f>IF(SUM(BR$9:BR247)&gt;0.9,MAX(BJ$9:BJ247)+1,0)</f>
        <v>0</v>
      </c>
      <c r="BK248" s="39">
        <f t="shared" si="484"/>
        <v>0</v>
      </c>
      <c r="BL248" s="35">
        <f t="shared" si="374"/>
        <v>51074</v>
      </c>
      <c r="BM248" s="38">
        <f t="shared" si="459"/>
        <v>0</v>
      </c>
      <c r="BN248" s="38">
        <f t="shared" si="449"/>
        <v>0</v>
      </c>
      <c r="BO248" s="40">
        <f>IF(AND(BJ248=BQ$6,BS247-BQ$1/(BQ$7-BQ$6+1)&gt;=0),ROUND(BQ$1/(BQ$7-BQ$6+1),0),IF(AND(SUM(BO$10:BO247)&gt;0,BS247-BO247&gt;=0),BO247,IF(AND(SUM(BO$10:BO247)&gt;0),BQ$1-SUM(BO$10:BO247),0)))</f>
        <v>0</v>
      </c>
      <c r="BP248" s="40">
        <f t="shared" si="413"/>
        <v>0</v>
      </c>
      <c r="BQ248" s="40">
        <f t="shared" si="414"/>
        <v>0</v>
      </c>
      <c r="BR248" s="40">
        <f t="shared" si="450"/>
        <v>0</v>
      </c>
      <c r="BS248" s="40">
        <f t="shared" si="415"/>
        <v>0</v>
      </c>
      <c r="BT248" s="40">
        <f>IF(AND(BR248&lt;&gt;0,SUM(BR$9:BR247)=0),ROUND(BQ$1*BQ$3,0),0)</f>
        <v>0</v>
      </c>
      <c r="BU248" s="13"/>
      <c r="BV248" s="33">
        <f>IF(SUM(CD$9:CD247)&gt;0.9,MAX(BV$9:BV247)+1,0)</f>
        <v>0</v>
      </c>
      <c r="BW248" s="39">
        <f t="shared" si="485"/>
        <v>0</v>
      </c>
      <c r="BX248" s="35">
        <f t="shared" si="376"/>
        <v>51074</v>
      </c>
      <c r="BY248" s="38">
        <f t="shared" si="460"/>
        <v>0</v>
      </c>
      <c r="BZ248" s="38">
        <f t="shared" si="451"/>
        <v>0</v>
      </c>
      <c r="CA248" s="40">
        <f>IF(AND(BV248=CC$6,CE247-CC$1/(CC$7-CC$6+1)&gt;=0),ROUND(CC$1/(CC$7-CC$6+1),0),IF(AND(SUM(CA$10:CA247)&gt;0,CE247-CA247&gt;=0),CA247,IF(AND(SUM(CA$10:CA247)&gt;0),CC$1-SUM(CA$10:CA247),0)))</f>
        <v>0</v>
      </c>
      <c r="CB248" s="40">
        <f t="shared" si="416"/>
        <v>0</v>
      </c>
      <c r="CC248" s="40">
        <f t="shared" si="417"/>
        <v>0</v>
      </c>
      <c r="CD248" s="40">
        <f t="shared" si="452"/>
        <v>0</v>
      </c>
      <c r="CE248" s="40">
        <f t="shared" si="418"/>
        <v>0</v>
      </c>
      <c r="CF248" s="40">
        <f>IF(AND(CD248&lt;&gt;0,SUM(CD$9:CD247)=0),ROUND(CC$1*CC$3,0),0)</f>
        <v>0</v>
      </c>
      <c r="CG248" s="13"/>
      <c r="CH248" s="33">
        <f>IF(SUM(CP$9:CP247)&gt;0.9,MAX(CH$9:CH247)+1,0)</f>
        <v>0</v>
      </c>
      <c r="CI248" s="39">
        <f t="shared" si="486"/>
        <v>0</v>
      </c>
      <c r="CJ248" s="35">
        <f t="shared" si="378"/>
        <v>51074</v>
      </c>
      <c r="CK248" s="38">
        <f t="shared" si="461"/>
        <v>0</v>
      </c>
      <c r="CL248" s="38">
        <f t="shared" si="453"/>
        <v>0</v>
      </c>
      <c r="CM248" s="40">
        <f>IF(AND(CH248=CO$6,CQ247-CO$1/(CO$7-CO$6+1)&gt;=0),ROUND(CO$1/(CO$7-CO$6+1),0),IF(AND(SUM(CM$10:CM247)&gt;0,CQ247-CM247&gt;=0),CM247,IF(AND(SUM(CM$10:CM247)&gt;0),CO$1-SUM(CM$10:CM247),0)))</f>
        <v>0</v>
      </c>
      <c r="CN248" s="40">
        <f t="shared" si="419"/>
        <v>0</v>
      </c>
      <c r="CO248" s="40">
        <f t="shared" si="420"/>
        <v>0</v>
      </c>
      <c r="CP248" s="40">
        <f t="shared" si="454"/>
        <v>0</v>
      </c>
      <c r="CQ248" s="40">
        <f t="shared" si="421"/>
        <v>0</v>
      </c>
      <c r="CR248" s="40">
        <f>IF(AND(CP248&lt;&gt;0,SUM(CP$9:CP247)=0),ROUND(CO$1*CO$3,0),0)</f>
        <v>0</v>
      </c>
      <c r="CS248" s="13"/>
      <c r="CT248" s="16"/>
      <c r="CU248" s="41">
        <f t="shared" si="423"/>
        <v>220</v>
      </c>
      <c r="CV248" s="42">
        <f t="shared" si="422"/>
        <v>51074</v>
      </c>
      <c r="CW248" s="43">
        <f t="shared" si="462"/>
        <v>0</v>
      </c>
      <c r="CX248" s="43">
        <f t="shared" si="463"/>
        <v>0</v>
      </c>
      <c r="CY248" s="43">
        <f t="shared" si="464"/>
        <v>0</v>
      </c>
      <c r="CZ248" s="43">
        <f t="shared" si="465"/>
        <v>0</v>
      </c>
      <c r="DA248" s="43">
        <f t="shared" si="466"/>
        <v>0</v>
      </c>
      <c r="DB248" s="43">
        <f t="shared" si="467"/>
        <v>0</v>
      </c>
      <c r="DC248" s="43">
        <f t="shared" si="468"/>
        <v>0</v>
      </c>
      <c r="DD248" s="43">
        <f t="shared" si="469"/>
        <v>0</v>
      </c>
      <c r="DE248" s="43">
        <f t="shared" si="470"/>
        <v>0</v>
      </c>
      <c r="DF248" s="44">
        <f t="shared" si="379"/>
        <v>0</v>
      </c>
      <c r="DG248" s="44">
        <f t="shared" si="471"/>
        <v>0</v>
      </c>
      <c r="DH248" s="44">
        <f t="shared" si="472"/>
        <v>0</v>
      </c>
      <c r="DI248" s="44">
        <f t="shared" si="473"/>
        <v>0</v>
      </c>
      <c r="DJ248" s="44">
        <f t="shared" si="474"/>
        <v>0</v>
      </c>
      <c r="DK248" s="44">
        <f t="shared" si="475"/>
        <v>0</v>
      </c>
      <c r="DL248" s="44">
        <f t="shared" si="476"/>
        <v>0</v>
      </c>
      <c r="DM248" s="44">
        <f t="shared" si="477"/>
        <v>0</v>
      </c>
      <c r="DN248" s="44">
        <f t="shared" si="478"/>
        <v>0</v>
      </c>
      <c r="DO248" s="44">
        <f t="shared" si="479"/>
        <v>0</v>
      </c>
      <c r="DP248" s="44">
        <f>IF(SUM(DG248:DG$298)=0,DG$299*DP$8/12,0)</f>
        <v>0</v>
      </c>
      <c r="DQ248" s="44">
        <f>IF(SUM(DH248:DH$298)=0,DH$299*DQ$8/12,0)</f>
        <v>0</v>
      </c>
      <c r="DR248" s="44">
        <f>IF(SUM(DI248:DI$298)=0,DI$299*DR$8/12,0)</f>
        <v>0</v>
      </c>
      <c r="DS248" s="44">
        <f>IF(SUM(DJ248:DJ$298)=0,DJ$299*DS$8/12,0)</f>
        <v>0</v>
      </c>
      <c r="DT248" s="44">
        <f>IF(SUM(DK248:DK$298)=0,DK$299*DT$8/12,0)</f>
        <v>0</v>
      </c>
      <c r="DU248" s="44">
        <f>IF(SUM(DL248:DL$298)=0,DL$299*DU$8/12,0)</f>
        <v>0</v>
      </c>
      <c r="DV248" s="44">
        <f>IF(SUM(DM248:DM$298)=0,DM$299*DV$8/12,0)</f>
        <v>0</v>
      </c>
      <c r="DW248" s="44">
        <f>IF(SUM(DN248:DN$298)=0,DN$299*DW$8/12,0)</f>
        <v>0</v>
      </c>
      <c r="DX248" s="44">
        <f t="shared" si="480"/>
        <v>0</v>
      </c>
      <c r="DY248" s="44">
        <f t="shared" si="396"/>
        <v>0</v>
      </c>
      <c r="DZ248" s="44">
        <f t="shared" si="397"/>
        <v>0</v>
      </c>
      <c r="EA248" s="44">
        <f t="shared" si="398"/>
        <v>0</v>
      </c>
      <c r="EB248" s="44">
        <f t="shared" si="399"/>
        <v>0</v>
      </c>
      <c r="EC248" s="44">
        <f t="shared" si="400"/>
        <v>0</v>
      </c>
      <c r="ED248" s="16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</row>
    <row r="249" spans="1:240">
      <c r="A249" s="52"/>
      <c r="B249" s="33">
        <f>IF(SUM(J$9:J248)&gt;0.9,MAX(B$9:B248)+1,0)</f>
        <v>0</v>
      </c>
      <c r="C249" s="39">
        <f t="shared" si="424"/>
        <v>0</v>
      </c>
      <c r="D249" s="35">
        <v>51104</v>
      </c>
      <c r="E249" s="38">
        <f t="shared" si="380"/>
        <v>0</v>
      </c>
      <c r="F249" s="38">
        <f t="shared" si="381"/>
        <v>0</v>
      </c>
      <c r="G249" s="40">
        <f>IF(AND(B249=I$6,K248-I$1/(I$7-I$6+1)&gt;=0),ROUND(I$1/(I$7-I$6+1),0),IF(AND(SUM(G$10:G248)&gt;0,K248-G248&gt;=0),G248,IF(AND(SUM(G$10:G248)&gt;0),I$1-SUM(G$10:G248),0)))</f>
        <v>0</v>
      </c>
      <c r="H249" s="40">
        <f t="shared" si="382"/>
        <v>0</v>
      </c>
      <c r="I249" s="40">
        <f t="shared" si="383"/>
        <v>0</v>
      </c>
      <c r="J249" s="40">
        <f t="shared" si="384"/>
        <v>0</v>
      </c>
      <c r="K249" s="40">
        <f t="shared" si="385"/>
        <v>0</v>
      </c>
      <c r="L249" s="40">
        <f>IF(AND(J249&lt;&gt;0,SUM(J$9:J248)=0),ROUND(I$1*I$3,0),0)</f>
        <v>0</v>
      </c>
      <c r="M249" s="13"/>
      <c r="N249" s="33">
        <f>IF(SUM(V$9:V248)&gt;0.9,MAX(N$9:N248)+1,0)</f>
        <v>0</v>
      </c>
      <c r="O249" s="39">
        <f t="shared" si="365"/>
        <v>0</v>
      </c>
      <c r="P249" s="35">
        <f t="shared" si="366"/>
        <v>51104</v>
      </c>
      <c r="Q249" s="38">
        <f t="shared" si="455"/>
        <v>0</v>
      </c>
      <c r="R249" s="38">
        <f t="shared" si="441"/>
        <v>0</v>
      </c>
      <c r="S249" s="40">
        <f>IF(AND(N249=U$6,W248-U$1/(U$7-U$6+1)&gt;=0),ROUND(U$1/(U$7-U$6+1),0),IF(AND(SUM(S$10:S248)&gt;0,W248-S248&gt;=0),S248,IF(AND(SUM(S$10:S248)&gt;0),U$1-SUM(S$10:S248),0)))</f>
        <v>0</v>
      </c>
      <c r="T249" s="40">
        <f t="shared" si="401"/>
        <v>0</v>
      </c>
      <c r="U249" s="40">
        <f t="shared" si="402"/>
        <v>0</v>
      </c>
      <c r="V249" s="40">
        <f t="shared" si="442"/>
        <v>0</v>
      </c>
      <c r="W249" s="40">
        <f t="shared" si="403"/>
        <v>0</v>
      </c>
      <c r="X249" s="40">
        <f>IF(AND(V249&lt;&gt;0,SUM(V$9:V248)=0),ROUND(U$1*U$3,0),0)</f>
        <v>0</v>
      </c>
      <c r="Y249" s="13"/>
      <c r="Z249" s="33">
        <f>IF(SUM(AH$9:AH248)&gt;0.9,MAX(Z$9:Z248)+1,0)</f>
        <v>0</v>
      </c>
      <c r="AA249" s="39">
        <f t="shared" si="481"/>
        <v>0</v>
      </c>
      <c r="AB249" s="35">
        <f t="shared" si="368"/>
        <v>51104</v>
      </c>
      <c r="AC249" s="38">
        <f t="shared" si="456"/>
        <v>0</v>
      </c>
      <c r="AD249" s="38">
        <f t="shared" si="443"/>
        <v>0</v>
      </c>
      <c r="AE249" s="40">
        <f>IF(AND(Z249=AG$6,AI248-AG$1/(AG$7-AG$6+1)&gt;=0),ROUND(AG$1/(AG$7-AG$6+1),0),IF(AND(SUM(AE$10:AE248)&gt;0,AI248-AE248&gt;=0),AE248,IF(AND(SUM(AE$10:AE248)&gt;0),AG$1-SUM(AE$10:AE248),0)))</f>
        <v>0</v>
      </c>
      <c r="AF249" s="40">
        <f t="shared" si="404"/>
        <v>0</v>
      </c>
      <c r="AG249" s="40">
        <f t="shared" si="405"/>
        <v>0</v>
      </c>
      <c r="AH249" s="40">
        <f t="shared" si="444"/>
        <v>0</v>
      </c>
      <c r="AI249" s="40">
        <f t="shared" si="406"/>
        <v>0</v>
      </c>
      <c r="AJ249" s="40">
        <f>IF(AND(AH249&lt;&gt;0,SUM(AH$9:AH248)=0),ROUND(AG$1*AG$3,0),0)</f>
        <v>0</v>
      </c>
      <c r="AK249" s="13"/>
      <c r="AL249" s="33">
        <f>IF(SUM(AT$9:AT248)&gt;0.9,MAX(AL$9:AL248)+1,0)</f>
        <v>0</v>
      </c>
      <c r="AM249" s="39">
        <f t="shared" si="482"/>
        <v>0</v>
      </c>
      <c r="AN249" s="35">
        <f t="shared" si="370"/>
        <v>51104</v>
      </c>
      <c r="AO249" s="38">
        <f t="shared" si="457"/>
        <v>0</v>
      </c>
      <c r="AP249" s="38">
        <f t="shared" si="445"/>
        <v>0</v>
      </c>
      <c r="AQ249" s="40">
        <f>IF(AND(AL249=AS$6,AU248-AS$1/(AS$7-AS$6+1)&gt;=0),ROUND(AS$1/(AS$7-AS$6+1),0),IF(AND(SUM(AQ$10:AQ248)&gt;0,AU248-AQ248&gt;=0),AQ248,IF(AND(SUM(AQ$10:AQ248)&gt;0),AS$1-SUM(AQ$10:AQ248),0)))</f>
        <v>0</v>
      </c>
      <c r="AR249" s="40">
        <f t="shared" si="407"/>
        <v>0</v>
      </c>
      <c r="AS249" s="40">
        <f t="shared" si="408"/>
        <v>0</v>
      </c>
      <c r="AT249" s="40">
        <f t="shared" si="446"/>
        <v>0</v>
      </c>
      <c r="AU249" s="40">
        <f t="shared" si="409"/>
        <v>0</v>
      </c>
      <c r="AV249" s="40">
        <f>IF(AND(AT249&lt;&gt;0,SUM(AT$9:AT248)=0),ROUND(AS$1*AS$3,0),0)</f>
        <v>0</v>
      </c>
      <c r="AW249" s="13"/>
      <c r="AX249" s="33">
        <f>IF(SUM(BF$9:BF248)&gt;0.9,MAX(AX$9:AX248)+1,0)</f>
        <v>0</v>
      </c>
      <c r="AY249" s="39">
        <f t="shared" si="483"/>
        <v>0</v>
      </c>
      <c r="AZ249" s="35">
        <f t="shared" si="372"/>
        <v>51104</v>
      </c>
      <c r="BA249" s="38">
        <f t="shared" si="458"/>
        <v>0</v>
      </c>
      <c r="BB249" s="38">
        <f t="shared" si="447"/>
        <v>0</v>
      </c>
      <c r="BC249" s="40">
        <f>IF(AND(AX249=BE$6,BG248-BE$1/(BE$7-BE$6+1)&gt;=0),ROUND(BE$1/(BE$7-BE$6+1),0),IF(AND(SUM(BC$10:BC248)&gt;0,BG248-BC248&gt;=0),BC248,IF(AND(SUM(BC$10:BC248)&gt;0),BE$1-SUM(BC$10:BC248),0)))</f>
        <v>0</v>
      </c>
      <c r="BD249" s="40">
        <f t="shared" si="410"/>
        <v>0</v>
      </c>
      <c r="BE249" s="40">
        <f t="shared" si="411"/>
        <v>0</v>
      </c>
      <c r="BF249" s="40">
        <f t="shared" si="448"/>
        <v>0</v>
      </c>
      <c r="BG249" s="40">
        <f t="shared" si="412"/>
        <v>0</v>
      </c>
      <c r="BH249" s="40">
        <f>IF(AND(BF249&lt;&gt;0,SUM(BF$9:BF248)=0),ROUND(BE$1*BE$3,0),0)</f>
        <v>0</v>
      </c>
      <c r="BI249" s="13"/>
      <c r="BJ249" s="33">
        <f>IF(SUM(BR$9:BR248)&gt;0.9,MAX(BJ$9:BJ248)+1,0)</f>
        <v>0</v>
      </c>
      <c r="BK249" s="39">
        <f t="shared" si="484"/>
        <v>0</v>
      </c>
      <c r="BL249" s="35">
        <f t="shared" si="374"/>
        <v>51104</v>
      </c>
      <c r="BM249" s="38">
        <f t="shared" si="459"/>
        <v>0</v>
      </c>
      <c r="BN249" s="38">
        <f t="shared" si="449"/>
        <v>0</v>
      </c>
      <c r="BO249" s="40">
        <f>IF(AND(BJ249=BQ$6,BS248-BQ$1/(BQ$7-BQ$6+1)&gt;=0),ROUND(BQ$1/(BQ$7-BQ$6+1),0),IF(AND(SUM(BO$10:BO248)&gt;0,BS248-BO248&gt;=0),BO248,IF(AND(SUM(BO$10:BO248)&gt;0),BQ$1-SUM(BO$10:BO248),0)))</f>
        <v>0</v>
      </c>
      <c r="BP249" s="40">
        <f t="shared" si="413"/>
        <v>0</v>
      </c>
      <c r="BQ249" s="40">
        <f t="shared" si="414"/>
        <v>0</v>
      </c>
      <c r="BR249" s="40">
        <f t="shared" si="450"/>
        <v>0</v>
      </c>
      <c r="BS249" s="40">
        <f t="shared" si="415"/>
        <v>0</v>
      </c>
      <c r="BT249" s="40">
        <f>IF(AND(BR249&lt;&gt;0,SUM(BR$9:BR248)=0),ROUND(BQ$1*BQ$3,0),0)</f>
        <v>0</v>
      </c>
      <c r="BU249" s="13"/>
      <c r="BV249" s="33">
        <f>IF(SUM(CD$9:CD248)&gt;0.9,MAX(BV$9:BV248)+1,0)</f>
        <v>0</v>
      </c>
      <c r="BW249" s="39">
        <f t="shared" si="485"/>
        <v>0</v>
      </c>
      <c r="BX249" s="35">
        <f t="shared" si="376"/>
        <v>51104</v>
      </c>
      <c r="BY249" s="38">
        <f t="shared" si="460"/>
        <v>0</v>
      </c>
      <c r="BZ249" s="38">
        <f t="shared" si="451"/>
        <v>0</v>
      </c>
      <c r="CA249" s="40">
        <f>IF(AND(BV249=CC$6,CE248-CC$1/(CC$7-CC$6+1)&gt;=0),ROUND(CC$1/(CC$7-CC$6+1),0),IF(AND(SUM(CA$10:CA248)&gt;0,CE248-CA248&gt;=0),CA248,IF(AND(SUM(CA$10:CA248)&gt;0),CC$1-SUM(CA$10:CA248),0)))</f>
        <v>0</v>
      </c>
      <c r="CB249" s="40">
        <f t="shared" si="416"/>
        <v>0</v>
      </c>
      <c r="CC249" s="40">
        <f t="shared" si="417"/>
        <v>0</v>
      </c>
      <c r="CD249" s="40">
        <f t="shared" si="452"/>
        <v>0</v>
      </c>
      <c r="CE249" s="40">
        <f t="shared" si="418"/>
        <v>0</v>
      </c>
      <c r="CF249" s="40">
        <f>IF(AND(CD249&lt;&gt;0,SUM(CD$9:CD248)=0),ROUND(CC$1*CC$3,0),0)</f>
        <v>0</v>
      </c>
      <c r="CG249" s="13"/>
      <c r="CH249" s="33">
        <f>IF(SUM(CP$9:CP248)&gt;0.9,MAX(CH$9:CH248)+1,0)</f>
        <v>0</v>
      </c>
      <c r="CI249" s="39">
        <f t="shared" si="486"/>
        <v>0</v>
      </c>
      <c r="CJ249" s="35">
        <f t="shared" si="378"/>
        <v>51104</v>
      </c>
      <c r="CK249" s="38">
        <f t="shared" si="461"/>
        <v>0</v>
      </c>
      <c r="CL249" s="38">
        <f t="shared" si="453"/>
        <v>0</v>
      </c>
      <c r="CM249" s="40">
        <f>IF(AND(CH249=CO$6,CQ248-CO$1/(CO$7-CO$6+1)&gt;=0),ROUND(CO$1/(CO$7-CO$6+1),0),IF(AND(SUM(CM$10:CM248)&gt;0,CQ248-CM248&gt;=0),CM248,IF(AND(SUM(CM$10:CM248)&gt;0),CO$1-SUM(CM$10:CM248),0)))</f>
        <v>0</v>
      </c>
      <c r="CN249" s="40">
        <f t="shared" si="419"/>
        <v>0</v>
      </c>
      <c r="CO249" s="40">
        <f t="shared" si="420"/>
        <v>0</v>
      </c>
      <c r="CP249" s="40">
        <f t="shared" si="454"/>
        <v>0</v>
      </c>
      <c r="CQ249" s="40">
        <f t="shared" si="421"/>
        <v>0</v>
      </c>
      <c r="CR249" s="40">
        <f>IF(AND(CP249&lt;&gt;0,SUM(CP$9:CP248)=0),ROUND(CO$1*CO$3,0),0)</f>
        <v>0</v>
      </c>
      <c r="CS249" s="13"/>
      <c r="CT249" s="16"/>
      <c r="CU249" s="41">
        <f t="shared" si="423"/>
        <v>221</v>
      </c>
      <c r="CV249" s="42">
        <f t="shared" si="422"/>
        <v>51104</v>
      </c>
      <c r="CW249" s="43">
        <f t="shared" si="462"/>
        <v>0</v>
      </c>
      <c r="CX249" s="43">
        <f t="shared" si="463"/>
        <v>0</v>
      </c>
      <c r="CY249" s="43">
        <f t="shared" si="464"/>
        <v>0</v>
      </c>
      <c r="CZ249" s="43">
        <f t="shared" si="465"/>
        <v>0</v>
      </c>
      <c r="DA249" s="43">
        <f t="shared" si="466"/>
        <v>0</v>
      </c>
      <c r="DB249" s="43">
        <f t="shared" si="467"/>
        <v>0</v>
      </c>
      <c r="DC249" s="43">
        <f t="shared" si="468"/>
        <v>0</v>
      </c>
      <c r="DD249" s="43">
        <f t="shared" si="469"/>
        <v>0</v>
      </c>
      <c r="DE249" s="43">
        <f t="shared" si="470"/>
        <v>0</v>
      </c>
      <c r="DF249" s="44">
        <f t="shared" si="379"/>
        <v>0</v>
      </c>
      <c r="DG249" s="44">
        <f t="shared" si="471"/>
        <v>0</v>
      </c>
      <c r="DH249" s="44">
        <f t="shared" si="472"/>
        <v>0</v>
      </c>
      <c r="DI249" s="44">
        <f t="shared" si="473"/>
        <v>0</v>
      </c>
      <c r="DJ249" s="44">
        <f t="shared" si="474"/>
        <v>0</v>
      </c>
      <c r="DK249" s="44">
        <f t="shared" si="475"/>
        <v>0</v>
      </c>
      <c r="DL249" s="44">
        <f t="shared" si="476"/>
        <v>0</v>
      </c>
      <c r="DM249" s="44">
        <f t="shared" si="477"/>
        <v>0</v>
      </c>
      <c r="DN249" s="44">
        <f t="shared" si="478"/>
        <v>0</v>
      </c>
      <c r="DO249" s="44">
        <f t="shared" si="479"/>
        <v>0</v>
      </c>
      <c r="DP249" s="44">
        <f>IF(SUM(DG249:DG$298)=0,DG$299*DP$8/12,0)</f>
        <v>0</v>
      </c>
      <c r="DQ249" s="44">
        <f>IF(SUM(DH249:DH$298)=0,DH$299*DQ$8/12,0)</f>
        <v>0</v>
      </c>
      <c r="DR249" s="44">
        <f>IF(SUM(DI249:DI$298)=0,DI$299*DR$8/12,0)</f>
        <v>0</v>
      </c>
      <c r="DS249" s="44">
        <f>IF(SUM(DJ249:DJ$298)=0,DJ$299*DS$8/12,0)</f>
        <v>0</v>
      </c>
      <c r="DT249" s="44">
        <f>IF(SUM(DK249:DK$298)=0,DK$299*DT$8/12,0)</f>
        <v>0</v>
      </c>
      <c r="DU249" s="44">
        <f>IF(SUM(DL249:DL$298)=0,DL$299*DU$8/12,0)</f>
        <v>0</v>
      </c>
      <c r="DV249" s="44">
        <f>IF(SUM(DM249:DM$298)=0,DM$299*DV$8/12,0)</f>
        <v>0</v>
      </c>
      <c r="DW249" s="44">
        <f>IF(SUM(DN249:DN$298)=0,DN$299*DW$8/12,0)</f>
        <v>0</v>
      </c>
      <c r="DX249" s="44">
        <f t="shared" si="480"/>
        <v>0</v>
      </c>
      <c r="DY249" s="44">
        <f t="shared" si="396"/>
        <v>0</v>
      </c>
      <c r="DZ249" s="44">
        <f t="shared" si="397"/>
        <v>0</v>
      </c>
      <c r="EA249" s="44">
        <f t="shared" si="398"/>
        <v>0</v>
      </c>
      <c r="EB249" s="44">
        <f t="shared" si="399"/>
        <v>0</v>
      </c>
      <c r="EC249" s="44">
        <f t="shared" si="400"/>
        <v>0</v>
      </c>
      <c r="ED249" s="16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9"/>
      <c r="HA249" s="59"/>
      <c r="HB249" s="59"/>
      <c r="HC249" s="59"/>
      <c r="HD249" s="59"/>
      <c r="HE249" s="59"/>
      <c r="HF249" s="59"/>
      <c r="HG249" s="59"/>
      <c r="HH249" s="59"/>
      <c r="HI249" s="59"/>
      <c r="HJ249" s="59"/>
      <c r="HK249" s="59"/>
      <c r="HL249" s="59"/>
      <c r="HM249" s="59"/>
      <c r="HN249" s="59"/>
      <c r="HO249" s="59"/>
      <c r="HP249" s="59"/>
      <c r="HQ249" s="59"/>
      <c r="HR249" s="59"/>
      <c r="HS249" s="59"/>
      <c r="HT249" s="59"/>
      <c r="HU249" s="59"/>
      <c r="HV249" s="59"/>
      <c r="HW249" s="59"/>
      <c r="HX249" s="59"/>
      <c r="HY249" s="59"/>
      <c r="HZ249" s="59"/>
      <c r="IA249" s="59"/>
      <c r="IB249" s="59"/>
      <c r="IC249" s="59"/>
      <c r="ID249" s="59"/>
      <c r="IE249" s="59"/>
      <c r="IF249" s="59"/>
    </row>
    <row r="250" spans="1:240">
      <c r="A250" s="52"/>
      <c r="B250" s="33">
        <f>IF(SUM(J$9:J249)&gt;0.9,MAX(B$9:B249)+1,0)</f>
        <v>0</v>
      </c>
      <c r="C250" s="39">
        <f t="shared" si="424"/>
        <v>0</v>
      </c>
      <c r="D250" s="35">
        <v>51135</v>
      </c>
      <c r="E250" s="38">
        <f t="shared" si="380"/>
        <v>0</v>
      </c>
      <c r="F250" s="38">
        <f t="shared" si="381"/>
        <v>0</v>
      </c>
      <c r="G250" s="40">
        <f>IF(AND(B250=I$6,K249-I$1/(I$7-I$6+1)&gt;=0),ROUND(I$1/(I$7-I$6+1),0),IF(AND(SUM(G$10:G249)&gt;0,K249-G249&gt;=0),G249,IF(AND(SUM(G$10:G249)&gt;0),I$1-SUM(G$10:G249),0)))</f>
        <v>0</v>
      </c>
      <c r="H250" s="40">
        <f t="shared" si="382"/>
        <v>0</v>
      </c>
      <c r="I250" s="40">
        <f t="shared" si="383"/>
        <v>0</v>
      </c>
      <c r="J250" s="40">
        <f t="shared" si="384"/>
        <v>0</v>
      </c>
      <c r="K250" s="40">
        <f t="shared" si="385"/>
        <v>0</v>
      </c>
      <c r="L250" s="40">
        <f>IF(AND(J250&lt;&gt;0,SUM(J$9:J249)=0),ROUND(I$1*I$3,0),0)</f>
        <v>0</v>
      </c>
      <c r="M250" s="13"/>
      <c r="N250" s="33">
        <f>IF(SUM(V$9:V249)&gt;0.9,MAX(N$9:N249)+1,0)</f>
        <v>0</v>
      </c>
      <c r="O250" s="39">
        <f t="shared" si="365"/>
        <v>0</v>
      </c>
      <c r="P250" s="35">
        <f t="shared" si="366"/>
        <v>51135</v>
      </c>
      <c r="Q250" s="38">
        <f t="shared" si="455"/>
        <v>0</v>
      </c>
      <c r="R250" s="38">
        <f t="shared" si="441"/>
        <v>0</v>
      </c>
      <c r="S250" s="40">
        <f>IF(AND(N250=U$6,W249-U$1/(U$7-U$6+1)&gt;=0),ROUND(U$1/(U$7-U$6+1),0),IF(AND(SUM(S$10:S249)&gt;0,W249-S249&gt;=0),S249,IF(AND(SUM(S$10:S249)&gt;0),U$1-SUM(S$10:S249),0)))</f>
        <v>0</v>
      </c>
      <c r="T250" s="40">
        <f t="shared" si="401"/>
        <v>0</v>
      </c>
      <c r="U250" s="40">
        <f t="shared" si="402"/>
        <v>0</v>
      </c>
      <c r="V250" s="40">
        <f t="shared" si="442"/>
        <v>0</v>
      </c>
      <c r="W250" s="40">
        <f t="shared" si="403"/>
        <v>0</v>
      </c>
      <c r="X250" s="40">
        <f>IF(AND(V250&lt;&gt;0,SUM(V$9:V249)=0),ROUND(U$1*U$3,0),0)</f>
        <v>0</v>
      </c>
      <c r="Y250" s="13"/>
      <c r="Z250" s="33">
        <f>IF(SUM(AH$9:AH249)&gt;0.9,MAX(Z$9:Z249)+1,0)</f>
        <v>0</v>
      </c>
      <c r="AA250" s="39">
        <f t="shared" si="481"/>
        <v>0</v>
      </c>
      <c r="AB250" s="35">
        <f t="shared" si="368"/>
        <v>51135</v>
      </c>
      <c r="AC250" s="38">
        <f t="shared" si="456"/>
        <v>0</v>
      </c>
      <c r="AD250" s="38">
        <f t="shared" si="443"/>
        <v>0</v>
      </c>
      <c r="AE250" s="40">
        <f>IF(AND(Z250=AG$6,AI249-AG$1/(AG$7-AG$6+1)&gt;=0),ROUND(AG$1/(AG$7-AG$6+1),0),IF(AND(SUM(AE$10:AE249)&gt;0,AI249-AE249&gt;=0),AE249,IF(AND(SUM(AE$10:AE249)&gt;0),AG$1-SUM(AE$10:AE249),0)))</f>
        <v>0</v>
      </c>
      <c r="AF250" s="40">
        <f t="shared" si="404"/>
        <v>0</v>
      </c>
      <c r="AG250" s="40">
        <f t="shared" si="405"/>
        <v>0</v>
      </c>
      <c r="AH250" s="40">
        <f t="shared" si="444"/>
        <v>0</v>
      </c>
      <c r="AI250" s="40">
        <f t="shared" si="406"/>
        <v>0</v>
      </c>
      <c r="AJ250" s="40">
        <f>IF(AND(AH250&lt;&gt;0,SUM(AH$9:AH249)=0),ROUND(AG$1*AG$3,0),0)</f>
        <v>0</v>
      </c>
      <c r="AK250" s="13"/>
      <c r="AL250" s="33">
        <f>IF(SUM(AT$9:AT249)&gt;0.9,MAX(AL$9:AL249)+1,0)</f>
        <v>0</v>
      </c>
      <c r="AM250" s="39">
        <f t="shared" si="482"/>
        <v>0</v>
      </c>
      <c r="AN250" s="35">
        <f t="shared" si="370"/>
        <v>51135</v>
      </c>
      <c r="AO250" s="38">
        <f t="shared" si="457"/>
        <v>0</v>
      </c>
      <c r="AP250" s="38">
        <f t="shared" si="445"/>
        <v>0</v>
      </c>
      <c r="AQ250" s="40">
        <f>IF(AND(AL250=AS$6,AU249-AS$1/(AS$7-AS$6+1)&gt;=0),ROUND(AS$1/(AS$7-AS$6+1),0),IF(AND(SUM(AQ$10:AQ249)&gt;0,AU249-AQ249&gt;=0),AQ249,IF(AND(SUM(AQ$10:AQ249)&gt;0),AS$1-SUM(AQ$10:AQ249),0)))</f>
        <v>0</v>
      </c>
      <c r="AR250" s="40">
        <f t="shared" si="407"/>
        <v>0</v>
      </c>
      <c r="AS250" s="40">
        <f t="shared" si="408"/>
        <v>0</v>
      </c>
      <c r="AT250" s="40">
        <f t="shared" si="446"/>
        <v>0</v>
      </c>
      <c r="AU250" s="40">
        <f t="shared" si="409"/>
        <v>0</v>
      </c>
      <c r="AV250" s="40">
        <f>IF(AND(AT250&lt;&gt;0,SUM(AT$9:AT249)=0),ROUND(AS$1*AS$3,0),0)</f>
        <v>0</v>
      </c>
      <c r="AW250" s="13"/>
      <c r="AX250" s="33">
        <f>IF(SUM(BF$9:BF249)&gt;0.9,MAX(AX$9:AX249)+1,0)</f>
        <v>0</v>
      </c>
      <c r="AY250" s="39">
        <f t="shared" si="483"/>
        <v>0</v>
      </c>
      <c r="AZ250" s="35">
        <f t="shared" si="372"/>
        <v>51135</v>
      </c>
      <c r="BA250" s="38">
        <f t="shared" si="458"/>
        <v>0</v>
      </c>
      <c r="BB250" s="38">
        <f t="shared" si="447"/>
        <v>0</v>
      </c>
      <c r="BC250" s="40">
        <f>IF(AND(AX250=BE$6,BG249-BE$1/(BE$7-BE$6+1)&gt;=0),ROUND(BE$1/(BE$7-BE$6+1),0),IF(AND(SUM(BC$10:BC249)&gt;0,BG249-BC249&gt;=0),BC249,IF(AND(SUM(BC$10:BC249)&gt;0),BE$1-SUM(BC$10:BC249),0)))</f>
        <v>0</v>
      </c>
      <c r="BD250" s="40">
        <f t="shared" si="410"/>
        <v>0</v>
      </c>
      <c r="BE250" s="40">
        <f t="shared" si="411"/>
        <v>0</v>
      </c>
      <c r="BF250" s="40">
        <f t="shared" si="448"/>
        <v>0</v>
      </c>
      <c r="BG250" s="40">
        <f t="shared" si="412"/>
        <v>0</v>
      </c>
      <c r="BH250" s="40">
        <f>IF(AND(BF250&lt;&gt;0,SUM(BF$9:BF249)=0),ROUND(BE$1*BE$3,0),0)</f>
        <v>0</v>
      </c>
      <c r="BI250" s="13"/>
      <c r="BJ250" s="33">
        <f>IF(SUM(BR$9:BR249)&gt;0.9,MAX(BJ$9:BJ249)+1,0)</f>
        <v>0</v>
      </c>
      <c r="BK250" s="39">
        <f t="shared" si="484"/>
        <v>0</v>
      </c>
      <c r="BL250" s="35">
        <f t="shared" si="374"/>
        <v>51135</v>
      </c>
      <c r="BM250" s="38">
        <f t="shared" si="459"/>
        <v>0</v>
      </c>
      <c r="BN250" s="38">
        <f t="shared" si="449"/>
        <v>0</v>
      </c>
      <c r="BO250" s="40">
        <f>IF(AND(BJ250=BQ$6,BS249-BQ$1/(BQ$7-BQ$6+1)&gt;=0),ROUND(BQ$1/(BQ$7-BQ$6+1),0),IF(AND(SUM(BO$10:BO249)&gt;0,BS249-BO249&gt;=0),BO249,IF(AND(SUM(BO$10:BO249)&gt;0),BQ$1-SUM(BO$10:BO249),0)))</f>
        <v>0</v>
      </c>
      <c r="BP250" s="40">
        <f t="shared" si="413"/>
        <v>0</v>
      </c>
      <c r="BQ250" s="40">
        <f t="shared" si="414"/>
        <v>0</v>
      </c>
      <c r="BR250" s="40">
        <f t="shared" si="450"/>
        <v>0</v>
      </c>
      <c r="BS250" s="40">
        <f t="shared" si="415"/>
        <v>0</v>
      </c>
      <c r="BT250" s="40">
        <f>IF(AND(BR250&lt;&gt;0,SUM(BR$9:BR249)=0),ROUND(BQ$1*BQ$3,0),0)</f>
        <v>0</v>
      </c>
      <c r="BU250" s="13"/>
      <c r="BV250" s="33">
        <f>IF(SUM(CD$9:CD249)&gt;0.9,MAX(BV$9:BV249)+1,0)</f>
        <v>0</v>
      </c>
      <c r="BW250" s="39">
        <f t="shared" si="485"/>
        <v>0</v>
      </c>
      <c r="BX250" s="35">
        <f t="shared" si="376"/>
        <v>51135</v>
      </c>
      <c r="BY250" s="38">
        <f t="shared" si="460"/>
        <v>0</v>
      </c>
      <c r="BZ250" s="38">
        <f t="shared" si="451"/>
        <v>0</v>
      </c>
      <c r="CA250" s="40">
        <f>IF(AND(BV250=CC$6,CE249-CC$1/(CC$7-CC$6+1)&gt;=0),ROUND(CC$1/(CC$7-CC$6+1),0),IF(AND(SUM(CA$10:CA249)&gt;0,CE249-CA249&gt;=0),CA249,IF(AND(SUM(CA$10:CA249)&gt;0),CC$1-SUM(CA$10:CA249),0)))</f>
        <v>0</v>
      </c>
      <c r="CB250" s="40">
        <f t="shared" si="416"/>
        <v>0</v>
      </c>
      <c r="CC250" s="40">
        <f t="shared" si="417"/>
        <v>0</v>
      </c>
      <c r="CD250" s="40">
        <f t="shared" si="452"/>
        <v>0</v>
      </c>
      <c r="CE250" s="40">
        <f t="shared" si="418"/>
        <v>0</v>
      </c>
      <c r="CF250" s="40">
        <f>IF(AND(CD250&lt;&gt;0,SUM(CD$9:CD249)=0),ROUND(CC$1*CC$3,0),0)</f>
        <v>0</v>
      </c>
      <c r="CG250" s="13"/>
      <c r="CH250" s="33">
        <f>IF(SUM(CP$9:CP249)&gt;0.9,MAX(CH$9:CH249)+1,0)</f>
        <v>0</v>
      </c>
      <c r="CI250" s="39">
        <f t="shared" si="486"/>
        <v>0</v>
      </c>
      <c r="CJ250" s="35">
        <f t="shared" si="378"/>
        <v>51135</v>
      </c>
      <c r="CK250" s="38">
        <f t="shared" si="461"/>
        <v>0</v>
      </c>
      <c r="CL250" s="38">
        <f t="shared" si="453"/>
        <v>0</v>
      </c>
      <c r="CM250" s="40">
        <f>IF(AND(CH250=CO$6,CQ249-CO$1/(CO$7-CO$6+1)&gt;=0),ROUND(CO$1/(CO$7-CO$6+1),0),IF(AND(SUM(CM$10:CM249)&gt;0,CQ249-CM249&gt;=0),CM249,IF(AND(SUM(CM$10:CM249)&gt;0),CO$1-SUM(CM$10:CM249),0)))</f>
        <v>0</v>
      </c>
      <c r="CN250" s="40">
        <f t="shared" si="419"/>
        <v>0</v>
      </c>
      <c r="CO250" s="40">
        <f t="shared" si="420"/>
        <v>0</v>
      </c>
      <c r="CP250" s="40">
        <f t="shared" si="454"/>
        <v>0</v>
      </c>
      <c r="CQ250" s="40">
        <f t="shared" si="421"/>
        <v>0</v>
      </c>
      <c r="CR250" s="40">
        <f>IF(AND(CP250&lt;&gt;0,SUM(CP$9:CP249)=0),ROUND(CO$1*CO$3,0),0)</f>
        <v>0</v>
      </c>
      <c r="CS250" s="13"/>
      <c r="CT250" s="16"/>
      <c r="CU250" s="41">
        <f t="shared" si="423"/>
        <v>222</v>
      </c>
      <c r="CV250" s="42">
        <f t="shared" si="422"/>
        <v>51135</v>
      </c>
      <c r="CW250" s="43">
        <f t="shared" si="462"/>
        <v>0</v>
      </c>
      <c r="CX250" s="43">
        <f t="shared" si="463"/>
        <v>0</v>
      </c>
      <c r="CY250" s="43">
        <f t="shared" si="464"/>
        <v>0</v>
      </c>
      <c r="CZ250" s="43">
        <f t="shared" si="465"/>
        <v>0</v>
      </c>
      <c r="DA250" s="43">
        <f t="shared" si="466"/>
        <v>0</v>
      </c>
      <c r="DB250" s="43">
        <f t="shared" si="467"/>
        <v>0</v>
      </c>
      <c r="DC250" s="43">
        <f t="shared" si="468"/>
        <v>0</v>
      </c>
      <c r="DD250" s="43">
        <f t="shared" si="469"/>
        <v>0</v>
      </c>
      <c r="DE250" s="43">
        <f t="shared" si="470"/>
        <v>0</v>
      </c>
      <c r="DF250" s="44">
        <f t="shared" si="379"/>
        <v>0</v>
      </c>
      <c r="DG250" s="44">
        <f t="shared" si="471"/>
        <v>0</v>
      </c>
      <c r="DH250" s="44">
        <f t="shared" si="472"/>
        <v>0</v>
      </c>
      <c r="DI250" s="44">
        <f t="shared" si="473"/>
        <v>0</v>
      </c>
      <c r="DJ250" s="44">
        <f t="shared" si="474"/>
        <v>0</v>
      </c>
      <c r="DK250" s="44">
        <f t="shared" si="475"/>
        <v>0</v>
      </c>
      <c r="DL250" s="44">
        <f t="shared" si="476"/>
        <v>0</v>
      </c>
      <c r="DM250" s="44">
        <f t="shared" si="477"/>
        <v>0</v>
      </c>
      <c r="DN250" s="44">
        <f t="shared" si="478"/>
        <v>0</v>
      </c>
      <c r="DO250" s="44">
        <f t="shared" si="479"/>
        <v>0</v>
      </c>
      <c r="DP250" s="44">
        <f>IF(SUM(DG250:DG$298)=0,DG$299*DP$8/12,0)</f>
        <v>0</v>
      </c>
      <c r="DQ250" s="44">
        <f>IF(SUM(DH250:DH$298)=0,DH$299*DQ$8/12,0)</f>
        <v>0</v>
      </c>
      <c r="DR250" s="44">
        <f>IF(SUM(DI250:DI$298)=0,DI$299*DR$8/12,0)</f>
        <v>0</v>
      </c>
      <c r="DS250" s="44">
        <f>IF(SUM(DJ250:DJ$298)=0,DJ$299*DS$8/12,0)</f>
        <v>0</v>
      </c>
      <c r="DT250" s="44">
        <f>IF(SUM(DK250:DK$298)=0,DK$299*DT$8/12,0)</f>
        <v>0</v>
      </c>
      <c r="DU250" s="44">
        <f>IF(SUM(DL250:DL$298)=0,DL$299*DU$8/12,0)</f>
        <v>0</v>
      </c>
      <c r="DV250" s="44">
        <f>IF(SUM(DM250:DM$298)=0,DM$299*DV$8/12,0)</f>
        <v>0</v>
      </c>
      <c r="DW250" s="44">
        <f>IF(SUM(DN250:DN$298)=0,DN$299*DW$8/12,0)</f>
        <v>0</v>
      </c>
      <c r="DX250" s="44">
        <f t="shared" si="480"/>
        <v>0</v>
      </c>
      <c r="DY250" s="44">
        <f t="shared" si="396"/>
        <v>0</v>
      </c>
      <c r="DZ250" s="44">
        <f t="shared" si="397"/>
        <v>0</v>
      </c>
      <c r="EA250" s="44">
        <f t="shared" si="398"/>
        <v>0</v>
      </c>
      <c r="EB250" s="44">
        <f t="shared" si="399"/>
        <v>0</v>
      </c>
      <c r="EC250" s="44">
        <f t="shared" si="400"/>
        <v>0</v>
      </c>
      <c r="ED250" s="16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</row>
    <row r="251" spans="1:240">
      <c r="A251" s="52"/>
      <c r="B251" s="33">
        <f>IF(SUM(J$9:J250)&gt;0.9,MAX(B$9:B250)+1,0)</f>
        <v>0</v>
      </c>
      <c r="C251" s="39">
        <f t="shared" si="424"/>
        <v>0</v>
      </c>
      <c r="D251" s="35">
        <v>51166</v>
      </c>
      <c r="E251" s="38">
        <f t="shared" si="380"/>
        <v>0</v>
      </c>
      <c r="F251" s="38">
        <f t="shared" si="381"/>
        <v>0</v>
      </c>
      <c r="G251" s="40">
        <f>IF(AND(B251=I$6,K250-I$1/(I$7-I$6+1)&gt;=0),ROUND(I$1/(I$7-I$6+1),0),IF(AND(SUM(G$10:G250)&gt;0,K250-G250&gt;=0),G250,IF(AND(SUM(G$10:G250)&gt;0),I$1-SUM(G$10:G250),0)))</f>
        <v>0</v>
      </c>
      <c r="H251" s="40">
        <f t="shared" si="382"/>
        <v>0</v>
      </c>
      <c r="I251" s="40">
        <f t="shared" si="383"/>
        <v>0</v>
      </c>
      <c r="J251" s="40">
        <f t="shared" si="384"/>
        <v>0</v>
      </c>
      <c r="K251" s="40">
        <f t="shared" si="385"/>
        <v>0</v>
      </c>
      <c r="L251" s="40">
        <f>IF(AND(J251&lt;&gt;0,SUM(J$9:J250)=0),ROUND(I$1*I$3,0),0)</f>
        <v>0</v>
      </c>
      <c r="M251" s="13"/>
      <c r="N251" s="33">
        <f>IF(SUM(V$9:V250)&gt;0.9,MAX(N$9:N250)+1,0)</f>
        <v>0</v>
      </c>
      <c r="O251" s="39">
        <f t="shared" si="365"/>
        <v>0</v>
      </c>
      <c r="P251" s="35">
        <f t="shared" si="366"/>
        <v>51166</v>
      </c>
      <c r="Q251" s="38">
        <f t="shared" si="455"/>
        <v>0</v>
      </c>
      <c r="R251" s="38">
        <f t="shared" si="441"/>
        <v>0</v>
      </c>
      <c r="S251" s="40">
        <f>IF(AND(N251=U$6,W250-U$1/(U$7-U$6+1)&gt;=0),ROUND(U$1/(U$7-U$6+1),0),IF(AND(SUM(S$10:S250)&gt;0,W250-S250&gt;=0),S250,IF(AND(SUM(S$10:S250)&gt;0),U$1-SUM(S$10:S250),0)))</f>
        <v>0</v>
      </c>
      <c r="T251" s="40">
        <f t="shared" si="401"/>
        <v>0</v>
      </c>
      <c r="U251" s="40">
        <f t="shared" si="402"/>
        <v>0</v>
      </c>
      <c r="V251" s="40">
        <f t="shared" si="442"/>
        <v>0</v>
      </c>
      <c r="W251" s="40">
        <f t="shared" si="403"/>
        <v>0</v>
      </c>
      <c r="X251" s="40">
        <f>IF(AND(V251&lt;&gt;0,SUM(V$9:V250)=0),ROUND(U$1*U$3,0),0)</f>
        <v>0</v>
      </c>
      <c r="Y251" s="13"/>
      <c r="Z251" s="33">
        <f>IF(SUM(AH$9:AH250)&gt;0.9,MAX(Z$9:Z250)+1,0)</f>
        <v>0</v>
      </c>
      <c r="AA251" s="39">
        <f t="shared" si="481"/>
        <v>0</v>
      </c>
      <c r="AB251" s="35">
        <f t="shared" si="368"/>
        <v>51166</v>
      </c>
      <c r="AC251" s="38">
        <f t="shared" si="456"/>
        <v>0</v>
      </c>
      <c r="AD251" s="38">
        <f t="shared" si="443"/>
        <v>0</v>
      </c>
      <c r="AE251" s="40">
        <f>IF(AND(Z251=AG$6,AI250-AG$1/(AG$7-AG$6+1)&gt;=0),ROUND(AG$1/(AG$7-AG$6+1),0),IF(AND(SUM(AE$10:AE250)&gt;0,AI250-AE250&gt;=0),AE250,IF(AND(SUM(AE$10:AE250)&gt;0),AG$1-SUM(AE$10:AE250),0)))</f>
        <v>0</v>
      </c>
      <c r="AF251" s="40">
        <f t="shared" si="404"/>
        <v>0</v>
      </c>
      <c r="AG251" s="40">
        <f t="shared" si="405"/>
        <v>0</v>
      </c>
      <c r="AH251" s="40">
        <f t="shared" si="444"/>
        <v>0</v>
      </c>
      <c r="AI251" s="40">
        <f t="shared" si="406"/>
        <v>0</v>
      </c>
      <c r="AJ251" s="40">
        <f>IF(AND(AH251&lt;&gt;0,SUM(AH$9:AH250)=0),ROUND(AG$1*AG$3,0),0)</f>
        <v>0</v>
      </c>
      <c r="AK251" s="13"/>
      <c r="AL251" s="33">
        <f>IF(SUM(AT$9:AT250)&gt;0.9,MAX(AL$9:AL250)+1,0)</f>
        <v>0</v>
      </c>
      <c r="AM251" s="39">
        <f t="shared" si="482"/>
        <v>0</v>
      </c>
      <c r="AN251" s="35">
        <f t="shared" si="370"/>
        <v>51166</v>
      </c>
      <c r="AO251" s="38">
        <f t="shared" si="457"/>
        <v>0</v>
      </c>
      <c r="AP251" s="38">
        <f t="shared" si="445"/>
        <v>0</v>
      </c>
      <c r="AQ251" s="40">
        <f>IF(AND(AL251=AS$6,AU250-AS$1/(AS$7-AS$6+1)&gt;=0),ROUND(AS$1/(AS$7-AS$6+1),0),IF(AND(SUM(AQ$10:AQ250)&gt;0,AU250-AQ250&gt;=0),AQ250,IF(AND(SUM(AQ$10:AQ250)&gt;0),AS$1-SUM(AQ$10:AQ250),0)))</f>
        <v>0</v>
      </c>
      <c r="AR251" s="40">
        <f t="shared" si="407"/>
        <v>0</v>
      </c>
      <c r="AS251" s="40">
        <f t="shared" si="408"/>
        <v>0</v>
      </c>
      <c r="AT251" s="40">
        <f t="shared" si="446"/>
        <v>0</v>
      </c>
      <c r="AU251" s="40">
        <f t="shared" si="409"/>
        <v>0</v>
      </c>
      <c r="AV251" s="40">
        <f>IF(AND(AT251&lt;&gt;0,SUM(AT$9:AT250)=0),ROUND(AS$1*AS$3,0),0)</f>
        <v>0</v>
      </c>
      <c r="AW251" s="13"/>
      <c r="AX251" s="33">
        <f>IF(SUM(BF$9:BF250)&gt;0.9,MAX(AX$9:AX250)+1,0)</f>
        <v>0</v>
      </c>
      <c r="AY251" s="39">
        <f t="shared" si="483"/>
        <v>0</v>
      </c>
      <c r="AZ251" s="35">
        <f t="shared" si="372"/>
        <v>51166</v>
      </c>
      <c r="BA251" s="38">
        <f t="shared" si="458"/>
        <v>0</v>
      </c>
      <c r="BB251" s="38">
        <f t="shared" si="447"/>
        <v>0</v>
      </c>
      <c r="BC251" s="40">
        <f>IF(AND(AX251=BE$6,BG250-BE$1/(BE$7-BE$6+1)&gt;=0),ROUND(BE$1/(BE$7-BE$6+1),0),IF(AND(SUM(BC$10:BC250)&gt;0,BG250-BC250&gt;=0),BC250,IF(AND(SUM(BC$10:BC250)&gt;0),BE$1-SUM(BC$10:BC250),0)))</f>
        <v>0</v>
      </c>
      <c r="BD251" s="40">
        <f t="shared" si="410"/>
        <v>0</v>
      </c>
      <c r="BE251" s="40">
        <f t="shared" si="411"/>
        <v>0</v>
      </c>
      <c r="BF251" s="40">
        <f t="shared" si="448"/>
        <v>0</v>
      </c>
      <c r="BG251" s="40">
        <f t="shared" si="412"/>
        <v>0</v>
      </c>
      <c r="BH251" s="40">
        <f>IF(AND(BF251&lt;&gt;0,SUM(BF$9:BF250)=0),ROUND(BE$1*BE$3,0),0)</f>
        <v>0</v>
      </c>
      <c r="BI251" s="13"/>
      <c r="BJ251" s="33">
        <f>IF(SUM(BR$9:BR250)&gt;0.9,MAX(BJ$9:BJ250)+1,0)</f>
        <v>0</v>
      </c>
      <c r="BK251" s="39">
        <f t="shared" si="484"/>
        <v>0</v>
      </c>
      <c r="BL251" s="35">
        <f t="shared" si="374"/>
        <v>51166</v>
      </c>
      <c r="BM251" s="38">
        <f t="shared" si="459"/>
        <v>0</v>
      </c>
      <c r="BN251" s="38">
        <f t="shared" si="449"/>
        <v>0</v>
      </c>
      <c r="BO251" s="40">
        <f>IF(AND(BJ251=BQ$6,BS250-BQ$1/(BQ$7-BQ$6+1)&gt;=0),ROUND(BQ$1/(BQ$7-BQ$6+1),0),IF(AND(SUM(BO$10:BO250)&gt;0,BS250-BO250&gt;=0),BO250,IF(AND(SUM(BO$10:BO250)&gt;0),BQ$1-SUM(BO$10:BO250),0)))</f>
        <v>0</v>
      </c>
      <c r="BP251" s="40">
        <f t="shared" si="413"/>
        <v>0</v>
      </c>
      <c r="BQ251" s="40">
        <f t="shared" si="414"/>
        <v>0</v>
      </c>
      <c r="BR251" s="40">
        <f t="shared" si="450"/>
        <v>0</v>
      </c>
      <c r="BS251" s="40">
        <f t="shared" si="415"/>
        <v>0</v>
      </c>
      <c r="BT251" s="40">
        <f>IF(AND(BR251&lt;&gt;0,SUM(BR$9:BR250)=0),ROUND(BQ$1*BQ$3,0),0)</f>
        <v>0</v>
      </c>
      <c r="BU251" s="13"/>
      <c r="BV251" s="33">
        <f>IF(SUM(CD$9:CD250)&gt;0.9,MAX(BV$9:BV250)+1,0)</f>
        <v>0</v>
      </c>
      <c r="BW251" s="39">
        <f t="shared" si="485"/>
        <v>0</v>
      </c>
      <c r="BX251" s="35">
        <f t="shared" si="376"/>
        <v>51166</v>
      </c>
      <c r="BY251" s="38">
        <f t="shared" si="460"/>
        <v>0</v>
      </c>
      <c r="BZ251" s="38">
        <f t="shared" si="451"/>
        <v>0</v>
      </c>
      <c r="CA251" s="40">
        <f>IF(AND(BV251=CC$6,CE250-CC$1/(CC$7-CC$6+1)&gt;=0),ROUND(CC$1/(CC$7-CC$6+1),0),IF(AND(SUM(CA$10:CA250)&gt;0,CE250-CA250&gt;=0),CA250,IF(AND(SUM(CA$10:CA250)&gt;0),CC$1-SUM(CA$10:CA250),0)))</f>
        <v>0</v>
      </c>
      <c r="CB251" s="40">
        <f t="shared" si="416"/>
        <v>0</v>
      </c>
      <c r="CC251" s="40">
        <f t="shared" si="417"/>
        <v>0</v>
      </c>
      <c r="CD251" s="40">
        <f t="shared" si="452"/>
        <v>0</v>
      </c>
      <c r="CE251" s="40">
        <f t="shared" si="418"/>
        <v>0</v>
      </c>
      <c r="CF251" s="40">
        <f>IF(AND(CD251&lt;&gt;0,SUM(CD$9:CD250)=0),ROUND(CC$1*CC$3,0),0)</f>
        <v>0</v>
      </c>
      <c r="CG251" s="13"/>
      <c r="CH251" s="33">
        <f>IF(SUM(CP$9:CP250)&gt;0.9,MAX(CH$9:CH250)+1,0)</f>
        <v>0</v>
      </c>
      <c r="CI251" s="39">
        <f t="shared" si="486"/>
        <v>0</v>
      </c>
      <c r="CJ251" s="35">
        <f t="shared" si="378"/>
        <v>51166</v>
      </c>
      <c r="CK251" s="38">
        <f t="shared" si="461"/>
        <v>0</v>
      </c>
      <c r="CL251" s="38">
        <f t="shared" si="453"/>
        <v>0</v>
      </c>
      <c r="CM251" s="40">
        <f>IF(AND(CH251=CO$6,CQ250-CO$1/(CO$7-CO$6+1)&gt;=0),ROUND(CO$1/(CO$7-CO$6+1),0),IF(AND(SUM(CM$10:CM250)&gt;0,CQ250-CM250&gt;=0),CM250,IF(AND(SUM(CM$10:CM250)&gt;0),CO$1-SUM(CM$10:CM250),0)))</f>
        <v>0</v>
      </c>
      <c r="CN251" s="40">
        <f t="shared" si="419"/>
        <v>0</v>
      </c>
      <c r="CO251" s="40">
        <f t="shared" si="420"/>
        <v>0</v>
      </c>
      <c r="CP251" s="40">
        <f t="shared" si="454"/>
        <v>0</v>
      </c>
      <c r="CQ251" s="40">
        <f t="shared" si="421"/>
        <v>0</v>
      </c>
      <c r="CR251" s="40">
        <f>IF(AND(CP251&lt;&gt;0,SUM(CP$9:CP250)=0),ROUND(CO$1*CO$3,0),0)</f>
        <v>0</v>
      </c>
      <c r="CS251" s="13"/>
      <c r="CT251" s="16"/>
      <c r="CU251" s="41">
        <f t="shared" si="423"/>
        <v>223</v>
      </c>
      <c r="CV251" s="42">
        <f t="shared" si="422"/>
        <v>51166</v>
      </c>
      <c r="CW251" s="43">
        <f t="shared" si="462"/>
        <v>0</v>
      </c>
      <c r="CX251" s="43">
        <f t="shared" si="463"/>
        <v>0</v>
      </c>
      <c r="CY251" s="43">
        <f t="shared" si="464"/>
        <v>0</v>
      </c>
      <c r="CZ251" s="43">
        <f t="shared" si="465"/>
        <v>0</v>
      </c>
      <c r="DA251" s="43">
        <f t="shared" si="466"/>
        <v>0</v>
      </c>
      <c r="DB251" s="43">
        <f t="shared" si="467"/>
        <v>0</v>
      </c>
      <c r="DC251" s="43">
        <f t="shared" si="468"/>
        <v>0</v>
      </c>
      <c r="DD251" s="43">
        <f t="shared" si="469"/>
        <v>0</v>
      </c>
      <c r="DE251" s="43">
        <f t="shared" si="470"/>
        <v>0</v>
      </c>
      <c r="DF251" s="44">
        <f t="shared" si="379"/>
        <v>0</v>
      </c>
      <c r="DG251" s="44">
        <f t="shared" si="471"/>
        <v>0</v>
      </c>
      <c r="DH251" s="44">
        <f t="shared" si="472"/>
        <v>0</v>
      </c>
      <c r="DI251" s="44">
        <f t="shared" si="473"/>
        <v>0</v>
      </c>
      <c r="DJ251" s="44">
        <f t="shared" si="474"/>
        <v>0</v>
      </c>
      <c r="DK251" s="44">
        <f t="shared" si="475"/>
        <v>0</v>
      </c>
      <c r="DL251" s="44">
        <f t="shared" si="476"/>
        <v>0</v>
      </c>
      <c r="DM251" s="44">
        <f t="shared" si="477"/>
        <v>0</v>
      </c>
      <c r="DN251" s="44">
        <f t="shared" si="478"/>
        <v>0</v>
      </c>
      <c r="DO251" s="44">
        <f t="shared" si="479"/>
        <v>0</v>
      </c>
      <c r="DP251" s="44">
        <f>IF(SUM(DG251:DG$298)=0,DG$299*DP$8/12,0)</f>
        <v>0</v>
      </c>
      <c r="DQ251" s="44">
        <f>IF(SUM(DH251:DH$298)=0,DH$299*DQ$8/12,0)</f>
        <v>0</v>
      </c>
      <c r="DR251" s="44">
        <f>IF(SUM(DI251:DI$298)=0,DI$299*DR$8/12,0)</f>
        <v>0</v>
      </c>
      <c r="DS251" s="44">
        <f>IF(SUM(DJ251:DJ$298)=0,DJ$299*DS$8/12,0)</f>
        <v>0</v>
      </c>
      <c r="DT251" s="44">
        <f>IF(SUM(DK251:DK$298)=0,DK$299*DT$8/12,0)</f>
        <v>0</v>
      </c>
      <c r="DU251" s="44">
        <f>IF(SUM(DL251:DL$298)=0,DL$299*DU$8/12,0)</f>
        <v>0</v>
      </c>
      <c r="DV251" s="44">
        <f>IF(SUM(DM251:DM$298)=0,DM$299*DV$8/12,0)</f>
        <v>0</v>
      </c>
      <c r="DW251" s="44">
        <f>IF(SUM(DN251:DN$298)=0,DN$299*DW$8/12,0)</f>
        <v>0</v>
      </c>
      <c r="DX251" s="44">
        <f t="shared" si="480"/>
        <v>0</v>
      </c>
      <c r="DY251" s="44">
        <f t="shared" si="396"/>
        <v>0</v>
      </c>
      <c r="DZ251" s="44">
        <f t="shared" si="397"/>
        <v>0</v>
      </c>
      <c r="EA251" s="44">
        <f t="shared" si="398"/>
        <v>0</v>
      </c>
      <c r="EB251" s="44">
        <f t="shared" si="399"/>
        <v>0</v>
      </c>
      <c r="EC251" s="44">
        <f t="shared" si="400"/>
        <v>0</v>
      </c>
      <c r="ED251" s="16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</row>
    <row r="252" spans="1:240">
      <c r="A252" s="52"/>
      <c r="B252" s="33">
        <f>IF(SUM(J$9:J251)&gt;0.9,MAX(B$9:B251)+1,0)</f>
        <v>0</v>
      </c>
      <c r="C252" s="39">
        <f t="shared" si="424"/>
        <v>0</v>
      </c>
      <c r="D252" s="35">
        <v>51195</v>
      </c>
      <c r="E252" s="38">
        <f t="shared" si="380"/>
        <v>0</v>
      </c>
      <c r="F252" s="38">
        <f t="shared" si="381"/>
        <v>0</v>
      </c>
      <c r="G252" s="40">
        <f>IF(AND(B252=I$6,K251-I$1/(I$7-I$6+1)&gt;=0),ROUND(I$1/(I$7-I$6+1),0),IF(AND(SUM(G$10:G251)&gt;0,K251-G251&gt;=0),G251,IF(AND(SUM(G$10:G251)&gt;0),I$1-SUM(G$10:G251),0)))</f>
        <v>0</v>
      </c>
      <c r="H252" s="40">
        <f t="shared" si="382"/>
        <v>0</v>
      </c>
      <c r="I252" s="40">
        <f t="shared" si="383"/>
        <v>0</v>
      </c>
      <c r="J252" s="40">
        <f t="shared" si="384"/>
        <v>0</v>
      </c>
      <c r="K252" s="40">
        <f t="shared" si="385"/>
        <v>0</v>
      </c>
      <c r="L252" s="40">
        <f>IF(AND(J252&lt;&gt;0,SUM(J$9:J251)=0),ROUND(I$1*I$3,0),0)</f>
        <v>0</v>
      </c>
      <c r="M252" s="13"/>
      <c r="N252" s="33">
        <f>IF(SUM(V$9:V251)&gt;0.9,MAX(N$9:N251)+1,0)</f>
        <v>0</v>
      </c>
      <c r="O252" s="39">
        <f t="shared" si="365"/>
        <v>0</v>
      </c>
      <c r="P252" s="35">
        <f t="shared" si="366"/>
        <v>51195</v>
      </c>
      <c r="Q252" s="38">
        <f t="shared" si="455"/>
        <v>0</v>
      </c>
      <c r="R252" s="38">
        <f t="shared" si="441"/>
        <v>0</v>
      </c>
      <c r="S252" s="40">
        <f>IF(AND(N252=U$6,W251-U$1/(U$7-U$6+1)&gt;=0),ROUND(U$1/(U$7-U$6+1),0),IF(AND(SUM(S$10:S251)&gt;0,W251-S251&gt;=0),S251,IF(AND(SUM(S$10:S251)&gt;0),U$1-SUM(S$10:S251),0)))</f>
        <v>0</v>
      </c>
      <c r="T252" s="40">
        <f t="shared" si="401"/>
        <v>0</v>
      </c>
      <c r="U252" s="40">
        <f t="shared" si="402"/>
        <v>0</v>
      </c>
      <c r="V252" s="40">
        <f t="shared" si="442"/>
        <v>0</v>
      </c>
      <c r="W252" s="40">
        <f t="shared" si="403"/>
        <v>0</v>
      </c>
      <c r="X252" s="40">
        <f>IF(AND(V252&lt;&gt;0,SUM(V$9:V251)=0),ROUND(U$1*U$3,0),0)</f>
        <v>0</v>
      </c>
      <c r="Y252" s="13"/>
      <c r="Z252" s="33">
        <f>IF(SUM(AH$9:AH251)&gt;0.9,MAX(Z$9:Z251)+1,0)</f>
        <v>0</v>
      </c>
      <c r="AA252" s="39">
        <f t="shared" si="481"/>
        <v>0</v>
      </c>
      <c r="AB252" s="35">
        <f t="shared" si="368"/>
        <v>51195</v>
      </c>
      <c r="AC252" s="38">
        <f t="shared" si="456"/>
        <v>0</v>
      </c>
      <c r="AD252" s="38">
        <f t="shared" si="443"/>
        <v>0</v>
      </c>
      <c r="AE252" s="40">
        <f>IF(AND(Z252=AG$6,AI251-AG$1/(AG$7-AG$6+1)&gt;=0),ROUND(AG$1/(AG$7-AG$6+1),0),IF(AND(SUM(AE$10:AE251)&gt;0,AI251-AE251&gt;=0),AE251,IF(AND(SUM(AE$10:AE251)&gt;0),AG$1-SUM(AE$10:AE251),0)))</f>
        <v>0</v>
      </c>
      <c r="AF252" s="40">
        <f t="shared" si="404"/>
        <v>0</v>
      </c>
      <c r="AG252" s="40">
        <f t="shared" si="405"/>
        <v>0</v>
      </c>
      <c r="AH252" s="40">
        <f t="shared" si="444"/>
        <v>0</v>
      </c>
      <c r="AI252" s="40">
        <f t="shared" si="406"/>
        <v>0</v>
      </c>
      <c r="AJ252" s="40">
        <f>IF(AND(AH252&lt;&gt;0,SUM(AH$9:AH251)=0),ROUND(AG$1*AG$3,0),0)</f>
        <v>0</v>
      </c>
      <c r="AK252" s="13"/>
      <c r="AL252" s="33">
        <f>IF(SUM(AT$9:AT251)&gt;0.9,MAX(AL$9:AL251)+1,0)</f>
        <v>0</v>
      </c>
      <c r="AM252" s="39">
        <f t="shared" si="482"/>
        <v>0</v>
      </c>
      <c r="AN252" s="35">
        <f t="shared" si="370"/>
        <v>51195</v>
      </c>
      <c r="AO252" s="38">
        <f t="shared" si="457"/>
        <v>0</v>
      </c>
      <c r="AP252" s="38">
        <f t="shared" si="445"/>
        <v>0</v>
      </c>
      <c r="AQ252" s="40">
        <f>IF(AND(AL252=AS$6,AU251-AS$1/(AS$7-AS$6+1)&gt;=0),ROUND(AS$1/(AS$7-AS$6+1),0),IF(AND(SUM(AQ$10:AQ251)&gt;0,AU251-AQ251&gt;=0),AQ251,IF(AND(SUM(AQ$10:AQ251)&gt;0),AS$1-SUM(AQ$10:AQ251),0)))</f>
        <v>0</v>
      </c>
      <c r="AR252" s="40">
        <f t="shared" si="407"/>
        <v>0</v>
      </c>
      <c r="AS252" s="40">
        <f t="shared" si="408"/>
        <v>0</v>
      </c>
      <c r="AT252" s="40">
        <f t="shared" si="446"/>
        <v>0</v>
      </c>
      <c r="AU252" s="40">
        <f t="shared" si="409"/>
        <v>0</v>
      </c>
      <c r="AV252" s="40">
        <f>IF(AND(AT252&lt;&gt;0,SUM(AT$9:AT251)=0),ROUND(AS$1*AS$3,0),0)</f>
        <v>0</v>
      </c>
      <c r="AW252" s="13"/>
      <c r="AX252" s="33">
        <f>IF(SUM(BF$9:BF251)&gt;0.9,MAX(AX$9:AX251)+1,0)</f>
        <v>0</v>
      </c>
      <c r="AY252" s="39">
        <f t="shared" si="483"/>
        <v>0</v>
      </c>
      <c r="AZ252" s="35">
        <f t="shared" si="372"/>
        <v>51195</v>
      </c>
      <c r="BA252" s="38">
        <f t="shared" si="458"/>
        <v>0</v>
      </c>
      <c r="BB252" s="38">
        <f t="shared" si="447"/>
        <v>0</v>
      </c>
      <c r="BC252" s="40">
        <f>IF(AND(AX252=BE$6,BG251-BE$1/(BE$7-BE$6+1)&gt;=0),ROUND(BE$1/(BE$7-BE$6+1),0),IF(AND(SUM(BC$10:BC251)&gt;0,BG251-BC251&gt;=0),BC251,IF(AND(SUM(BC$10:BC251)&gt;0),BE$1-SUM(BC$10:BC251),0)))</f>
        <v>0</v>
      </c>
      <c r="BD252" s="40">
        <f t="shared" si="410"/>
        <v>0</v>
      </c>
      <c r="BE252" s="40">
        <f t="shared" si="411"/>
        <v>0</v>
      </c>
      <c r="BF252" s="40">
        <f t="shared" si="448"/>
        <v>0</v>
      </c>
      <c r="BG252" s="40">
        <f t="shared" si="412"/>
        <v>0</v>
      </c>
      <c r="BH252" s="40">
        <f>IF(AND(BF252&lt;&gt;0,SUM(BF$9:BF251)=0),ROUND(BE$1*BE$3,0),0)</f>
        <v>0</v>
      </c>
      <c r="BI252" s="13"/>
      <c r="BJ252" s="33">
        <f>IF(SUM(BR$9:BR251)&gt;0.9,MAX(BJ$9:BJ251)+1,0)</f>
        <v>0</v>
      </c>
      <c r="BK252" s="39">
        <f t="shared" si="484"/>
        <v>0</v>
      </c>
      <c r="BL252" s="35">
        <f t="shared" si="374"/>
        <v>51195</v>
      </c>
      <c r="BM252" s="38">
        <f t="shared" si="459"/>
        <v>0</v>
      </c>
      <c r="BN252" s="38">
        <f t="shared" si="449"/>
        <v>0</v>
      </c>
      <c r="BO252" s="40">
        <f>IF(AND(BJ252=BQ$6,BS251-BQ$1/(BQ$7-BQ$6+1)&gt;=0),ROUND(BQ$1/(BQ$7-BQ$6+1),0),IF(AND(SUM(BO$10:BO251)&gt;0,BS251-BO251&gt;=0),BO251,IF(AND(SUM(BO$10:BO251)&gt;0),BQ$1-SUM(BO$10:BO251),0)))</f>
        <v>0</v>
      </c>
      <c r="BP252" s="40">
        <f t="shared" si="413"/>
        <v>0</v>
      </c>
      <c r="BQ252" s="40">
        <f t="shared" si="414"/>
        <v>0</v>
      </c>
      <c r="BR252" s="40">
        <f t="shared" si="450"/>
        <v>0</v>
      </c>
      <c r="BS252" s="40">
        <f t="shared" si="415"/>
        <v>0</v>
      </c>
      <c r="BT252" s="40">
        <f>IF(AND(BR252&lt;&gt;0,SUM(BR$9:BR251)=0),ROUND(BQ$1*BQ$3,0),0)</f>
        <v>0</v>
      </c>
      <c r="BU252" s="13"/>
      <c r="BV252" s="33">
        <f>IF(SUM(CD$9:CD251)&gt;0.9,MAX(BV$9:BV251)+1,0)</f>
        <v>0</v>
      </c>
      <c r="BW252" s="39">
        <f t="shared" si="485"/>
        <v>0</v>
      </c>
      <c r="BX252" s="35">
        <f t="shared" si="376"/>
        <v>51195</v>
      </c>
      <c r="BY252" s="38">
        <f t="shared" si="460"/>
        <v>0</v>
      </c>
      <c r="BZ252" s="38">
        <f t="shared" si="451"/>
        <v>0</v>
      </c>
      <c r="CA252" s="40">
        <f>IF(AND(BV252=CC$6,CE251-CC$1/(CC$7-CC$6+1)&gt;=0),ROUND(CC$1/(CC$7-CC$6+1),0),IF(AND(SUM(CA$10:CA251)&gt;0,CE251-CA251&gt;=0),CA251,IF(AND(SUM(CA$10:CA251)&gt;0),CC$1-SUM(CA$10:CA251),0)))</f>
        <v>0</v>
      </c>
      <c r="CB252" s="40">
        <f t="shared" si="416"/>
        <v>0</v>
      </c>
      <c r="CC252" s="40">
        <f t="shared" si="417"/>
        <v>0</v>
      </c>
      <c r="CD252" s="40">
        <f t="shared" si="452"/>
        <v>0</v>
      </c>
      <c r="CE252" s="40">
        <f t="shared" si="418"/>
        <v>0</v>
      </c>
      <c r="CF252" s="40">
        <f>IF(AND(CD252&lt;&gt;0,SUM(CD$9:CD251)=0),ROUND(CC$1*CC$3,0),0)</f>
        <v>0</v>
      </c>
      <c r="CG252" s="13"/>
      <c r="CH252" s="33">
        <f>IF(SUM(CP$9:CP251)&gt;0.9,MAX(CH$9:CH251)+1,0)</f>
        <v>0</v>
      </c>
      <c r="CI252" s="39">
        <f t="shared" si="486"/>
        <v>0</v>
      </c>
      <c r="CJ252" s="35">
        <f t="shared" si="378"/>
        <v>51195</v>
      </c>
      <c r="CK252" s="38">
        <f t="shared" si="461"/>
        <v>0</v>
      </c>
      <c r="CL252" s="38">
        <f t="shared" si="453"/>
        <v>0</v>
      </c>
      <c r="CM252" s="40">
        <f>IF(AND(CH252=CO$6,CQ251-CO$1/(CO$7-CO$6+1)&gt;=0),ROUND(CO$1/(CO$7-CO$6+1),0),IF(AND(SUM(CM$10:CM251)&gt;0,CQ251-CM251&gt;=0),CM251,IF(AND(SUM(CM$10:CM251)&gt;0),CO$1-SUM(CM$10:CM251),0)))</f>
        <v>0</v>
      </c>
      <c r="CN252" s="40">
        <f t="shared" si="419"/>
        <v>0</v>
      </c>
      <c r="CO252" s="40">
        <f t="shared" si="420"/>
        <v>0</v>
      </c>
      <c r="CP252" s="40">
        <f t="shared" si="454"/>
        <v>0</v>
      </c>
      <c r="CQ252" s="40">
        <f t="shared" si="421"/>
        <v>0</v>
      </c>
      <c r="CR252" s="40">
        <f>IF(AND(CP252&lt;&gt;0,SUM(CP$9:CP251)=0),ROUND(CO$1*CO$3,0),0)</f>
        <v>0</v>
      </c>
      <c r="CS252" s="13"/>
      <c r="CT252" s="16"/>
      <c r="CU252" s="41">
        <f t="shared" si="423"/>
        <v>224</v>
      </c>
      <c r="CV252" s="42">
        <f t="shared" si="422"/>
        <v>51195</v>
      </c>
      <c r="CW252" s="43">
        <f t="shared" si="462"/>
        <v>0</v>
      </c>
      <c r="CX252" s="43">
        <f t="shared" si="463"/>
        <v>0</v>
      </c>
      <c r="CY252" s="43">
        <f t="shared" si="464"/>
        <v>0</v>
      </c>
      <c r="CZ252" s="43">
        <f t="shared" si="465"/>
        <v>0</v>
      </c>
      <c r="DA252" s="43">
        <f t="shared" si="466"/>
        <v>0</v>
      </c>
      <c r="DB252" s="43">
        <f t="shared" si="467"/>
        <v>0</v>
      </c>
      <c r="DC252" s="43">
        <f t="shared" si="468"/>
        <v>0</v>
      </c>
      <c r="DD252" s="43">
        <f t="shared" si="469"/>
        <v>0</v>
      </c>
      <c r="DE252" s="43">
        <f t="shared" si="470"/>
        <v>0</v>
      </c>
      <c r="DF252" s="44">
        <f t="shared" si="379"/>
        <v>0</v>
      </c>
      <c r="DG252" s="44">
        <f t="shared" si="471"/>
        <v>0</v>
      </c>
      <c r="DH252" s="44">
        <f t="shared" si="472"/>
        <v>0</v>
      </c>
      <c r="DI252" s="44">
        <f t="shared" si="473"/>
        <v>0</v>
      </c>
      <c r="DJ252" s="44">
        <f t="shared" si="474"/>
        <v>0</v>
      </c>
      <c r="DK252" s="44">
        <f t="shared" si="475"/>
        <v>0</v>
      </c>
      <c r="DL252" s="44">
        <f t="shared" si="476"/>
        <v>0</v>
      </c>
      <c r="DM252" s="44">
        <f t="shared" si="477"/>
        <v>0</v>
      </c>
      <c r="DN252" s="44">
        <f t="shared" si="478"/>
        <v>0</v>
      </c>
      <c r="DO252" s="44">
        <f t="shared" si="479"/>
        <v>0</v>
      </c>
      <c r="DP252" s="44">
        <f>IF(SUM(DG252:DG$298)=0,DG$299*DP$8/12,0)</f>
        <v>0</v>
      </c>
      <c r="DQ252" s="44">
        <f>IF(SUM(DH252:DH$298)=0,DH$299*DQ$8/12,0)</f>
        <v>0</v>
      </c>
      <c r="DR252" s="44">
        <f>IF(SUM(DI252:DI$298)=0,DI$299*DR$8/12,0)</f>
        <v>0</v>
      </c>
      <c r="DS252" s="44">
        <f>IF(SUM(DJ252:DJ$298)=0,DJ$299*DS$8/12,0)</f>
        <v>0</v>
      </c>
      <c r="DT252" s="44">
        <f>IF(SUM(DK252:DK$298)=0,DK$299*DT$8/12,0)</f>
        <v>0</v>
      </c>
      <c r="DU252" s="44">
        <f>IF(SUM(DL252:DL$298)=0,DL$299*DU$8/12,0)</f>
        <v>0</v>
      </c>
      <c r="DV252" s="44">
        <f>IF(SUM(DM252:DM$298)=0,DM$299*DV$8/12,0)</f>
        <v>0</v>
      </c>
      <c r="DW252" s="44">
        <f>IF(SUM(DN252:DN$298)=0,DN$299*DW$8/12,0)</f>
        <v>0</v>
      </c>
      <c r="DX252" s="44">
        <f t="shared" si="480"/>
        <v>0</v>
      </c>
      <c r="DY252" s="44">
        <f t="shared" si="396"/>
        <v>0</v>
      </c>
      <c r="DZ252" s="44">
        <f t="shared" si="397"/>
        <v>0</v>
      </c>
      <c r="EA252" s="44">
        <f t="shared" si="398"/>
        <v>0</v>
      </c>
      <c r="EB252" s="44">
        <f t="shared" si="399"/>
        <v>0</v>
      </c>
      <c r="EC252" s="44">
        <f t="shared" si="400"/>
        <v>0</v>
      </c>
      <c r="ED252" s="16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</row>
    <row r="253" spans="1:240">
      <c r="A253" s="52"/>
      <c r="B253" s="33">
        <f>IF(SUM(J$9:J252)&gt;0.9,MAX(B$9:B252)+1,0)</f>
        <v>0</v>
      </c>
      <c r="C253" s="39">
        <f t="shared" si="424"/>
        <v>0</v>
      </c>
      <c r="D253" s="35">
        <v>51226</v>
      </c>
      <c r="E253" s="38">
        <f t="shared" si="380"/>
        <v>0</v>
      </c>
      <c r="F253" s="38">
        <f t="shared" si="381"/>
        <v>0</v>
      </c>
      <c r="G253" s="40">
        <f>IF(AND(B253=I$6,K252-I$1/(I$7-I$6+1)&gt;=0),ROUND(I$1/(I$7-I$6+1),0),IF(AND(SUM(G$10:G252)&gt;0,K252-G252&gt;=0),G252,IF(AND(SUM(G$10:G252)&gt;0),I$1-SUM(G$10:G252),0)))</f>
        <v>0</v>
      </c>
      <c r="H253" s="40">
        <f t="shared" si="382"/>
        <v>0</v>
      </c>
      <c r="I253" s="40">
        <f t="shared" si="383"/>
        <v>0</v>
      </c>
      <c r="J253" s="40">
        <f t="shared" si="384"/>
        <v>0</v>
      </c>
      <c r="K253" s="40">
        <f t="shared" si="385"/>
        <v>0</v>
      </c>
      <c r="L253" s="40">
        <f>IF(AND(J253&lt;&gt;0,SUM(J$9:J252)=0),ROUND(I$1*I$3,0),0)</f>
        <v>0</v>
      </c>
      <c r="M253" s="13"/>
      <c r="N253" s="33">
        <f>IF(SUM(V$9:V252)&gt;0.9,MAX(N$9:N252)+1,0)</f>
        <v>0</v>
      </c>
      <c r="O253" s="39">
        <f t="shared" si="365"/>
        <v>0</v>
      </c>
      <c r="P253" s="35">
        <f t="shared" si="366"/>
        <v>51226</v>
      </c>
      <c r="Q253" s="38">
        <f t="shared" si="455"/>
        <v>0</v>
      </c>
      <c r="R253" s="38">
        <f t="shared" si="441"/>
        <v>0</v>
      </c>
      <c r="S253" s="40">
        <f>IF(AND(N253=U$6,W252-U$1/(U$7-U$6+1)&gt;=0),ROUND(U$1/(U$7-U$6+1),0),IF(AND(SUM(S$10:S252)&gt;0,W252-S252&gt;=0),S252,IF(AND(SUM(S$10:S252)&gt;0),U$1-SUM(S$10:S252),0)))</f>
        <v>0</v>
      </c>
      <c r="T253" s="40">
        <f t="shared" si="401"/>
        <v>0</v>
      </c>
      <c r="U253" s="40">
        <f t="shared" si="402"/>
        <v>0</v>
      </c>
      <c r="V253" s="40">
        <f t="shared" si="442"/>
        <v>0</v>
      </c>
      <c r="W253" s="40">
        <f t="shared" si="403"/>
        <v>0</v>
      </c>
      <c r="X253" s="40">
        <f>IF(AND(V253&lt;&gt;0,SUM(V$9:V252)=0),ROUND(U$1*U$3,0),0)</f>
        <v>0</v>
      </c>
      <c r="Y253" s="13"/>
      <c r="Z253" s="33">
        <f>IF(SUM(AH$9:AH252)&gt;0.9,MAX(Z$9:Z252)+1,0)</f>
        <v>0</v>
      </c>
      <c r="AA253" s="39">
        <f t="shared" si="481"/>
        <v>0</v>
      </c>
      <c r="AB253" s="35">
        <f t="shared" si="368"/>
        <v>51226</v>
      </c>
      <c r="AC253" s="38">
        <f t="shared" si="456"/>
        <v>0</v>
      </c>
      <c r="AD253" s="38">
        <f t="shared" si="443"/>
        <v>0</v>
      </c>
      <c r="AE253" s="40">
        <f>IF(AND(Z253=AG$6,AI252-AG$1/(AG$7-AG$6+1)&gt;=0),ROUND(AG$1/(AG$7-AG$6+1),0),IF(AND(SUM(AE$10:AE252)&gt;0,AI252-AE252&gt;=0),AE252,IF(AND(SUM(AE$10:AE252)&gt;0),AG$1-SUM(AE$10:AE252),0)))</f>
        <v>0</v>
      </c>
      <c r="AF253" s="40">
        <f t="shared" si="404"/>
        <v>0</v>
      </c>
      <c r="AG253" s="40">
        <f t="shared" si="405"/>
        <v>0</v>
      </c>
      <c r="AH253" s="40">
        <f t="shared" si="444"/>
        <v>0</v>
      </c>
      <c r="AI253" s="40">
        <f t="shared" si="406"/>
        <v>0</v>
      </c>
      <c r="AJ253" s="40">
        <f>IF(AND(AH253&lt;&gt;0,SUM(AH$9:AH252)=0),ROUND(AG$1*AG$3,0),0)</f>
        <v>0</v>
      </c>
      <c r="AK253" s="13"/>
      <c r="AL253" s="33">
        <f>IF(SUM(AT$9:AT252)&gt;0.9,MAX(AL$9:AL252)+1,0)</f>
        <v>0</v>
      </c>
      <c r="AM253" s="39">
        <f t="shared" si="482"/>
        <v>0</v>
      </c>
      <c r="AN253" s="35">
        <f t="shared" si="370"/>
        <v>51226</v>
      </c>
      <c r="AO253" s="38">
        <f t="shared" si="457"/>
        <v>0</v>
      </c>
      <c r="AP253" s="38">
        <f t="shared" si="445"/>
        <v>0</v>
      </c>
      <c r="AQ253" s="40">
        <f>IF(AND(AL253=AS$6,AU252-AS$1/(AS$7-AS$6+1)&gt;=0),ROUND(AS$1/(AS$7-AS$6+1),0),IF(AND(SUM(AQ$10:AQ252)&gt;0,AU252-AQ252&gt;=0),AQ252,IF(AND(SUM(AQ$10:AQ252)&gt;0),AS$1-SUM(AQ$10:AQ252),0)))</f>
        <v>0</v>
      </c>
      <c r="AR253" s="40">
        <f t="shared" si="407"/>
        <v>0</v>
      </c>
      <c r="AS253" s="40">
        <f t="shared" si="408"/>
        <v>0</v>
      </c>
      <c r="AT253" s="40">
        <f t="shared" si="446"/>
        <v>0</v>
      </c>
      <c r="AU253" s="40">
        <f t="shared" si="409"/>
        <v>0</v>
      </c>
      <c r="AV253" s="40">
        <f>IF(AND(AT253&lt;&gt;0,SUM(AT$9:AT252)=0),ROUND(AS$1*AS$3,0),0)</f>
        <v>0</v>
      </c>
      <c r="AW253" s="13"/>
      <c r="AX253" s="33">
        <f>IF(SUM(BF$9:BF252)&gt;0.9,MAX(AX$9:AX252)+1,0)</f>
        <v>0</v>
      </c>
      <c r="AY253" s="39">
        <f t="shared" si="483"/>
        <v>0</v>
      </c>
      <c r="AZ253" s="35">
        <f t="shared" si="372"/>
        <v>51226</v>
      </c>
      <c r="BA253" s="38">
        <f t="shared" si="458"/>
        <v>0</v>
      </c>
      <c r="BB253" s="38">
        <f t="shared" si="447"/>
        <v>0</v>
      </c>
      <c r="BC253" s="40">
        <f>IF(AND(AX253=BE$6,BG252-BE$1/(BE$7-BE$6+1)&gt;=0),ROUND(BE$1/(BE$7-BE$6+1),0),IF(AND(SUM(BC$10:BC252)&gt;0,BG252-BC252&gt;=0),BC252,IF(AND(SUM(BC$10:BC252)&gt;0),BE$1-SUM(BC$10:BC252),0)))</f>
        <v>0</v>
      </c>
      <c r="BD253" s="40">
        <f t="shared" si="410"/>
        <v>0</v>
      </c>
      <c r="BE253" s="40">
        <f t="shared" si="411"/>
        <v>0</v>
      </c>
      <c r="BF253" s="40">
        <f t="shared" si="448"/>
        <v>0</v>
      </c>
      <c r="BG253" s="40">
        <f t="shared" si="412"/>
        <v>0</v>
      </c>
      <c r="BH253" s="40">
        <f>IF(AND(BF253&lt;&gt;0,SUM(BF$9:BF252)=0),ROUND(BE$1*BE$3,0),0)</f>
        <v>0</v>
      </c>
      <c r="BI253" s="13"/>
      <c r="BJ253" s="33">
        <f>IF(SUM(BR$9:BR252)&gt;0.9,MAX(BJ$9:BJ252)+1,0)</f>
        <v>0</v>
      </c>
      <c r="BK253" s="39">
        <f t="shared" si="484"/>
        <v>0</v>
      </c>
      <c r="BL253" s="35">
        <f t="shared" si="374"/>
        <v>51226</v>
      </c>
      <c r="BM253" s="38">
        <f t="shared" si="459"/>
        <v>0</v>
      </c>
      <c r="BN253" s="38">
        <f t="shared" si="449"/>
        <v>0</v>
      </c>
      <c r="BO253" s="40">
        <f>IF(AND(BJ253=BQ$6,BS252-BQ$1/(BQ$7-BQ$6+1)&gt;=0),ROUND(BQ$1/(BQ$7-BQ$6+1),0),IF(AND(SUM(BO$10:BO252)&gt;0,BS252-BO252&gt;=0),BO252,IF(AND(SUM(BO$10:BO252)&gt;0),BQ$1-SUM(BO$10:BO252),0)))</f>
        <v>0</v>
      </c>
      <c r="BP253" s="40">
        <f t="shared" si="413"/>
        <v>0</v>
      </c>
      <c r="BQ253" s="40">
        <f t="shared" si="414"/>
        <v>0</v>
      </c>
      <c r="BR253" s="40">
        <f t="shared" si="450"/>
        <v>0</v>
      </c>
      <c r="BS253" s="40">
        <f t="shared" si="415"/>
        <v>0</v>
      </c>
      <c r="BT253" s="40">
        <f>IF(AND(BR253&lt;&gt;0,SUM(BR$9:BR252)=0),ROUND(BQ$1*BQ$3,0),0)</f>
        <v>0</v>
      </c>
      <c r="BU253" s="13"/>
      <c r="BV253" s="33">
        <f>IF(SUM(CD$9:CD252)&gt;0.9,MAX(BV$9:BV252)+1,0)</f>
        <v>0</v>
      </c>
      <c r="BW253" s="39">
        <f t="shared" si="485"/>
        <v>0</v>
      </c>
      <c r="BX253" s="35">
        <f t="shared" si="376"/>
        <v>51226</v>
      </c>
      <c r="BY253" s="38">
        <f t="shared" si="460"/>
        <v>0</v>
      </c>
      <c r="BZ253" s="38">
        <f t="shared" si="451"/>
        <v>0</v>
      </c>
      <c r="CA253" s="40">
        <f>IF(AND(BV253=CC$6,CE252-CC$1/(CC$7-CC$6+1)&gt;=0),ROUND(CC$1/(CC$7-CC$6+1),0),IF(AND(SUM(CA$10:CA252)&gt;0,CE252-CA252&gt;=0),CA252,IF(AND(SUM(CA$10:CA252)&gt;0),CC$1-SUM(CA$10:CA252),0)))</f>
        <v>0</v>
      </c>
      <c r="CB253" s="40">
        <f t="shared" si="416"/>
        <v>0</v>
      </c>
      <c r="CC253" s="40">
        <f t="shared" si="417"/>
        <v>0</v>
      </c>
      <c r="CD253" s="40">
        <f t="shared" si="452"/>
        <v>0</v>
      </c>
      <c r="CE253" s="40">
        <f t="shared" si="418"/>
        <v>0</v>
      </c>
      <c r="CF253" s="40">
        <f>IF(AND(CD253&lt;&gt;0,SUM(CD$9:CD252)=0),ROUND(CC$1*CC$3,0),0)</f>
        <v>0</v>
      </c>
      <c r="CG253" s="13"/>
      <c r="CH253" s="33">
        <f>IF(SUM(CP$9:CP252)&gt;0.9,MAX(CH$9:CH252)+1,0)</f>
        <v>0</v>
      </c>
      <c r="CI253" s="39">
        <f t="shared" si="486"/>
        <v>0</v>
      </c>
      <c r="CJ253" s="35">
        <f t="shared" si="378"/>
        <v>51226</v>
      </c>
      <c r="CK253" s="38">
        <f t="shared" si="461"/>
        <v>0</v>
      </c>
      <c r="CL253" s="38">
        <f t="shared" si="453"/>
        <v>0</v>
      </c>
      <c r="CM253" s="40">
        <f>IF(AND(CH253=CO$6,CQ252-CO$1/(CO$7-CO$6+1)&gt;=0),ROUND(CO$1/(CO$7-CO$6+1),0),IF(AND(SUM(CM$10:CM252)&gt;0,CQ252-CM252&gt;=0),CM252,IF(AND(SUM(CM$10:CM252)&gt;0),CO$1-SUM(CM$10:CM252),0)))</f>
        <v>0</v>
      </c>
      <c r="CN253" s="40">
        <f t="shared" si="419"/>
        <v>0</v>
      </c>
      <c r="CO253" s="40">
        <f t="shared" si="420"/>
        <v>0</v>
      </c>
      <c r="CP253" s="40">
        <f t="shared" si="454"/>
        <v>0</v>
      </c>
      <c r="CQ253" s="40">
        <f t="shared" si="421"/>
        <v>0</v>
      </c>
      <c r="CR253" s="40">
        <f>IF(AND(CP253&lt;&gt;0,SUM(CP$9:CP252)=0),ROUND(CO$1*CO$3,0),0)</f>
        <v>0</v>
      </c>
      <c r="CS253" s="13"/>
      <c r="CT253" s="16"/>
      <c r="CU253" s="41">
        <f t="shared" si="423"/>
        <v>225</v>
      </c>
      <c r="CV253" s="42">
        <f t="shared" si="422"/>
        <v>51226</v>
      </c>
      <c r="CW253" s="43">
        <f t="shared" si="462"/>
        <v>0</v>
      </c>
      <c r="CX253" s="43">
        <f t="shared" si="463"/>
        <v>0</v>
      </c>
      <c r="CY253" s="43">
        <f t="shared" si="464"/>
        <v>0</v>
      </c>
      <c r="CZ253" s="43">
        <f t="shared" si="465"/>
        <v>0</v>
      </c>
      <c r="DA253" s="43">
        <f t="shared" si="466"/>
        <v>0</v>
      </c>
      <c r="DB253" s="43">
        <f t="shared" si="467"/>
        <v>0</v>
      </c>
      <c r="DC253" s="43">
        <f t="shared" si="468"/>
        <v>0</v>
      </c>
      <c r="DD253" s="43">
        <f t="shared" si="469"/>
        <v>0</v>
      </c>
      <c r="DE253" s="43">
        <f t="shared" si="470"/>
        <v>0</v>
      </c>
      <c r="DF253" s="44">
        <f t="shared" si="379"/>
        <v>0</v>
      </c>
      <c r="DG253" s="44">
        <f t="shared" si="471"/>
        <v>0</v>
      </c>
      <c r="DH253" s="44">
        <f t="shared" si="472"/>
        <v>0</v>
      </c>
      <c r="DI253" s="44">
        <f t="shared" si="473"/>
        <v>0</v>
      </c>
      <c r="DJ253" s="44">
        <f t="shared" si="474"/>
        <v>0</v>
      </c>
      <c r="DK253" s="44">
        <f t="shared" si="475"/>
        <v>0</v>
      </c>
      <c r="DL253" s="44">
        <f t="shared" si="476"/>
        <v>0</v>
      </c>
      <c r="DM253" s="44">
        <f t="shared" si="477"/>
        <v>0</v>
      </c>
      <c r="DN253" s="44">
        <f t="shared" si="478"/>
        <v>0</v>
      </c>
      <c r="DO253" s="44">
        <f t="shared" si="479"/>
        <v>0</v>
      </c>
      <c r="DP253" s="44">
        <f>IF(SUM(DG253:DG$298)=0,DG$299*DP$8/12,0)</f>
        <v>0</v>
      </c>
      <c r="DQ253" s="44">
        <f>IF(SUM(DH253:DH$298)=0,DH$299*DQ$8/12,0)</f>
        <v>0</v>
      </c>
      <c r="DR253" s="44">
        <f>IF(SUM(DI253:DI$298)=0,DI$299*DR$8/12,0)</f>
        <v>0</v>
      </c>
      <c r="DS253" s="44">
        <f>IF(SUM(DJ253:DJ$298)=0,DJ$299*DS$8/12,0)</f>
        <v>0</v>
      </c>
      <c r="DT253" s="44">
        <f>IF(SUM(DK253:DK$298)=0,DK$299*DT$8/12,0)</f>
        <v>0</v>
      </c>
      <c r="DU253" s="44">
        <f>IF(SUM(DL253:DL$298)=0,DL$299*DU$8/12,0)</f>
        <v>0</v>
      </c>
      <c r="DV253" s="44">
        <f>IF(SUM(DM253:DM$298)=0,DM$299*DV$8/12,0)</f>
        <v>0</v>
      </c>
      <c r="DW253" s="44">
        <f>IF(SUM(DN253:DN$298)=0,DN$299*DW$8/12,0)</f>
        <v>0</v>
      </c>
      <c r="DX253" s="44">
        <f t="shared" si="480"/>
        <v>0</v>
      </c>
      <c r="DY253" s="44">
        <f t="shared" si="396"/>
        <v>0</v>
      </c>
      <c r="DZ253" s="44">
        <f t="shared" si="397"/>
        <v>0</v>
      </c>
      <c r="EA253" s="44">
        <f t="shared" si="398"/>
        <v>0</v>
      </c>
      <c r="EB253" s="44">
        <f t="shared" si="399"/>
        <v>0</v>
      </c>
      <c r="EC253" s="44">
        <f t="shared" si="400"/>
        <v>0</v>
      </c>
      <c r="ED253" s="16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</row>
    <row r="254" spans="1:240">
      <c r="A254" s="52"/>
      <c r="B254" s="33">
        <f>IF(SUM(J$9:J253)&gt;0.9,MAX(B$9:B253)+1,0)</f>
        <v>0</v>
      </c>
      <c r="C254" s="39">
        <f t="shared" si="424"/>
        <v>0</v>
      </c>
      <c r="D254" s="35">
        <v>51256</v>
      </c>
      <c r="E254" s="38">
        <f t="shared" si="380"/>
        <v>0</v>
      </c>
      <c r="F254" s="38">
        <f t="shared" si="381"/>
        <v>0</v>
      </c>
      <c r="G254" s="40">
        <f>IF(AND(B254=I$6,K253-I$1/(I$7-I$6+1)&gt;=0),ROUND(I$1/(I$7-I$6+1),0),IF(AND(SUM(G$10:G253)&gt;0,K253-G253&gt;=0),G253,IF(AND(SUM(G$10:G253)&gt;0),I$1-SUM(G$10:G253),0)))</f>
        <v>0</v>
      </c>
      <c r="H254" s="40">
        <f t="shared" si="382"/>
        <v>0</v>
      </c>
      <c r="I254" s="40">
        <f t="shared" si="383"/>
        <v>0</v>
      </c>
      <c r="J254" s="40">
        <f t="shared" si="384"/>
        <v>0</v>
      </c>
      <c r="K254" s="40">
        <f t="shared" si="385"/>
        <v>0</v>
      </c>
      <c r="L254" s="40">
        <f>IF(AND(J254&lt;&gt;0,SUM(J$9:J253)=0),ROUND(I$1*I$3,0),0)</f>
        <v>0</v>
      </c>
      <c r="M254" s="13"/>
      <c r="N254" s="33">
        <f>IF(SUM(V$9:V253)&gt;0.9,MAX(N$9:N253)+1,0)</f>
        <v>0</v>
      </c>
      <c r="O254" s="39">
        <f t="shared" si="365"/>
        <v>0</v>
      </c>
      <c r="P254" s="35">
        <f t="shared" si="366"/>
        <v>51256</v>
      </c>
      <c r="Q254" s="38">
        <f t="shared" si="455"/>
        <v>0</v>
      </c>
      <c r="R254" s="38">
        <f t="shared" si="441"/>
        <v>0</v>
      </c>
      <c r="S254" s="40">
        <f>IF(AND(N254=U$6,W253-U$1/(U$7-U$6+1)&gt;=0),ROUND(U$1/(U$7-U$6+1),0),IF(AND(SUM(S$10:S253)&gt;0,W253-S253&gt;=0),S253,IF(AND(SUM(S$10:S253)&gt;0),U$1-SUM(S$10:S253),0)))</f>
        <v>0</v>
      </c>
      <c r="T254" s="40">
        <f t="shared" si="401"/>
        <v>0</v>
      </c>
      <c r="U254" s="40">
        <f t="shared" si="402"/>
        <v>0</v>
      </c>
      <c r="V254" s="40">
        <f t="shared" si="442"/>
        <v>0</v>
      </c>
      <c r="W254" s="40">
        <f t="shared" si="403"/>
        <v>0</v>
      </c>
      <c r="X254" s="40">
        <f>IF(AND(V254&lt;&gt;0,SUM(V$9:V253)=0),ROUND(U$1*U$3,0),0)</f>
        <v>0</v>
      </c>
      <c r="Y254" s="13"/>
      <c r="Z254" s="33">
        <f>IF(SUM(AH$9:AH253)&gt;0.9,MAX(Z$9:Z253)+1,0)</f>
        <v>0</v>
      </c>
      <c r="AA254" s="39">
        <f t="shared" si="481"/>
        <v>0</v>
      </c>
      <c r="AB254" s="35">
        <f t="shared" si="368"/>
        <v>51256</v>
      </c>
      <c r="AC254" s="38">
        <f t="shared" si="456"/>
        <v>0</v>
      </c>
      <c r="AD254" s="38">
        <f t="shared" si="443"/>
        <v>0</v>
      </c>
      <c r="AE254" s="40">
        <f>IF(AND(Z254=AG$6,AI253-AG$1/(AG$7-AG$6+1)&gt;=0),ROUND(AG$1/(AG$7-AG$6+1),0),IF(AND(SUM(AE$10:AE253)&gt;0,AI253-AE253&gt;=0),AE253,IF(AND(SUM(AE$10:AE253)&gt;0),AG$1-SUM(AE$10:AE253),0)))</f>
        <v>0</v>
      </c>
      <c r="AF254" s="40">
        <f t="shared" si="404"/>
        <v>0</v>
      </c>
      <c r="AG254" s="40">
        <f t="shared" si="405"/>
        <v>0</v>
      </c>
      <c r="AH254" s="40">
        <f t="shared" si="444"/>
        <v>0</v>
      </c>
      <c r="AI254" s="40">
        <f t="shared" si="406"/>
        <v>0</v>
      </c>
      <c r="AJ254" s="40">
        <f>IF(AND(AH254&lt;&gt;0,SUM(AH$9:AH253)=0),ROUND(AG$1*AG$3,0),0)</f>
        <v>0</v>
      </c>
      <c r="AK254" s="13"/>
      <c r="AL254" s="33">
        <f>IF(SUM(AT$9:AT253)&gt;0.9,MAX(AL$9:AL253)+1,0)</f>
        <v>0</v>
      </c>
      <c r="AM254" s="39">
        <f t="shared" si="482"/>
        <v>0</v>
      </c>
      <c r="AN254" s="35">
        <f t="shared" si="370"/>
        <v>51256</v>
      </c>
      <c r="AO254" s="38">
        <f t="shared" si="457"/>
        <v>0</v>
      </c>
      <c r="AP254" s="38">
        <f t="shared" si="445"/>
        <v>0</v>
      </c>
      <c r="AQ254" s="40">
        <f>IF(AND(AL254=AS$6,AU253-AS$1/(AS$7-AS$6+1)&gt;=0),ROUND(AS$1/(AS$7-AS$6+1),0),IF(AND(SUM(AQ$10:AQ253)&gt;0,AU253-AQ253&gt;=0),AQ253,IF(AND(SUM(AQ$10:AQ253)&gt;0),AS$1-SUM(AQ$10:AQ253),0)))</f>
        <v>0</v>
      </c>
      <c r="AR254" s="40">
        <f t="shared" si="407"/>
        <v>0</v>
      </c>
      <c r="AS254" s="40">
        <f t="shared" si="408"/>
        <v>0</v>
      </c>
      <c r="AT254" s="40">
        <f t="shared" si="446"/>
        <v>0</v>
      </c>
      <c r="AU254" s="40">
        <f t="shared" si="409"/>
        <v>0</v>
      </c>
      <c r="AV254" s="40">
        <f>IF(AND(AT254&lt;&gt;0,SUM(AT$9:AT253)=0),ROUND(AS$1*AS$3,0),0)</f>
        <v>0</v>
      </c>
      <c r="AW254" s="13"/>
      <c r="AX254" s="33">
        <f>IF(SUM(BF$9:BF253)&gt;0.9,MAX(AX$9:AX253)+1,0)</f>
        <v>0</v>
      </c>
      <c r="AY254" s="39">
        <f t="shared" si="483"/>
        <v>0</v>
      </c>
      <c r="AZ254" s="35">
        <f t="shared" si="372"/>
        <v>51256</v>
      </c>
      <c r="BA254" s="38">
        <f t="shared" si="458"/>
        <v>0</v>
      </c>
      <c r="BB254" s="38">
        <f t="shared" si="447"/>
        <v>0</v>
      </c>
      <c r="BC254" s="40">
        <f>IF(AND(AX254=BE$6,BG253-BE$1/(BE$7-BE$6+1)&gt;=0),ROUND(BE$1/(BE$7-BE$6+1),0),IF(AND(SUM(BC$10:BC253)&gt;0,BG253-BC253&gt;=0),BC253,IF(AND(SUM(BC$10:BC253)&gt;0),BE$1-SUM(BC$10:BC253),0)))</f>
        <v>0</v>
      </c>
      <c r="BD254" s="40">
        <f t="shared" si="410"/>
        <v>0</v>
      </c>
      <c r="BE254" s="40">
        <f t="shared" si="411"/>
        <v>0</v>
      </c>
      <c r="BF254" s="40">
        <f t="shared" si="448"/>
        <v>0</v>
      </c>
      <c r="BG254" s="40">
        <f t="shared" si="412"/>
        <v>0</v>
      </c>
      <c r="BH254" s="40">
        <f>IF(AND(BF254&lt;&gt;0,SUM(BF$9:BF253)=0),ROUND(BE$1*BE$3,0),0)</f>
        <v>0</v>
      </c>
      <c r="BI254" s="13"/>
      <c r="BJ254" s="33">
        <f>IF(SUM(BR$9:BR253)&gt;0.9,MAX(BJ$9:BJ253)+1,0)</f>
        <v>0</v>
      </c>
      <c r="BK254" s="39">
        <f t="shared" si="484"/>
        <v>0</v>
      </c>
      <c r="BL254" s="35">
        <f t="shared" si="374"/>
        <v>51256</v>
      </c>
      <c r="BM254" s="38">
        <f t="shared" si="459"/>
        <v>0</v>
      </c>
      <c r="BN254" s="38">
        <f t="shared" si="449"/>
        <v>0</v>
      </c>
      <c r="BO254" s="40">
        <f>IF(AND(BJ254=BQ$6,BS253-BQ$1/(BQ$7-BQ$6+1)&gt;=0),ROUND(BQ$1/(BQ$7-BQ$6+1),0),IF(AND(SUM(BO$10:BO253)&gt;0,BS253-BO253&gt;=0),BO253,IF(AND(SUM(BO$10:BO253)&gt;0),BQ$1-SUM(BO$10:BO253),0)))</f>
        <v>0</v>
      </c>
      <c r="BP254" s="40">
        <f t="shared" si="413"/>
        <v>0</v>
      </c>
      <c r="BQ254" s="40">
        <f t="shared" si="414"/>
        <v>0</v>
      </c>
      <c r="BR254" s="40">
        <f t="shared" si="450"/>
        <v>0</v>
      </c>
      <c r="BS254" s="40">
        <f t="shared" si="415"/>
        <v>0</v>
      </c>
      <c r="BT254" s="40">
        <f>IF(AND(BR254&lt;&gt;0,SUM(BR$9:BR253)=0),ROUND(BQ$1*BQ$3,0),0)</f>
        <v>0</v>
      </c>
      <c r="BU254" s="13"/>
      <c r="BV254" s="33">
        <f>IF(SUM(CD$9:CD253)&gt;0.9,MAX(BV$9:BV253)+1,0)</f>
        <v>0</v>
      </c>
      <c r="BW254" s="39">
        <f t="shared" si="485"/>
        <v>0</v>
      </c>
      <c r="BX254" s="35">
        <f t="shared" si="376"/>
        <v>51256</v>
      </c>
      <c r="BY254" s="38">
        <f t="shared" si="460"/>
        <v>0</v>
      </c>
      <c r="BZ254" s="38">
        <f t="shared" si="451"/>
        <v>0</v>
      </c>
      <c r="CA254" s="40">
        <f>IF(AND(BV254=CC$6,CE253-CC$1/(CC$7-CC$6+1)&gt;=0),ROUND(CC$1/(CC$7-CC$6+1),0),IF(AND(SUM(CA$10:CA253)&gt;0,CE253-CA253&gt;=0),CA253,IF(AND(SUM(CA$10:CA253)&gt;0),CC$1-SUM(CA$10:CA253),0)))</f>
        <v>0</v>
      </c>
      <c r="CB254" s="40">
        <f t="shared" si="416"/>
        <v>0</v>
      </c>
      <c r="CC254" s="40">
        <f t="shared" si="417"/>
        <v>0</v>
      </c>
      <c r="CD254" s="40">
        <f t="shared" si="452"/>
        <v>0</v>
      </c>
      <c r="CE254" s="40">
        <f t="shared" si="418"/>
        <v>0</v>
      </c>
      <c r="CF254" s="40">
        <f>IF(AND(CD254&lt;&gt;0,SUM(CD$9:CD253)=0),ROUND(CC$1*CC$3,0),0)</f>
        <v>0</v>
      </c>
      <c r="CG254" s="13"/>
      <c r="CH254" s="33">
        <f>IF(SUM(CP$9:CP253)&gt;0.9,MAX(CH$9:CH253)+1,0)</f>
        <v>0</v>
      </c>
      <c r="CI254" s="39">
        <f t="shared" si="486"/>
        <v>0</v>
      </c>
      <c r="CJ254" s="35">
        <f t="shared" si="378"/>
        <v>51256</v>
      </c>
      <c r="CK254" s="38">
        <f t="shared" si="461"/>
        <v>0</v>
      </c>
      <c r="CL254" s="38">
        <f t="shared" si="453"/>
        <v>0</v>
      </c>
      <c r="CM254" s="40">
        <f>IF(AND(CH254=CO$6,CQ253-CO$1/(CO$7-CO$6+1)&gt;=0),ROUND(CO$1/(CO$7-CO$6+1),0),IF(AND(SUM(CM$10:CM253)&gt;0,CQ253-CM253&gt;=0),CM253,IF(AND(SUM(CM$10:CM253)&gt;0),CO$1-SUM(CM$10:CM253),0)))</f>
        <v>0</v>
      </c>
      <c r="CN254" s="40">
        <f t="shared" si="419"/>
        <v>0</v>
      </c>
      <c r="CO254" s="40">
        <f t="shared" si="420"/>
        <v>0</v>
      </c>
      <c r="CP254" s="40">
        <f t="shared" si="454"/>
        <v>0</v>
      </c>
      <c r="CQ254" s="40">
        <f t="shared" si="421"/>
        <v>0</v>
      </c>
      <c r="CR254" s="40">
        <f>IF(AND(CP254&lt;&gt;0,SUM(CP$9:CP253)=0),ROUND(CO$1*CO$3,0),0)</f>
        <v>0</v>
      </c>
      <c r="CS254" s="13"/>
      <c r="CT254" s="16"/>
      <c r="CU254" s="41">
        <f t="shared" si="423"/>
        <v>226</v>
      </c>
      <c r="CV254" s="42">
        <f t="shared" si="422"/>
        <v>51256</v>
      </c>
      <c r="CW254" s="43">
        <f t="shared" si="462"/>
        <v>0</v>
      </c>
      <c r="CX254" s="43">
        <f t="shared" si="463"/>
        <v>0</v>
      </c>
      <c r="CY254" s="43">
        <f t="shared" si="464"/>
        <v>0</v>
      </c>
      <c r="CZ254" s="43">
        <f t="shared" si="465"/>
        <v>0</v>
      </c>
      <c r="DA254" s="43">
        <f t="shared" si="466"/>
        <v>0</v>
      </c>
      <c r="DB254" s="43">
        <f t="shared" si="467"/>
        <v>0</v>
      </c>
      <c r="DC254" s="43">
        <f t="shared" si="468"/>
        <v>0</v>
      </c>
      <c r="DD254" s="43">
        <f t="shared" si="469"/>
        <v>0</v>
      </c>
      <c r="DE254" s="43">
        <f t="shared" si="470"/>
        <v>0</v>
      </c>
      <c r="DF254" s="44">
        <f t="shared" si="379"/>
        <v>0</v>
      </c>
      <c r="DG254" s="44">
        <f t="shared" si="471"/>
        <v>0</v>
      </c>
      <c r="DH254" s="44">
        <f t="shared" si="472"/>
        <v>0</v>
      </c>
      <c r="DI254" s="44">
        <f t="shared" si="473"/>
        <v>0</v>
      </c>
      <c r="DJ254" s="44">
        <f t="shared" si="474"/>
        <v>0</v>
      </c>
      <c r="DK254" s="44">
        <f t="shared" si="475"/>
        <v>0</v>
      </c>
      <c r="DL254" s="44">
        <f t="shared" si="476"/>
        <v>0</v>
      </c>
      <c r="DM254" s="44">
        <f t="shared" si="477"/>
        <v>0</v>
      </c>
      <c r="DN254" s="44">
        <f t="shared" si="478"/>
        <v>0</v>
      </c>
      <c r="DO254" s="44">
        <f t="shared" si="479"/>
        <v>0</v>
      </c>
      <c r="DP254" s="44">
        <f>IF(SUM(DG254:DG$298)=0,DG$299*DP$8/12,0)</f>
        <v>0</v>
      </c>
      <c r="DQ254" s="44">
        <f>IF(SUM(DH254:DH$298)=0,DH$299*DQ$8/12,0)</f>
        <v>0</v>
      </c>
      <c r="DR254" s="44">
        <f>IF(SUM(DI254:DI$298)=0,DI$299*DR$8/12,0)</f>
        <v>0</v>
      </c>
      <c r="DS254" s="44">
        <f>IF(SUM(DJ254:DJ$298)=0,DJ$299*DS$8/12,0)</f>
        <v>0</v>
      </c>
      <c r="DT254" s="44">
        <f>IF(SUM(DK254:DK$298)=0,DK$299*DT$8/12,0)</f>
        <v>0</v>
      </c>
      <c r="DU254" s="44">
        <f>IF(SUM(DL254:DL$298)=0,DL$299*DU$8/12,0)</f>
        <v>0</v>
      </c>
      <c r="DV254" s="44">
        <f>IF(SUM(DM254:DM$298)=0,DM$299*DV$8/12,0)</f>
        <v>0</v>
      </c>
      <c r="DW254" s="44">
        <f>IF(SUM(DN254:DN$298)=0,DN$299*DW$8/12,0)</f>
        <v>0</v>
      </c>
      <c r="DX254" s="44">
        <f t="shared" si="480"/>
        <v>0</v>
      </c>
      <c r="DY254" s="44">
        <f t="shared" si="396"/>
        <v>0</v>
      </c>
      <c r="DZ254" s="44">
        <f t="shared" si="397"/>
        <v>0</v>
      </c>
      <c r="EA254" s="44">
        <f t="shared" si="398"/>
        <v>0</v>
      </c>
      <c r="EB254" s="44">
        <f t="shared" si="399"/>
        <v>0</v>
      </c>
      <c r="EC254" s="44">
        <f t="shared" si="400"/>
        <v>0</v>
      </c>
      <c r="ED254" s="16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</row>
    <row r="255" spans="1:240">
      <c r="A255" s="52"/>
      <c r="B255" s="33">
        <f>IF(SUM(J$9:J254)&gt;0.9,MAX(B$9:B254)+1,0)</f>
        <v>0</v>
      </c>
      <c r="C255" s="39">
        <f t="shared" si="424"/>
        <v>0</v>
      </c>
      <c r="D255" s="35">
        <v>51287</v>
      </c>
      <c r="E255" s="38">
        <f t="shared" si="380"/>
        <v>0</v>
      </c>
      <c r="F255" s="38">
        <f t="shared" si="381"/>
        <v>0</v>
      </c>
      <c r="G255" s="40">
        <f>IF(AND(B255=I$6,K254-I$1/(I$7-I$6+1)&gt;=0),ROUND(I$1/(I$7-I$6+1),0),IF(AND(SUM(G$10:G254)&gt;0,K254-G254&gt;=0),G254,IF(AND(SUM(G$10:G254)&gt;0),I$1-SUM(G$10:G254),0)))</f>
        <v>0</v>
      </c>
      <c r="H255" s="40">
        <f t="shared" si="382"/>
        <v>0</v>
      </c>
      <c r="I255" s="40">
        <f t="shared" si="383"/>
        <v>0</v>
      </c>
      <c r="J255" s="40">
        <f t="shared" si="384"/>
        <v>0</v>
      </c>
      <c r="K255" s="40">
        <f t="shared" si="385"/>
        <v>0</v>
      </c>
      <c r="L255" s="40">
        <f>IF(AND(J255&lt;&gt;0,SUM(J$9:J254)=0),ROUND(I$1*I$3,0),0)</f>
        <v>0</v>
      </c>
      <c r="M255" s="13"/>
      <c r="N255" s="33">
        <f>IF(SUM(V$9:V254)&gt;0.9,MAX(N$9:N254)+1,0)</f>
        <v>0</v>
      </c>
      <c r="O255" s="39">
        <f t="shared" si="365"/>
        <v>0</v>
      </c>
      <c r="P255" s="35">
        <f t="shared" si="366"/>
        <v>51287</v>
      </c>
      <c r="Q255" s="38">
        <f t="shared" si="455"/>
        <v>0</v>
      </c>
      <c r="R255" s="38">
        <f t="shared" si="441"/>
        <v>0</v>
      </c>
      <c r="S255" s="40">
        <f>IF(AND(N255=U$6,W254-U$1/(U$7-U$6+1)&gt;=0),ROUND(U$1/(U$7-U$6+1),0),IF(AND(SUM(S$10:S254)&gt;0,W254-S254&gt;=0),S254,IF(AND(SUM(S$10:S254)&gt;0),U$1-SUM(S$10:S254),0)))</f>
        <v>0</v>
      </c>
      <c r="T255" s="40">
        <f t="shared" si="401"/>
        <v>0</v>
      </c>
      <c r="U255" s="40">
        <f t="shared" si="402"/>
        <v>0</v>
      </c>
      <c r="V255" s="40">
        <f t="shared" si="442"/>
        <v>0</v>
      </c>
      <c r="W255" s="40">
        <f t="shared" si="403"/>
        <v>0</v>
      </c>
      <c r="X255" s="40">
        <f>IF(AND(V255&lt;&gt;0,SUM(V$9:V254)=0),ROUND(U$1*U$3,0),0)</f>
        <v>0</v>
      </c>
      <c r="Y255" s="13"/>
      <c r="Z255" s="33">
        <f>IF(SUM(AH$9:AH254)&gt;0.9,MAX(Z$9:Z254)+1,0)</f>
        <v>0</v>
      </c>
      <c r="AA255" s="39">
        <f t="shared" si="481"/>
        <v>0</v>
      </c>
      <c r="AB255" s="35">
        <f t="shared" si="368"/>
        <v>51287</v>
      </c>
      <c r="AC255" s="38">
        <f t="shared" si="456"/>
        <v>0</v>
      </c>
      <c r="AD255" s="38">
        <f t="shared" si="443"/>
        <v>0</v>
      </c>
      <c r="AE255" s="40">
        <f>IF(AND(Z255=AG$6,AI254-AG$1/(AG$7-AG$6+1)&gt;=0),ROUND(AG$1/(AG$7-AG$6+1),0),IF(AND(SUM(AE$10:AE254)&gt;0,AI254-AE254&gt;=0),AE254,IF(AND(SUM(AE$10:AE254)&gt;0),AG$1-SUM(AE$10:AE254),0)))</f>
        <v>0</v>
      </c>
      <c r="AF255" s="40">
        <f t="shared" si="404"/>
        <v>0</v>
      </c>
      <c r="AG255" s="40">
        <f t="shared" si="405"/>
        <v>0</v>
      </c>
      <c r="AH255" s="40">
        <f t="shared" si="444"/>
        <v>0</v>
      </c>
      <c r="AI255" s="40">
        <f t="shared" si="406"/>
        <v>0</v>
      </c>
      <c r="AJ255" s="40">
        <f>IF(AND(AH255&lt;&gt;0,SUM(AH$9:AH254)=0),ROUND(AG$1*AG$3,0),0)</f>
        <v>0</v>
      </c>
      <c r="AK255" s="13"/>
      <c r="AL255" s="33">
        <f>IF(SUM(AT$9:AT254)&gt;0.9,MAX(AL$9:AL254)+1,0)</f>
        <v>0</v>
      </c>
      <c r="AM255" s="39">
        <f t="shared" si="482"/>
        <v>0</v>
      </c>
      <c r="AN255" s="35">
        <f t="shared" si="370"/>
        <v>51287</v>
      </c>
      <c r="AO255" s="38">
        <f t="shared" si="457"/>
        <v>0</v>
      </c>
      <c r="AP255" s="38">
        <f t="shared" si="445"/>
        <v>0</v>
      </c>
      <c r="AQ255" s="40">
        <f>IF(AND(AL255=AS$6,AU254-AS$1/(AS$7-AS$6+1)&gt;=0),ROUND(AS$1/(AS$7-AS$6+1),0),IF(AND(SUM(AQ$10:AQ254)&gt;0,AU254-AQ254&gt;=0),AQ254,IF(AND(SUM(AQ$10:AQ254)&gt;0),AS$1-SUM(AQ$10:AQ254),0)))</f>
        <v>0</v>
      </c>
      <c r="AR255" s="40">
        <f t="shared" si="407"/>
        <v>0</v>
      </c>
      <c r="AS255" s="40">
        <f t="shared" si="408"/>
        <v>0</v>
      </c>
      <c r="AT255" s="40">
        <f t="shared" si="446"/>
        <v>0</v>
      </c>
      <c r="AU255" s="40">
        <f t="shared" si="409"/>
        <v>0</v>
      </c>
      <c r="AV255" s="40">
        <f>IF(AND(AT255&lt;&gt;0,SUM(AT$9:AT254)=0),ROUND(AS$1*AS$3,0),0)</f>
        <v>0</v>
      </c>
      <c r="AW255" s="13"/>
      <c r="AX255" s="33">
        <f>IF(SUM(BF$9:BF254)&gt;0.9,MAX(AX$9:AX254)+1,0)</f>
        <v>0</v>
      </c>
      <c r="AY255" s="39">
        <f t="shared" si="483"/>
        <v>0</v>
      </c>
      <c r="AZ255" s="35">
        <f t="shared" si="372"/>
        <v>51287</v>
      </c>
      <c r="BA255" s="38">
        <f t="shared" si="458"/>
        <v>0</v>
      </c>
      <c r="BB255" s="38">
        <f t="shared" si="447"/>
        <v>0</v>
      </c>
      <c r="BC255" s="40">
        <f>IF(AND(AX255=BE$6,BG254-BE$1/(BE$7-BE$6+1)&gt;=0),ROUND(BE$1/(BE$7-BE$6+1),0),IF(AND(SUM(BC$10:BC254)&gt;0,BG254-BC254&gt;=0),BC254,IF(AND(SUM(BC$10:BC254)&gt;0),BE$1-SUM(BC$10:BC254),0)))</f>
        <v>0</v>
      </c>
      <c r="BD255" s="40">
        <f t="shared" si="410"/>
        <v>0</v>
      </c>
      <c r="BE255" s="40">
        <f t="shared" si="411"/>
        <v>0</v>
      </c>
      <c r="BF255" s="40">
        <f t="shared" si="448"/>
        <v>0</v>
      </c>
      <c r="BG255" s="40">
        <f t="shared" si="412"/>
        <v>0</v>
      </c>
      <c r="BH255" s="40">
        <f>IF(AND(BF255&lt;&gt;0,SUM(BF$9:BF254)=0),ROUND(BE$1*BE$3,0),0)</f>
        <v>0</v>
      </c>
      <c r="BI255" s="13"/>
      <c r="BJ255" s="33">
        <f>IF(SUM(BR$9:BR254)&gt;0.9,MAX(BJ$9:BJ254)+1,0)</f>
        <v>0</v>
      </c>
      <c r="BK255" s="39">
        <f t="shared" si="484"/>
        <v>0</v>
      </c>
      <c r="BL255" s="35">
        <f t="shared" si="374"/>
        <v>51287</v>
      </c>
      <c r="BM255" s="38">
        <f t="shared" si="459"/>
        <v>0</v>
      </c>
      <c r="BN255" s="38">
        <f t="shared" si="449"/>
        <v>0</v>
      </c>
      <c r="BO255" s="40">
        <f>IF(AND(BJ255=BQ$6,BS254-BQ$1/(BQ$7-BQ$6+1)&gt;=0),ROUND(BQ$1/(BQ$7-BQ$6+1),0),IF(AND(SUM(BO$10:BO254)&gt;0,BS254-BO254&gt;=0),BO254,IF(AND(SUM(BO$10:BO254)&gt;0),BQ$1-SUM(BO$10:BO254),0)))</f>
        <v>0</v>
      </c>
      <c r="BP255" s="40">
        <f t="shared" si="413"/>
        <v>0</v>
      </c>
      <c r="BQ255" s="40">
        <f t="shared" si="414"/>
        <v>0</v>
      </c>
      <c r="BR255" s="40">
        <f t="shared" si="450"/>
        <v>0</v>
      </c>
      <c r="BS255" s="40">
        <f t="shared" si="415"/>
        <v>0</v>
      </c>
      <c r="BT255" s="40">
        <f>IF(AND(BR255&lt;&gt;0,SUM(BR$9:BR254)=0),ROUND(BQ$1*BQ$3,0),0)</f>
        <v>0</v>
      </c>
      <c r="BU255" s="13"/>
      <c r="BV255" s="33">
        <f>IF(SUM(CD$9:CD254)&gt;0.9,MAX(BV$9:BV254)+1,0)</f>
        <v>0</v>
      </c>
      <c r="BW255" s="39">
        <f t="shared" si="485"/>
        <v>0</v>
      </c>
      <c r="BX255" s="35">
        <f t="shared" si="376"/>
        <v>51287</v>
      </c>
      <c r="BY255" s="38">
        <f t="shared" si="460"/>
        <v>0</v>
      </c>
      <c r="BZ255" s="38">
        <f t="shared" si="451"/>
        <v>0</v>
      </c>
      <c r="CA255" s="40">
        <f>IF(AND(BV255=CC$6,CE254-CC$1/(CC$7-CC$6+1)&gt;=0),ROUND(CC$1/(CC$7-CC$6+1),0),IF(AND(SUM(CA$10:CA254)&gt;0,CE254-CA254&gt;=0),CA254,IF(AND(SUM(CA$10:CA254)&gt;0),CC$1-SUM(CA$10:CA254),0)))</f>
        <v>0</v>
      </c>
      <c r="CB255" s="40">
        <f t="shared" si="416"/>
        <v>0</v>
      </c>
      <c r="CC255" s="40">
        <f t="shared" si="417"/>
        <v>0</v>
      </c>
      <c r="CD255" s="40">
        <f t="shared" si="452"/>
        <v>0</v>
      </c>
      <c r="CE255" s="40">
        <f t="shared" si="418"/>
        <v>0</v>
      </c>
      <c r="CF255" s="40">
        <f>IF(AND(CD255&lt;&gt;0,SUM(CD$9:CD254)=0),ROUND(CC$1*CC$3,0),0)</f>
        <v>0</v>
      </c>
      <c r="CG255" s="13"/>
      <c r="CH255" s="33">
        <f>IF(SUM(CP$9:CP254)&gt;0.9,MAX(CH$9:CH254)+1,0)</f>
        <v>0</v>
      </c>
      <c r="CI255" s="39">
        <f t="shared" si="486"/>
        <v>0</v>
      </c>
      <c r="CJ255" s="35">
        <f t="shared" si="378"/>
        <v>51287</v>
      </c>
      <c r="CK255" s="38">
        <f t="shared" si="461"/>
        <v>0</v>
      </c>
      <c r="CL255" s="38">
        <f t="shared" si="453"/>
        <v>0</v>
      </c>
      <c r="CM255" s="40">
        <f>IF(AND(CH255=CO$6,CQ254-CO$1/(CO$7-CO$6+1)&gt;=0),ROUND(CO$1/(CO$7-CO$6+1),0),IF(AND(SUM(CM$10:CM254)&gt;0,CQ254-CM254&gt;=0),CM254,IF(AND(SUM(CM$10:CM254)&gt;0),CO$1-SUM(CM$10:CM254),0)))</f>
        <v>0</v>
      </c>
      <c r="CN255" s="40">
        <f t="shared" si="419"/>
        <v>0</v>
      </c>
      <c r="CO255" s="40">
        <f t="shared" si="420"/>
        <v>0</v>
      </c>
      <c r="CP255" s="40">
        <f t="shared" si="454"/>
        <v>0</v>
      </c>
      <c r="CQ255" s="40">
        <f t="shared" si="421"/>
        <v>0</v>
      </c>
      <c r="CR255" s="40">
        <f>IF(AND(CP255&lt;&gt;0,SUM(CP$9:CP254)=0),ROUND(CO$1*CO$3,0),0)</f>
        <v>0</v>
      </c>
      <c r="CS255" s="13"/>
      <c r="CT255" s="16"/>
      <c r="CU255" s="41">
        <f t="shared" si="423"/>
        <v>227</v>
      </c>
      <c r="CV255" s="42">
        <f t="shared" si="422"/>
        <v>51287</v>
      </c>
      <c r="CW255" s="43">
        <f t="shared" si="462"/>
        <v>0</v>
      </c>
      <c r="CX255" s="43">
        <f t="shared" si="463"/>
        <v>0</v>
      </c>
      <c r="CY255" s="43">
        <f t="shared" si="464"/>
        <v>0</v>
      </c>
      <c r="CZ255" s="43">
        <f t="shared" si="465"/>
        <v>0</v>
      </c>
      <c r="DA255" s="43">
        <f t="shared" si="466"/>
        <v>0</v>
      </c>
      <c r="DB255" s="43">
        <f t="shared" si="467"/>
        <v>0</v>
      </c>
      <c r="DC255" s="43">
        <f t="shared" si="468"/>
        <v>0</v>
      </c>
      <c r="DD255" s="43">
        <f t="shared" si="469"/>
        <v>0</v>
      </c>
      <c r="DE255" s="43">
        <f t="shared" si="470"/>
        <v>0</v>
      </c>
      <c r="DF255" s="44">
        <f t="shared" si="379"/>
        <v>0</v>
      </c>
      <c r="DG255" s="44">
        <f t="shared" si="471"/>
        <v>0</v>
      </c>
      <c r="DH255" s="44">
        <f t="shared" si="472"/>
        <v>0</v>
      </c>
      <c r="DI255" s="44">
        <f t="shared" si="473"/>
        <v>0</v>
      </c>
      <c r="DJ255" s="44">
        <f t="shared" si="474"/>
        <v>0</v>
      </c>
      <c r="DK255" s="44">
        <f t="shared" si="475"/>
        <v>0</v>
      </c>
      <c r="DL255" s="44">
        <f t="shared" si="476"/>
        <v>0</v>
      </c>
      <c r="DM255" s="44">
        <f t="shared" si="477"/>
        <v>0</v>
      </c>
      <c r="DN255" s="44">
        <f t="shared" si="478"/>
        <v>0</v>
      </c>
      <c r="DO255" s="44">
        <f t="shared" si="479"/>
        <v>0</v>
      </c>
      <c r="DP255" s="44">
        <f>IF(SUM(DG255:DG$298)=0,DG$299*DP$8/12,0)</f>
        <v>0</v>
      </c>
      <c r="DQ255" s="44">
        <f>IF(SUM(DH255:DH$298)=0,DH$299*DQ$8/12,0)</f>
        <v>0</v>
      </c>
      <c r="DR255" s="44">
        <f>IF(SUM(DI255:DI$298)=0,DI$299*DR$8/12,0)</f>
        <v>0</v>
      </c>
      <c r="DS255" s="44">
        <f>IF(SUM(DJ255:DJ$298)=0,DJ$299*DS$8/12,0)</f>
        <v>0</v>
      </c>
      <c r="DT255" s="44">
        <f>IF(SUM(DK255:DK$298)=0,DK$299*DT$8/12,0)</f>
        <v>0</v>
      </c>
      <c r="DU255" s="44">
        <f>IF(SUM(DL255:DL$298)=0,DL$299*DU$8/12,0)</f>
        <v>0</v>
      </c>
      <c r="DV255" s="44">
        <f>IF(SUM(DM255:DM$298)=0,DM$299*DV$8/12,0)</f>
        <v>0</v>
      </c>
      <c r="DW255" s="44">
        <f>IF(SUM(DN255:DN$298)=0,DN$299*DW$8/12,0)</f>
        <v>0</v>
      </c>
      <c r="DX255" s="44">
        <f t="shared" si="480"/>
        <v>0</v>
      </c>
      <c r="DY255" s="44">
        <f t="shared" si="396"/>
        <v>0</v>
      </c>
      <c r="DZ255" s="44">
        <f t="shared" si="397"/>
        <v>0</v>
      </c>
      <c r="EA255" s="44">
        <f t="shared" si="398"/>
        <v>0</v>
      </c>
      <c r="EB255" s="44">
        <f t="shared" si="399"/>
        <v>0</v>
      </c>
      <c r="EC255" s="44">
        <f t="shared" si="400"/>
        <v>0</v>
      </c>
      <c r="ED255" s="16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</row>
    <row r="256" spans="1:240">
      <c r="A256" s="52"/>
      <c r="B256" s="33">
        <f>IF(SUM(J$9:J255)&gt;0.9,MAX(B$9:B255)+1,0)</f>
        <v>0</v>
      </c>
      <c r="C256" s="39">
        <f t="shared" si="424"/>
        <v>0</v>
      </c>
      <c r="D256" s="35">
        <v>51317</v>
      </c>
      <c r="E256" s="38">
        <f t="shared" si="380"/>
        <v>0</v>
      </c>
      <c r="F256" s="38">
        <f t="shared" si="381"/>
        <v>0</v>
      </c>
      <c r="G256" s="40">
        <f>IF(AND(B256=I$6,K255-I$1/(I$7-I$6+1)&gt;=0),ROUND(I$1/(I$7-I$6+1),0),IF(AND(SUM(G$10:G255)&gt;0,K255-G255&gt;=0),G255,IF(AND(SUM(G$10:G255)&gt;0),I$1-SUM(G$10:G255),0)))</f>
        <v>0</v>
      </c>
      <c r="H256" s="40">
        <f t="shared" si="382"/>
        <v>0</v>
      </c>
      <c r="I256" s="40">
        <f t="shared" si="383"/>
        <v>0</v>
      </c>
      <c r="J256" s="40">
        <f t="shared" si="384"/>
        <v>0</v>
      </c>
      <c r="K256" s="40">
        <f t="shared" si="385"/>
        <v>0</v>
      </c>
      <c r="L256" s="40">
        <f>IF(AND(J256&lt;&gt;0,SUM(J$9:J255)=0),ROUND(I$1*I$3,0),0)</f>
        <v>0</v>
      </c>
      <c r="M256" s="13"/>
      <c r="N256" s="33">
        <f>IF(SUM(V$9:V255)&gt;0.9,MAX(N$9:N255)+1,0)</f>
        <v>0</v>
      </c>
      <c r="O256" s="39">
        <f t="shared" si="365"/>
        <v>0</v>
      </c>
      <c r="P256" s="35">
        <f t="shared" si="366"/>
        <v>51317</v>
      </c>
      <c r="Q256" s="38">
        <f t="shared" si="455"/>
        <v>0</v>
      </c>
      <c r="R256" s="38">
        <f t="shared" si="441"/>
        <v>0</v>
      </c>
      <c r="S256" s="40">
        <f>IF(AND(N256=U$6,W255-U$1/(U$7-U$6+1)&gt;=0),ROUND(U$1/(U$7-U$6+1),0),IF(AND(SUM(S$10:S255)&gt;0,W255-S255&gt;=0),S255,IF(AND(SUM(S$10:S255)&gt;0),U$1-SUM(S$10:S255),0)))</f>
        <v>0</v>
      </c>
      <c r="T256" s="40">
        <f t="shared" si="401"/>
        <v>0</v>
      </c>
      <c r="U256" s="40">
        <f t="shared" si="402"/>
        <v>0</v>
      </c>
      <c r="V256" s="40">
        <f t="shared" si="442"/>
        <v>0</v>
      </c>
      <c r="W256" s="40">
        <f t="shared" si="403"/>
        <v>0</v>
      </c>
      <c r="X256" s="40">
        <f>IF(AND(V256&lt;&gt;0,SUM(V$9:V255)=0),ROUND(U$1*U$3,0),0)</f>
        <v>0</v>
      </c>
      <c r="Y256" s="13"/>
      <c r="Z256" s="33">
        <f>IF(SUM(AH$9:AH255)&gt;0.9,MAX(Z$9:Z255)+1,0)</f>
        <v>0</v>
      </c>
      <c r="AA256" s="39">
        <f t="shared" si="481"/>
        <v>0</v>
      </c>
      <c r="AB256" s="35">
        <f t="shared" si="368"/>
        <v>51317</v>
      </c>
      <c r="AC256" s="38">
        <f t="shared" si="456"/>
        <v>0</v>
      </c>
      <c r="AD256" s="38">
        <f t="shared" si="443"/>
        <v>0</v>
      </c>
      <c r="AE256" s="40">
        <f>IF(AND(Z256=AG$6,AI255-AG$1/(AG$7-AG$6+1)&gt;=0),ROUND(AG$1/(AG$7-AG$6+1),0),IF(AND(SUM(AE$10:AE255)&gt;0,AI255-AE255&gt;=0),AE255,IF(AND(SUM(AE$10:AE255)&gt;0),AG$1-SUM(AE$10:AE255),0)))</f>
        <v>0</v>
      </c>
      <c r="AF256" s="40">
        <f t="shared" si="404"/>
        <v>0</v>
      </c>
      <c r="AG256" s="40">
        <f t="shared" si="405"/>
        <v>0</v>
      </c>
      <c r="AH256" s="40">
        <f t="shared" si="444"/>
        <v>0</v>
      </c>
      <c r="AI256" s="40">
        <f t="shared" si="406"/>
        <v>0</v>
      </c>
      <c r="AJ256" s="40">
        <f>IF(AND(AH256&lt;&gt;0,SUM(AH$9:AH255)=0),ROUND(AG$1*AG$3,0),0)</f>
        <v>0</v>
      </c>
      <c r="AK256" s="13"/>
      <c r="AL256" s="33">
        <f>IF(SUM(AT$9:AT255)&gt;0.9,MAX(AL$9:AL255)+1,0)</f>
        <v>0</v>
      </c>
      <c r="AM256" s="39">
        <f t="shared" si="482"/>
        <v>0</v>
      </c>
      <c r="AN256" s="35">
        <f t="shared" si="370"/>
        <v>51317</v>
      </c>
      <c r="AO256" s="38">
        <f t="shared" si="457"/>
        <v>0</v>
      </c>
      <c r="AP256" s="38">
        <f t="shared" si="445"/>
        <v>0</v>
      </c>
      <c r="AQ256" s="40">
        <f>IF(AND(AL256=AS$6,AU255-AS$1/(AS$7-AS$6+1)&gt;=0),ROUND(AS$1/(AS$7-AS$6+1),0),IF(AND(SUM(AQ$10:AQ255)&gt;0,AU255-AQ255&gt;=0),AQ255,IF(AND(SUM(AQ$10:AQ255)&gt;0),AS$1-SUM(AQ$10:AQ255),0)))</f>
        <v>0</v>
      </c>
      <c r="AR256" s="40">
        <f t="shared" si="407"/>
        <v>0</v>
      </c>
      <c r="AS256" s="40">
        <f t="shared" si="408"/>
        <v>0</v>
      </c>
      <c r="AT256" s="40">
        <f t="shared" si="446"/>
        <v>0</v>
      </c>
      <c r="AU256" s="40">
        <f t="shared" si="409"/>
        <v>0</v>
      </c>
      <c r="AV256" s="40">
        <f>IF(AND(AT256&lt;&gt;0,SUM(AT$9:AT255)=0),ROUND(AS$1*AS$3,0),0)</f>
        <v>0</v>
      </c>
      <c r="AW256" s="13"/>
      <c r="AX256" s="33">
        <f>IF(SUM(BF$9:BF255)&gt;0.9,MAX(AX$9:AX255)+1,0)</f>
        <v>0</v>
      </c>
      <c r="AY256" s="39">
        <f t="shared" si="483"/>
        <v>0</v>
      </c>
      <c r="AZ256" s="35">
        <f t="shared" si="372"/>
        <v>51317</v>
      </c>
      <c r="BA256" s="38">
        <f t="shared" si="458"/>
        <v>0</v>
      </c>
      <c r="BB256" s="38">
        <f t="shared" si="447"/>
        <v>0</v>
      </c>
      <c r="BC256" s="40">
        <f>IF(AND(AX256=BE$6,BG255-BE$1/(BE$7-BE$6+1)&gt;=0),ROUND(BE$1/(BE$7-BE$6+1),0),IF(AND(SUM(BC$10:BC255)&gt;0,BG255-BC255&gt;=0),BC255,IF(AND(SUM(BC$10:BC255)&gt;0),BE$1-SUM(BC$10:BC255),0)))</f>
        <v>0</v>
      </c>
      <c r="BD256" s="40">
        <f t="shared" si="410"/>
        <v>0</v>
      </c>
      <c r="BE256" s="40">
        <f t="shared" si="411"/>
        <v>0</v>
      </c>
      <c r="BF256" s="40">
        <f t="shared" si="448"/>
        <v>0</v>
      </c>
      <c r="BG256" s="40">
        <f t="shared" si="412"/>
        <v>0</v>
      </c>
      <c r="BH256" s="40">
        <f>IF(AND(BF256&lt;&gt;0,SUM(BF$9:BF255)=0),ROUND(BE$1*BE$3,0),0)</f>
        <v>0</v>
      </c>
      <c r="BI256" s="13"/>
      <c r="BJ256" s="33">
        <f>IF(SUM(BR$9:BR255)&gt;0.9,MAX(BJ$9:BJ255)+1,0)</f>
        <v>0</v>
      </c>
      <c r="BK256" s="39">
        <f t="shared" si="484"/>
        <v>0</v>
      </c>
      <c r="BL256" s="35">
        <f t="shared" si="374"/>
        <v>51317</v>
      </c>
      <c r="BM256" s="38">
        <f t="shared" si="459"/>
        <v>0</v>
      </c>
      <c r="BN256" s="38">
        <f t="shared" si="449"/>
        <v>0</v>
      </c>
      <c r="BO256" s="40">
        <f>IF(AND(BJ256=BQ$6,BS255-BQ$1/(BQ$7-BQ$6+1)&gt;=0),ROUND(BQ$1/(BQ$7-BQ$6+1),0),IF(AND(SUM(BO$10:BO255)&gt;0,BS255-BO255&gt;=0),BO255,IF(AND(SUM(BO$10:BO255)&gt;0),BQ$1-SUM(BO$10:BO255),0)))</f>
        <v>0</v>
      </c>
      <c r="BP256" s="40">
        <f t="shared" si="413"/>
        <v>0</v>
      </c>
      <c r="BQ256" s="40">
        <f t="shared" si="414"/>
        <v>0</v>
      </c>
      <c r="BR256" s="40">
        <f t="shared" si="450"/>
        <v>0</v>
      </c>
      <c r="BS256" s="40">
        <f t="shared" si="415"/>
        <v>0</v>
      </c>
      <c r="BT256" s="40">
        <f>IF(AND(BR256&lt;&gt;0,SUM(BR$9:BR255)=0),ROUND(BQ$1*BQ$3,0),0)</f>
        <v>0</v>
      </c>
      <c r="BU256" s="13"/>
      <c r="BV256" s="33">
        <f>IF(SUM(CD$9:CD255)&gt;0.9,MAX(BV$9:BV255)+1,0)</f>
        <v>0</v>
      </c>
      <c r="BW256" s="39">
        <f t="shared" si="485"/>
        <v>0</v>
      </c>
      <c r="BX256" s="35">
        <f t="shared" si="376"/>
        <v>51317</v>
      </c>
      <c r="BY256" s="38">
        <f t="shared" si="460"/>
        <v>0</v>
      </c>
      <c r="BZ256" s="38">
        <f t="shared" si="451"/>
        <v>0</v>
      </c>
      <c r="CA256" s="40">
        <f>IF(AND(BV256=CC$6,CE255-CC$1/(CC$7-CC$6+1)&gt;=0),ROUND(CC$1/(CC$7-CC$6+1),0),IF(AND(SUM(CA$10:CA255)&gt;0,CE255-CA255&gt;=0),CA255,IF(AND(SUM(CA$10:CA255)&gt;0),CC$1-SUM(CA$10:CA255),0)))</f>
        <v>0</v>
      </c>
      <c r="CB256" s="40">
        <f t="shared" si="416"/>
        <v>0</v>
      </c>
      <c r="CC256" s="40">
        <f t="shared" si="417"/>
        <v>0</v>
      </c>
      <c r="CD256" s="40">
        <f t="shared" si="452"/>
        <v>0</v>
      </c>
      <c r="CE256" s="40">
        <f t="shared" si="418"/>
        <v>0</v>
      </c>
      <c r="CF256" s="40">
        <f>IF(AND(CD256&lt;&gt;0,SUM(CD$9:CD255)=0),ROUND(CC$1*CC$3,0),0)</f>
        <v>0</v>
      </c>
      <c r="CG256" s="13"/>
      <c r="CH256" s="33">
        <f>IF(SUM(CP$9:CP255)&gt;0.9,MAX(CH$9:CH255)+1,0)</f>
        <v>0</v>
      </c>
      <c r="CI256" s="39">
        <f t="shared" si="486"/>
        <v>0</v>
      </c>
      <c r="CJ256" s="35">
        <f t="shared" si="378"/>
        <v>51317</v>
      </c>
      <c r="CK256" s="38">
        <f t="shared" si="461"/>
        <v>0</v>
      </c>
      <c r="CL256" s="38">
        <f t="shared" si="453"/>
        <v>0</v>
      </c>
      <c r="CM256" s="40">
        <f>IF(AND(CH256=CO$6,CQ255-CO$1/(CO$7-CO$6+1)&gt;=0),ROUND(CO$1/(CO$7-CO$6+1),0),IF(AND(SUM(CM$10:CM255)&gt;0,CQ255-CM255&gt;=0),CM255,IF(AND(SUM(CM$10:CM255)&gt;0),CO$1-SUM(CM$10:CM255),0)))</f>
        <v>0</v>
      </c>
      <c r="CN256" s="40">
        <f t="shared" si="419"/>
        <v>0</v>
      </c>
      <c r="CO256" s="40">
        <f t="shared" si="420"/>
        <v>0</v>
      </c>
      <c r="CP256" s="40">
        <f t="shared" si="454"/>
        <v>0</v>
      </c>
      <c r="CQ256" s="40">
        <f t="shared" si="421"/>
        <v>0</v>
      </c>
      <c r="CR256" s="40">
        <f>IF(AND(CP256&lt;&gt;0,SUM(CP$9:CP255)=0),ROUND(CO$1*CO$3,0),0)</f>
        <v>0</v>
      </c>
      <c r="CS256" s="13"/>
      <c r="CT256" s="16"/>
      <c r="CU256" s="41">
        <f t="shared" si="423"/>
        <v>228</v>
      </c>
      <c r="CV256" s="42">
        <f t="shared" si="422"/>
        <v>51317</v>
      </c>
      <c r="CW256" s="43">
        <f t="shared" si="462"/>
        <v>0</v>
      </c>
      <c r="CX256" s="43">
        <f t="shared" si="463"/>
        <v>0</v>
      </c>
      <c r="CY256" s="43">
        <f t="shared" si="464"/>
        <v>0</v>
      </c>
      <c r="CZ256" s="43">
        <f t="shared" si="465"/>
        <v>0</v>
      </c>
      <c r="DA256" s="43">
        <f t="shared" si="466"/>
        <v>0</v>
      </c>
      <c r="DB256" s="43">
        <f t="shared" si="467"/>
        <v>0</v>
      </c>
      <c r="DC256" s="43">
        <f t="shared" si="468"/>
        <v>0</v>
      </c>
      <c r="DD256" s="43">
        <f t="shared" si="469"/>
        <v>0</v>
      </c>
      <c r="DE256" s="43">
        <f t="shared" si="470"/>
        <v>0</v>
      </c>
      <c r="DF256" s="44">
        <f t="shared" si="379"/>
        <v>0</v>
      </c>
      <c r="DG256" s="44">
        <f t="shared" si="471"/>
        <v>0</v>
      </c>
      <c r="DH256" s="44">
        <f t="shared" si="472"/>
        <v>0</v>
      </c>
      <c r="DI256" s="44">
        <f t="shared" si="473"/>
        <v>0</v>
      </c>
      <c r="DJ256" s="44">
        <f t="shared" si="474"/>
        <v>0</v>
      </c>
      <c r="DK256" s="44">
        <f t="shared" si="475"/>
        <v>0</v>
      </c>
      <c r="DL256" s="44">
        <f t="shared" si="476"/>
        <v>0</v>
      </c>
      <c r="DM256" s="44">
        <f t="shared" si="477"/>
        <v>0</v>
      </c>
      <c r="DN256" s="44">
        <f t="shared" si="478"/>
        <v>0</v>
      </c>
      <c r="DO256" s="44">
        <f t="shared" si="479"/>
        <v>0</v>
      </c>
      <c r="DP256" s="44">
        <f>IF(SUM(DG256:DG$298)=0,DG$299*DP$8/12,0)</f>
        <v>0</v>
      </c>
      <c r="DQ256" s="44">
        <f>IF(SUM(DH256:DH$298)=0,DH$299*DQ$8/12,0)</f>
        <v>0</v>
      </c>
      <c r="DR256" s="44">
        <f>IF(SUM(DI256:DI$298)=0,DI$299*DR$8/12,0)</f>
        <v>0</v>
      </c>
      <c r="DS256" s="44">
        <f>IF(SUM(DJ256:DJ$298)=0,DJ$299*DS$8/12,0)</f>
        <v>0</v>
      </c>
      <c r="DT256" s="44">
        <f>IF(SUM(DK256:DK$298)=0,DK$299*DT$8/12,0)</f>
        <v>0</v>
      </c>
      <c r="DU256" s="44">
        <f>IF(SUM(DL256:DL$298)=0,DL$299*DU$8/12,0)</f>
        <v>0</v>
      </c>
      <c r="DV256" s="44">
        <f>IF(SUM(DM256:DM$298)=0,DM$299*DV$8/12,0)</f>
        <v>0</v>
      </c>
      <c r="DW256" s="44">
        <f>IF(SUM(DN256:DN$298)=0,DN$299*DW$8/12,0)</f>
        <v>0</v>
      </c>
      <c r="DX256" s="44">
        <f t="shared" si="480"/>
        <v>0</v>
      </c>
      <c r="DY256" s="44">
        <f t="shared" si="396"/>
        <v>0</v>
      </c>
      <c r="DZ256" s="44">
        <f t="shared" si="397"/>
        <v>0</v>
      </c>
      <c r="EA256" s="44">
        <f t="shared" si="398"/>
        <v>0</v>
      </c>
      <c r="EB256" s="44">
        <f t="shared" si="399"/>
        <v>0</v>
      </c>
      <c r="EC256" s="44">
        <f t="shared" si="400"/>
        <v>0</v>
      </c>
      <c r="ED256" s="16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</row>
    <row r="257" spans="1:240">
      <c r="A257" s="52"/>
      <c r="B257" s="33">
        <f>IF(SUM(J$9:J256)&gt;0.9,MAX(B$9:B256)+1,0)</f>
        <v>0</v>
      </c>
      <c r="C257" s="39">
        <f t="shared" si="424"/>
        <v>0</v>
      </c>
      <c r="D257" s="35">
        <v>51348</v>
      </c>
      <c r="E257" s="38">
        <f t="shared" si="380"/>
        <v>0</v>
      </c>
      <c r="F257" s="38">
        <f t="shared" si="381"/>
        <v>0</v>
      </c>
      <c r="G257" s="40">
        <f>IF(AND(B257=I$6,K256-I$1/(I$7-I$6+1)&gt;=0),ROUND(I$1/(I$7-I$6+1),0),IF(AND(SUM(G$10:G256)&gt;0,K256-G256&gt;=0),G256,IF(AND(SUM(G$10:G256)&gt;0),I$1-SUM(G$10:G256),0)))</f>
        <v>0</v>
      </c>
      <c r="H257" s="40">
        <f t="shared" si="382"/>
        <v>0</v>
      </c>
      <c r="I257" s="40">
        <f t="shared" si="383"/>
        <v>0</v>
      </c>
      <c r="J257" s="40">
        <f t="shared" si="384"/>
        <v>0</v>
      </c>
      <c r="K257" s="40">
        <f t="shared" si="385"/>
        <v>0</v>
      </c>
      <c r="L257" s="40">
        <f>IF(AND(J257&lt;&gt;0,SUM(J$9:J256)=0),ROUND(I$1*I$3,0),0)</f>
        <v>0</v>
      </c>
      <c r="M257" s="13"/>
      <c r="N257" s="33">
        <f>IF(SUM(V$9:V256)&gt;0.9,MAX(N$9:N256)+1,0)</f>
        <v>0</v>
      </c>
      <c r="O257" s="39">
        <f t="shared" si="365"/>
        <v>0</v>
      </c>
      <c r="P257" s="35">
        <f t="shared" si="366"/>
        <v>51348</v>
      </c>
      <c r="Q257" s="38">
        <f t="shared" si="455"/>
        <v>0</v>
      </c>
      <c r="R257" s="38">
        <f t="shared" si="441"/>
        <v>0</v>
      </c>
      <c r="S257" s="40">
        <f>IF(AND(N257=U$6,W256-U$1/(U$7-U$6+1)&gt;=0),ROUND(U$1/(U$7-U$6+1),0),IF(AND(SUM(S$10:S256)&gt;0,W256-S256&gt;=0),S256,IF(AND(SUM(S$10:S256)&gt;0),U$1-SUM(S$10:S256),0)))</f>
        <v>0</v>
      </c>
      <c r="T257" s="40">
        <f t="shared" si="401"/>
        <v>0</v>
      </c>
      <c r="U257" s="40">
        <f t="shared" si="402"/>
        <v>0</v>
      </c>
      <c r="V257" s="40">
        <f t="shared" si="442"/>
        <v>0</v>
      </c>
      <c r="W257" s="40">
        <f t="shared" si="403"/>
        <v>0</v>
      </c>
      <c r="X257" s="40">
        <f>IF(AND(V257&lt;&gt;0,SUM(V$9:V256)=0),ROUND(U$1*U$3,0),0)</f>
        <v>0</v>
      </c>
      <c r="Y257" s="13"/>
      <c r="Z257" s="33">
        <f>IF(SUM(AH$9:AH256)&gt;0.9,MAX(Z$9:Z256)+1,0)</f>
        <v>0</v>
      </c>
      <c r="AA257" s="39">
        <f t="shared" si="481"/>
        <v>0</v>
      </c>
      <c r="AB257" s="35">
        <f t="shared" si="368"/>
        <v>51348</v>
      </c>
      <c r="AC257" s="38">
        <f t="shared" si="456"/>
        <v>0</v>
      </c>
      <c r="AD257" s="38">
        <f t="shared" si="443"/>
        <v>0</v>
      </c>
      <c r="AE257" s="40">
        <f>IF(AND(Z257=AG$6,AI256-AG$1/(AG$7-AG$6+1)&gt;=0),ROUND(AG$1/(AG$7-AG$6+1),0),IF(AND(SUM(AE$10:AE256)&gt;0,AI256-AE256&gt;=0),AE256,IF(AND(SUM(AE$10:AE256)&gt;0),AG$1-SUM(AE$10:AE256),0)))</f>
        <v>0</v>
      </c>
      <c r="AF257" s="40">
        <f t="shared" si="404"/>
        <v>0</v>
      </c>
      <c r="AG257" s="40">
        <f t="shared" si="405"/>
        <v>0</v>
      </c>
      <c r="AH257" s="40">
        <f t="shared" si="444"/>
        <v>0</v>
      </c>
      <c r="AI257" s="40">
        <f t="shared" si="406"/>
        <v>0</v>
      </c>
      <c r="AJ257" s="40">
        <f>IF(AND(AH257&lt;&gt;0,SUM(AH$9:AH256)=0),ROUND(AG$1*AG$3,0),0)</f>
        <v>0</v>
      </c>
      <c r="AK257" s="13"/>
      <c r="AL257" s="33">
        <f>IF(SUM(AT$9:AT256)&gt;0.9,MAX(AL$9:AL256)+1,0)</f>
        <v>0</v>
      </c>
      <c r="AM257" s="39">
        <f t="shared" si="482"/>
        <v>0</v>
      </c>
      <c r="AN257" s="35">
        <f t="shared" si="370"/>
        <v>51348</v>
      </c>
      <c r="AO257" s="38">
        <f t="shared" si="457"/>
        <v>0</v>
      </c>
      <c r="AP257" s="38">
        <f t="shared" si="445"/>
        <v>0</v>
      </c>
      <c r="AQ257" s="40">
        <f>IF(AND(AL257=AS$6,AU256-AS$1/(AS$7-AS$6+1)&gt;=0),ROUND(AS$1/(AS$7-AS$6+1),0),IF(AND(SUM(AQ$10:AQ256)&gt;0,AU256-AQ256&gt;=0),AQ256,IF(AND(SUM(AQ$10:AQ256)&gt;0),AS$1-SUM(AQ$10:AQ256),0)))</f>
        <v>0</v>
      </c>
      <c r="AR257" s="40">
        <f t="shared" si="407"/>
        <v>0</v>
      </c>
      <c r="AS257" s="40">
        <f t="shared" si="408"/>
        <v>0</v>
      </c>
      <c r="AT257" s="40">
        <f t="shared" si="446"/>
        <v>0</v>
      </c>
      <c r="AU257" s="40">
        <f t="shared" si="409"/>
        <v>0</v>
      </c>
      <c r="AV257" s="40">
        <f>IF(AND(AT257&lt;&gt;0,SUM(AT$9:AT256)=0),ROUND(AS$1*AS$3,0),0)</f>
        <v>0</v>
      </c>
      <c r="AW257" s="13"/>
      <c r="AX257" s="33">
        <f>IF(SUM(BF$9:BF256)&gt;0.9,MAX(AX$9:AX256)+1,0)</f>
        <v>0</v>
      </c>
      <c r="AY257" s="39">
        <f t="shared" si="483"/>
        <v>0</v>
      </c>
      <c r="AZ257" s="35">
        <f t="shared" si="372"/>
        <v>51348</v>
      </c>
      <c r="BA257" s="38">
        <f t="shared" si="458"/>
        <v>0</v>
      </c>
      <c r="BB257" s="38">
        <f t="shared" si="447"/>
        <v>0</v>
      </c>
      <c r="BC257" s="40">
        <f>IF(AND(AX257=BE$6,BG256-BE$1/(BE$7-BE$6+1)&gt;=0),ROUND(BE$1/(BE$7-BE$6+1),0),IF(AND(SUM(BC$10:BC256)&gt;0,BG256-BC256&gt;=0),BC256,IF(AND(SUM(BC$10:BC256)&gt;0),BE$1-SUM(BC$10:BC256),0)))</f>
        <v>0</v>
      </c>
      <c r="BD257" s="40">
        <f t="shared" si="410"/>
        <v>0</v>
      </c>
      <c r="BE257" s="40">
        <f t="shared" si="411"/>
        <v>0</v>
      </c>
      <c r="BF257" s="40">
        <f t="shared" si="448"/>
        <v>0</v>
      </c>
      <c r="BG257" s="40">
        <f t="shared" si="412"/>
        <v>0</v>
      </c>
      <c r="BH257" s="40">
        <f>IF(AND(BF257&lt;&gt;0,SUM(BF$9:BF256)=0),ROUND(BE$1*BE$3,0),0)</f>
        <v>0</v>
      </c>
      <c r="BI257" s="13"/>
      <c r="BJ257" s="33">
        <f>IF(SUM(BR$9:BR256)&gt;0.9,MAX(BJ$9:BJ256)+1,0)</f>
        <v>0</v>
      </c>
      <c r="BK257" s="39">
        <f t="shared" si="484"/>
        <v>0</v>
      </c>
      <c r="BL257" s="35">
        <f t="shared" si="374"/>
        <v>51348</v>
      </c>
      <c r="BM257" s="38">
        <f t="shared" si="459"/>
        <v>0</v>
      </c>
      <c r="BN257" s="38">
        <f t="shared" si="449"/>
        <v>0</v>
      </c>
      <c r="BO257" s="40">
        <f>IF(AND(BJ257=BQ$6,BS256-BQ$1/(BQ$7-BQ$6+1)&gt;=0),ROUND(BQ$1/(BQ$7-BQ$6+1),0),IF(AND(SUM(BO$10:BO256)&gt;0,BS256-BO256&gt;=0),BO256,IF(AND(SUM(BO$10:BO256)&gt;0),BQ$1-SUM(BO$10:BO256),0)))</f>
        <v>0</v>
      </c>
      <c r="BP257" s="40">
        <f t="shared" si="413"/>
        <v>0</v>
      </c>
      <c r="BQ257" s="40">
        <f t="shared" si="414"/>
        <v>0</v>
      </c>
      <c r="BR257" s="40">
        <f t="shared" si="450"/>
        <v>0</v>
      </c>
      <c r="BS257" s="40">
        <f t="shared" si="415"/>
        <v>0</v>
      </c>
      <c r="BT257" s="40">
        <f>IF(AND(BR257&lt;&gt;0,SUM(BR$9:BR256)=0),ROUND(BQ$1*BQ$3,0),0)</f>
        <v>0</v>
      </c>
      <c r="BU257" s="13"/>
      <c r="BV257" s="33">
        <f>IF(SUM(CD$9:CD256)&gt;0.9,MAX(BV$9:BV256)+1,0)</f>
        <v>0</v>
      </c>
      <c r="BW257" s="39">
        <f t="shared" si="485"/>
        <v>0</v>
      </c>
      <c r="BX257" s="35">
        <f t="shared" si="376"/>
        <v>51348</v>
      </c>
      <c r="BY257" s="38">
        <f t="shared" si="460"/>
        <v>0</v>
      </c>
      <c r="BZ257" s="38">
        <f t="shared" si="451"/>
        <v>0</v>
      </c>
      <c r="CA257" s="40">
        <f>IF(AND(BV257=CC$6,CE256-CC$1/(CC$7-CC$6+1)&gt;=0),ROUND(CC$1/(CC$7-CC$6+1),0),IF(AND(SUM(CA$10:CA256)&gt;0,CE256-CA256&gt;=0),CA256,IF(AND(SUM(CA$10:CA256)&gt;0),CC$1-SUM(CA$10:CA256),0)))</f>
        <v>0</v>
      </c>
      <c r="CB257" s="40">
        <f t="shared" si="416"/>
        <v>0</v>
      </c>
      <c r="CC257" s="40">
        <f t="shared" si="417"/>
        <v>0</v>
      </c>
      <c r="CD257" s="40">
        <f t="shared" si="452"/>
        <v>0</v>
      </c>
      <c r="CE257" s="40">
        <f t="shared" si="418"/>
        <v>0</v>
      </c>
      <c r="CF257" s="40">
        <f>IF(AND(CD257&lt;&gt;0,SUM(CD$9:CD256)=0),ROUND(CC$1*CC$3,0),0)</f>
        <v>0</v>
      </c>
      <c r="CG257" s="13"/>
      <c r="CH257" s="33">
        <f>IF(SUM(CP$9:CP256)&gt;0.9,MAX(CH$9:CH256)+1,0)</f>
        <v>0</v>
      </c>
      <c r="CI257" s="39">
        <f t="shared" si="486"/>
        <v>0</v>
      </c>
      <c r="CJ257" s="35">
        <f t="shared" si="378"/>
        <v>51348</v>
      </c>
      <c r="CK257" s="38">
        <f t="shared" si="461"/>
        <v>0</v>
      </c>
      <c r="CL257" s="38">
        <f t="shared" si="453"/>
        <v>0</v>
      </c>
      <c r="CM257" s="40">
        <f>IF(AND(CH257=CO$6,CQ256-CO$1/(CO$7-CO$6+1)&gt;=0),ROUND(CO$1/(CO$7-CO$6+1),0),IF(AND(SUM(CM$10:CM256)&gt;0,CQ256-CM256&gt;=0),CM256,IF(AND(SUM(CM$10:CM256)&gt;0),CO$1-SUM(CM$10:CM256),0)))</f>
        <v>0</v>
      </c>
      <c r="CN257" s="40">
        <f t="shared" si="419"/>
        <v>0</v>
      </c>
      <c r="CO257" s="40">
        <f t="shared" si="420"/>
        <v>0</v>
      </c>
      <c r="CP257" s="40">
        <f t="shared" si="454"/>
        <v>0</v>
      </c>
      <c r="CQ257" s="40">
        <f t="shared" si="421"/>
        <v>0</v>
      </c>
      <c r="CR257" s="40">
        <f>IF(AND(CP257&lt;&gt;0,SUM(CP$9:CP256)=0),ROUND(CO$1*CO$3,0),0)</f>
        <v>0</v>
      </c>
      <c r="CS257" s="13"/>
      <c r="CT257" s="16"/>
      <c r="CU257" s="41">
        <f t="shared" si="423"/>
        <v>229</v>
      </c>
      <c r="CV257" s="42">
        <f t="shared" si="422"/>
        <v>51348</v>
      </c>
      <c r="CW257" s="43">
        <f t="shared" si="462"/>
        <v>0</v>
      </c>
      <c r="CX257" s="43">
        <f t="shared" si="463"/>
        <v>0</v>
      </c>
      <c r="CY257" s="43">
        <f t="shared" si="464"/>
        <v>0</v>
      </c>
      <c r="CZ257" s="43">
        <f t="shared" si="465"/>
        <v>0</v>
      </c>
      <c r="DA257" s="43">
        <f t="shared" si="466"/>
        <v>0</v>
      </c>
      <c r="DB257" s="43">
        <f t="shared" si="467"/>
        <v>0</v>
      </c>
      <c r="DC257" s="43">
        <f t="shared" si="468"/>
        <v>0</v>
      </c>
      <c r="DD257" s="43">
        <f t="shared" si="469"/>
        <v>0</v>
      </c>
      <c r="DE257" s="43">
        <f t="shared" si="470"/>
        <v>0</v>
      </c>
      <c r="DF257" s="44">
        <f t="shared" si="379"/>
        <v>0</v>
      </c>
      <c r="DG257" s="44">
        <f t="shared" si="471"/>
        <v>0</v>
      </c>
      <c r="DH257" s="44">
        <f t="shared" si="472"/>
        <v>0</v>
      </c>
      <c r="DI257" s="44">
        <f t="shared" si="473"/>
        <v>0</v>
      </c>
      <c r="DJ257" s="44">
        <f t="shared" si="474"/>
        <v>0</v>
      </c>
      <c r="DK257" s="44">
        <f t="shared" si="475"/>
        <v>0</v>
      </c>
      <c r="DL257" s="44">
        <f t="shared" si="476"/>
        <v>0</v>
      </c>
      <c r="DM257" s="44">
        <f t="shared" si="477"/>
        <v>0</v>
      </c>
      <c r="DN257" s="44">
        <f t="shared" si="478"/>
        <v>0</v>
      </c>
      <c r="DO257" s="44">
        <f t="shared" si="479"/>
        <v>0</v>
      </c>
      <c r="DP257" s="44">
        <f>IF(SUM(DG257:DG$298)=0,DG$299*DP$8/12,0)</f>
        <v>0</v>
      </c>
      <c r="DQ257" s="44">
        <f>IF(SUM(DH257:DH$298)=0,DH$299*DQ$8/12,0)</f>
        <v>0</v>
      </c>
      <c r="DR257" s="44">
        <f>IF(SUM(DI257:DI$298)=0,DI$299*DR$8/12,0)</f>
        <v>0</v>
      </c>
      <c r="DS257" s="44">
        <f>IF(SUM(DJ257:DJ$298)=0,DJ$299*DS$8/12,0)</f>
        <v>0</v>
      </c>
      <c r="DT257" s="44">
        <f>IF(SUM(DK257:DK$298)=0,DK$299*DT$8/12,0)</f>
        <v>0</v>
      </c>
      <c r="DU257" s="44">
        <f>IF(SUM(DL257:DL$298)=0,DL$299*DU$8/12,0)</f>
        <v>0</v>
      </c>
      <c r="DV257" s="44">
        <f>IF(SUM(DM257:DM$298)=0,DM$299*DV$8/12,0)</f>
        <v>0</v>
      </c>
      <c r="DW257" s="44">
        <f>IF(SUM(DN257:DN$298)=0,DN$299*DW$8/12,0)</f>
        <v>0</v>
      </c>
      <c r="DX257" s="44">
        <f t="shared" si="480"/>
        <v>0</v>
      </c>
      <c r="DY257" s="44">
        <f t="shared" si="396"/>
        <v>0</v>
      </c>
      <c r="DZ257" s="44">
        <f t="shared" si="397"/>
        <v>0</v>
      </c>
      <c r="EA257" s="44">
        <f t="shared" si="398"/>
        <v>0</v>
      </c>
      <c r="EB257" s="44">
        <f t="shared" si="399"/>
        <v>0</v>
      </c>
      <c r="EC257" s="44">
        <f t="shared" si="400"/>
        <v>0</v>
      </c>
      <c r="ED257" s="16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  <c r="FQ257" s="59"/>
      <c r="FR257" s="59"/>
      <c r="FS257" s="59"/>
      <c r="FT257" s="59"/>
      <c r="FU257" s="59"/>
      <c r="FV257" s="59"/>
      <c r="FW257" s="59"/>
      <c r="FX257" s="59"/>
      <c r="FY257" s="59"/>
      <c r="FZ257" s="59"/>
      <c r="GA257" s="59"/>
      <c r="GB257" s="59"/>
      <c r="GC257" s="59"/>
      <c r="GD257" s="59"/>
      <c r="GE257" s="59"/>
      <c r="GF257" s="59"/>
      <c r="GG257" s="59"/>
      <c r="GH257" s="59"/>
      <c r="GI257" s="59"/>
      <c r="GJ257" s="59"/>
      <c r="GK257" s="59"/>
      <c r="GL257" s="59"/>
      <c r="GM257" s="59"/>
      <c r="GN257" s="59"/>
      <c r="GO257" s="59"/>
      <c r="GP257" s="59"/>
      <c r="GQ257" s="59"/>
      <c r="GR257" s="59"/>
      <c r="GS257" s="59"/>
      <c r="GT257" s="59"/>
      <c r="GU257" s="59"/>
      <c r="GV257" s="59"/>
      <c r="GW257" s="59"/>
      <c r="GX257" s="59"/>
      <c r="GY257" s="59"/>
      <c r="GZ257" s="59"/>
      <c r="HA257" s="59"/>
      <c r="HB257" s="59"/>
      <c r="HC257" s="59"/>
      <c r="HD257" s="59"/>
      <c r="HE257" s="59"/>
      <c r="HF257" s="59"/>
      <c r="HG257" s="59"/>
      <c r="HH257" s="59"/>
      <c r="HI257" s="59"/>
      <c r="HJ257" s="59"/>
      <c r="HK257" s="59"/>
      <c r="HL257" s="59"/>
      <c r="HM257" s="59"/>
      <c r="HN257" s="59"/>
      <c r="HO257" s="59"/>
      <c r="HP257" s="59"/>
      <c r="HQ257" s="59"/>
      <c r="HR257" s="59"/>
      <c r="HS257" s="59"/>
      <c r="HT257" s="59"/>
      <c r="HU257" s="59"/>
      <c r="HV257" s="59"/>
      <c r="HW257" s="59"/>
      <c r="HX257" s="59"/>
      <c r="HY257" s="59"/>
      <c r="HZ257" s="59"/>
      <c r="IA257" s="59"/>
      <c r="IB257" s="59"/>
      <c r="IC257" s="59"/>
      <c r="ID257" s="59"/>
      <c r="IE257" s="59"/>
      <c r="IF257" s="59"/>
    </row>
    <row r="258" spans="1:240">
      <c r="A258" s="52"/>
      <c r="B258" s="33">
        <f>IF(SUM(J$9:J257)&gt;0.9,MAX(B$9:B257)+1,0)</f>
        <v>0</v>
      </c>
      <c r="C258" s="39">
        <f t="shared" si="424"/>
        <v>0</v>
      </c>
      <c r="D258" s="35">
        <v>51379</v>
      </c>
      <c r="E258" s="38">
        <f t="shared" si="380"/>
        <v>0</v>
      </c>
      <c r="F258" s="38">
        <f t="shared" si="381"/>
        <v>0</v>
      </c>
      <c r="G258" s="40">
        <f>IF(AND(B258=I$6,K257-I$1/(I$7-I$6+1)&gt;=0),ROUND(I$1/(I$7-I$6+1),0),IF(AND(SUM(G$10:G257)&gt;0,K257-G257&gt;=0),G257,IF(AND(SUM(G$10:G257)&gt;0),I$1-SUM(G$10:G257),0)))</f>
        <v>0</v>
      </c>
      <c r="H258" s="40">
        <f t="shared" si="382"/>
        <v>0</v>
      </c>
      <c r="I258" s="40">
        <f t="shared" si="383"/>
        <v>0</v>
      </c>
      <c r="J258" s="40">
        <f t="shared" si="384"/>
        <v>0</v>
      </c>
      <c r="K258" s="40">
        <f t="shared" si="385"/>
        <v>0</v>
      </c>
      <c r="L258" s="40">
        <f>IF(AND(J258&lt;&gt;0,SUM(J$9:J257)=0),ROUND(I$1*I$3,0),0)</f>
        <v>0</v>
      </c>
      <c r="M258" s="13"/>
      <c r="N258" s="33">
        <f>IF(SUM(V$9:V257)&gt;0.9,MAX(N$9:N257)+1,0)</f>
        <v>0</v>
      </c>
      <c r="O258" s="39">
        <f t="shared" si="365"/>
        <v>0</v>
      </c>
      <c r="P258" s="35">
        <f t="shared" si="366"/>
        <v>51379</v>
      </c>
      <c r="Q258" s="38">
        <f t="shared" si="455"/>
        <v>0</v>
      </c>
      <c r="R258" s="38">
        <f t="shared" si="441"/>
        <v>0</v>
      </c>
      <c r="S258" s="40">
        <f>IF(AND(N258=U$6,W257-U$1/(U$7-U$6+1)&gt;=0),ROUND(U$1/(U$7-U$6+1),0),IF(AND(SUM(S$10:S257)&gt;0,W257-S257&gt;=0),S257,IF(AND(SUM(S$10:S257)&gt;0),U$1-SUM(S$10:S257),0)))</f>
        <v>0</v>
      </c>
      <c r="T258" s="40">
        <f t="shared" si="401"/>
        <v>0</v>
      </c>
      <c r="U258" s="40">
        <f t="shared" si="402"/>
        <v>0</v>
      </c>
      <c r="V258" s="40">
        <f t="shared" si="442"/>
        <v>0</v>
      </c>
      <c r="W258" s="40">
        <f t="shared" si="403"/>
        <v>0</v>
      </c>
      <c r="X258" s="40">
        <f>IF(AND(V258&lt;&gt;0,SUM(V$9:V257)=0),ROUND(U$1*U$3,0),0)</f>
        <v>0</v>
      </c>
      <c r="Y258" s="13"/>
      <c r="Z258" s="33">
        <f>IF(SUM(AH$9:AH257)&gt;0.9,MAX(Z$9:Z257)+1,0)</f>
        <v>0</v>
      </c>
      <c r="AA258" s="39">
        <f t="shared" si="481"/>
        <v>0</v>
      </c>
      <c r="AB258" s="35">
        <f t="shared" si="368"/>
        <v>51379</v>
      </c>
      <c r="AC258" s="38">
        <f t="shared" si="456"/>
        <v>0</v>
      </c>
      <c r="AD258" s="38">
        <f t="shared" si="443"/>
        <v>0</v>
      </c>
      <c r="AE258" s="40">
        <f>IF(AND(Z258=AG$6,AI257-AG$1/(AG$7-AG$6+1)&gt;=0),ROUND(AG$1/(AG$7-AG$6+1),0),IF(AND(SUM(AE$10:AE257)&gt;0,AI257-AE257&gt;=0),AE257,IF(AND(SUM(AE$10:AE257)&gt;0),AG$1-SUM(AE$10:AE257),0)))</f>
        <v>0</v>
      </c>
      <c r="AF258" s="40">
        <f t="shared" si="404"/>
        <v>0</v>
      </c>
      <c r="AG258" s="40">
        <f t="shared" si="405"/>
        <v>0</v>
      </c>
      <c r="AH258" s="40">
        <f t="shared" si="444"/>
        <v>0</v>
      </c>
      <c r="AI258" s="40">
        <f t="shared" si="406"/>
        <v>0</v>
      </c>
      <c r="AJ258" s="40">
        <f>IF(AND(AH258&lt;&gt;0,SUM(AH$9:AH257)=0),ROUND(AG$1*AG$3,0),0)</f>
        <v>0</v>
      </c>
      <c r="AK258" s="13"/>
      <c r="AL258" s="33">
        <f>IF(SUM(AT$9:AT257)&gt;0.9,MAX(AL$9:AL257)+1,0)</f>
        <v>0</v>
      </c>
      <c r="AM258" s="39">
        <f t="shared" si="482"/>
        <v>0</v>
      </c>
      <c r="AN258" s="35">
        <f t="shared" si="370"/>
        <v>51379</v>
      </c>
      <c r="AO258" s="38">
        <f t="shared" si="457"/>
        <v>0</v>
      </c>
      <c r="AP258" s="38">
        <f t="shared" si="445"/>
        <v>0</v>
      </c>
      <c r="AQ258" s="40">
        <f>IF(AND(AL258=AS$6,AU257-AS$1/(AS$7-AS$6+1)&gt;=0),ROUND(AS$1/(AS$7-AS$6+1),0),IF(AND(SUM(AQ$10:AQ257)&gt;0,AU257-AQ257&gt;=0),AQ257,IF(AND(SUM(AQ$10:AQ257)&gt;0),AS$1-SUM(AQ$10:AQ257),0)))</f>
        <v>0</v>
      </c>
      <c r="AR258" s="40">
        <f t="shared" si="407"/>
        <v>0</v>
      </c>
      <c r="AS258" s="40">
        <f t="shared" si="408"/>
        <v>0</v>
      </c>
      <c r="AT258" s="40">
        <f t="shared" si="446"/>
        <v>0</v>
      </c>
      <c r="AU258" s="40">
        <f t="shared" si="409"/>
        <v>0</v>
      </c>
      <c r="AV258" s="40">
        <f>IF(AND(AT258&lt;&gt;0,SUM(AT$9:AT257)=0),ROUND(AS$1*AS$3,0),0)</f>
        <v>0</v>
      </c>
      <c r="AW258" s="13"/>
      <c r="AX258" s="33">
        <f>IF(SUM(BF$9:BF257)&gt;0.9,MAX(AX$9:AX257)+1,0)</f>
        <v>0</v>
      </c>
      <c r="AY258" s="39">
        <f t="shared" si="483"/>
        <v>0</v>
      </c>
      <c r="AZ258" s="35">
        <f t="shared" si="372"/>
        <v>51379</v>
      </c>
      <c r="BA258" s="38">
        <f t="shared" si="458"/>
        <v>0</v>
      </c>
      <c r="BB258" s="38">
        <f t="shared" si="447"/>
        <v>0</v>
      </c>
      <c r="BC258" s="40">
        <f>IF(AND(AX258=BE$6,BG257-BE$1/(BE$7-BE$6+1)&gt;=0),ROUND(BE$1/(BE$7-BE$6+1),0),IF(AND(SUM(BC$10:BC257)&gt;0,BG257-BC257&gt;=0),BC257,IF(AND(SUM(BC$10:BC257)&gt;0),BE$1-SUM(BC$10:BC257),0)))</f>
        <v>0</v>
      </c>
      <c r="BD258" s="40">
        <f t="shared" si="410"/>
        <v>0</v>
      </c>
      <c r="BE258" s="40">
        <f t="shared" si="411"/>
        <v>0</v>
      </c>
      <c r="BF258" s="40">
        <f t="shared" si="448"/>
        <v>0</v>
      </c>
      <c r="BG258" s="40">
        <f t="shared" si="412"/>
        <v>0</v>
      </c>
      <c r="BH258" s="40">
        <f>IF(AND(BF258&lt;&gt;0,SUM(BF$9:BF257)=0),ROUND(BE$1*BE$3,0),0)</f>
        <v>0</v>
      </c>
      <c r="BI258" s="13"/>
      <c r="BJ258" s="33">
        <f>IF(SUM(BR$9:BR257)&gt;0.9,MAX(BJ$9:BJ257)+1,0)</f>
        <v>0</v>
      </c>
      <c r="BK258" s="39">
        <f t="shared" si="484"/>
        <v>0</v>
      </c>
      <c r="BL258" s="35">
        <f t="shared" si="374"/>
        <v>51379</v>
      </c>
      <c r="BM258" s="38">
        <f t="shared" si="459"/>
        <v>0</v>
      </c>
      <c r="BN258" s="38">
        <f t="shared" si="449"/>
        <v>0</v>
      </c>
      <c r="BO258" s="40">
        <f>IF(AND(BJ258=BQ$6,BS257-BQ$1/(BQ$7-BQ$6+1)&gt;=0),ROUND(BQ$1/(BQ$7-BQ$6+1),0),IF(AND(SUM(BO$10:BO257)&gt;0,BS257-BO257&gt;=0),BO257,IF(AND(SUM(BO$10:BO257)&gt;0),BQ$1-SUM(BO$10:BO257),0)))</f>
        <v>0</v>
      </c>
      <c r="BP258" s="40">
        <f t="shared" si="413"/>
        <v>0</v>
      </c>
      <c r="BQ258" s="40">
        <f t="shared" si="414"/>
        <v>0</v>
      </c>
      <c r="BR258" s="40">
        <f t="shared" si="450"/>
        <v>0</v>
      </c>
      <c r="BS258" s="40">
        <f t="shared" si="415"/>
        <v>0</v>
      </c>
      <c r="BT258" s="40">
        <f>IF(AND(BR258&lt;&gt;0,SUM(BR$9:BR257)=0),ROUND(BQ$1*BQ$3,0),0)</f>
        <v>0</v>
      </c>
      <c r="BU258" s="13"/>
      <c r="BV258" s="33">
        <f>IF(SUM(CD$9:CD257)&gt;0.9,MAX(BV$9:BV257)+1,0)</f>
        <v>0</v>
      </c>
      <c r="BW258" s="39">
        <f t="shared" si="485"/>
        <v>0</v>
      </c>
      <c r="BX258" s="35">
        <f t="shared" si="376"/>
        <v>51379</v>
      </c>
      <c r="BY258" s="38">
        <f t="shared" si="460"/>
        <v>0</v>
      </c>
      <c r="BZ258" s="38">
        <f t="shared" si="451"/>
        <v>0</v>
      </c>
      <c r="CA258" s="40">
        <f>IF(AND(BV258=CC$6,CE257-CC$1/(CC$7-CC$6+1)&gt;=0),ROUND(CC$1/(CC$7-CC$6+1),0),IF(AND(SUM(CA$10:CA257)&gt;0,CE257-CA257&gt;=0),CA257,IF(AND(SUM(CA$10:CA257)&gt;0),CC$1-SUM(CA$10:CA257),0)))</f>
        <v>0</v>
      </c>
      <c r="CB258" s="40">
        <f t="shared" si="416"/>
        <v>0</v>
      </c>
      <c r="CC258" s="40">
        <f t="shared" si="417"/>
        <v>0</v>
      </c>
      <c r="CD258" s="40">
        <f t="shared" si="452"/>
        <v>0</v>
      </c>
      <c r="CE258" s="40">
        <f t="shared" si="418"/>
        <v>0</v>
      </c>
      <c r="CF258" s="40">
        <f>IF(AND(CD258&lt;&gt;0,SUM(CD$9:CD257)=0),ROUND(CC$1*CC$3,0),0)</f>
        <v>0</v>
      </c>
      <c r="CG258" s="13"/>
      <c r="CH258" s="33">
        <f>IF(SUM(CP$9:CP257)&gt;0.9,MAX(CH$9:CH257)+1,0)</f>
        <v>0</v>
      </c>
      <c r="CI258" s="39">
        <f t="shared" si="486"/>
        <v>0</v>
      </c>
      <c r="CJ258" s="35">
        <f t="shared" si="378"/>
        <v>51379</v>
      </c>
      <c r="CK258" s="38">
        <f t="shared" si="461"/>
        <v>0</v>
      </c>
      <c r="CL258" s="38">
        <f t="shared" si="453"/>
        <v>0</v>
      </c>
      <c r="CM258" s="40">
        <f>IF(AND(CH258=CO$6,CQ257-CO$1/(CO$7-CO$6+1)&gt;=0),ROUND(CO$1/(CO$7-CO$6+1),0),IF(AND(SUM(CM$10:CM257)&gt;0,CQ257-CM257&gt;=0),CM257,IF(AND(SUM(CM$10:CM257)&gt;0),CO$1-SUM(CM$10:CM257),0)))</f>
        <v>0</v>
      </c>
      <c r="CN258" s="40">
        <f t="shared" si="419"/>
        <v>0</v>
      </c>
      <c r="CO258" s="40">
        <f t="shared" si="420"/>
        <v>0</v>
      </c>
      <c r="CP258" s="40">
        <f t="shared" si="454"/>
        <v>0</v>
      </c>
      <c r="CQ258" s="40">
        <f t="shared" si="421"/>
        <v>0</v>
      </c>
      <c r="CR258" s="40">
        <f>IF(AND(CP258&lt;&gt;0,SUM(CP$9:CP257)=0),ROUND(CO$1*CO$3,0),0)</f>
        <v>0</v>
      </c>
      <c r="CS258" s="13"/>
      <c r="CT258" s="16"/>
      <c r="CU258" s="41">
        <f t="shared" si="423"/>
        <v>230</v>
      </c>
      <c r="CV258" s="42">
        <f t="shared" si="422"/>
        <v>51379</v>
      </c>
      <c r="CW258" s="43">
        <f t="shared" si="462"/>
        <v>0</v>
      </c>
      <c r="CX258" s="43">
        <f t="shared" si="463"/>
        <v>0</v>
      </c>
      <c r="CY258" s="43">
        <f t="shared" si="464"/>
        <v>0</v>
      </c>
      <c r="CZ258" s="43">
        <f t="shared" si="465"/>
        <v>0</v>
      </c>
      <c r="DA258" s="43">
        <f t="shared" si="466"/>
        <v>0</v>
      </c>
      <c r="DB258" s="43">
        <f t="shared" si="467"/>
        <v>0</v>
      </c>
      <c r="DC258" s="43">
        <f t="shared" si="468"/>
        <v>0</v>
      </c>
      <c r="DD258" s="43">
        <f t="shared" si="469"/>
        <v>0</v>
      </c>
      <c r="DE258" s="43">
        <f t="shared" si="470"/>
        <v>0</v>
      </c>
      <c r="DF258" s="44">
        <f t="shared" si="379"/>
        <v>0</v>
      </c>
      <c r="DG258" s="44">
        <f t="shared" si="471"/>
        <v>0</v>
      </c>
      <c r="DH258" s="44">
        <f t="shared" si="472"/>
        <v>0</v>
      </c>
      <c r="DI258" s="44">
        <f t="shared" si="473"/>
        <v>0</v>
      </c>
      <c r="DJ258" s="44">
        <f t="shared" si="474"/>
        <v>0</v>
      </c>
      <c r="DK258" s="44">
        <f t="shared" si="475"/>
        <v>0</v>
      </c>
      <c r="DL258" s="44">
        <f t="shared" si="476"/>
        <v>0</v>
      </c>
      <c r="DM258" s="44">
        <f t="shared" si="477"/>
        <v>0</v>
      </c>
      <c r="DN258" s="44">
        <f t="shared" si="478"/>
        <v>0</v>
      </c>
      <c r="DO258" s="44">
        <f t="shared" si="479"/>
        <v>0</v>
      </c>
      <c r="DP258" s="44">
        <f>IF(SUM(DG258:DG$298)=0,DG$299*DP$8/12,0)</f>
        <v>0</v>
      </c>
      <c r="DQ258" s="44">
        <f>IF(SUM(DH258:DH$298)=0,DH$299*DQ$8/12,0)</f>
        <v>0</v>
      </c>
      <c r="DR258" s="44">
        <f>IF(SUM(DI258:DI$298)=0,DI$299*DR$8/12,0)</f>
        <v>0</v>
      </c>
      <c r="DS258" s="44">
        <f>IF(SUM(DJ258:DJ$298)=0,DJ$299*DS$8/12,0)</f>
        <v>0</v>
      </c>
      <c r="DT258" s="44">
        <f>IF(SUM(DK258:DK$298)=0,DK$299*DT$8/12,0)</f>
        <v>0</v>
      </c>
      <c r="DU258" s="44">
        <f>IF(SUM(DL258:DL$298)=0,DL$299*DU$8/12,0)</f>
        <v>0</v>
      </c>
      <c r="DV258" s="44">
        <f>IF(SUM(DM258:DM$298)=0,DM$299*DV$8/12,0)</f>
        <v>0</v>
      </c>
      <c r="DW258" s="44">
        <f>IF(SUM(DN258:DN$298)=0,DN$299*DW$8/12,0)</f>
        <v>0</v>
      </c>
      <c r="DX258" s="44">
        <f t="shared" si="480"/>
        <v>0</v>
      </c>
      <c r="DY258" s="44">
        <f t="shared" si="396"/>
        <v>0</v>
      </c>
      <c r="DZ258" s="44">
        <f t="shared" si="397"/>
        <v>0</v>
      </c>
      <c r="EA258" s="44">
        <f t="shared" si="398"/>
        <v>0</v>
      </c>
      <c r="EB258" s="44">
        <f t="shared" si="399"/>
        <v>0</v>
      </c>
      <c r="EC258" s="44">
        <f t="shared" si="400"/>
        <v>0</v>
      </c>
      <c r="ED258" s="16"/>
      <c r="FE258" s="59"/>
      <c r="FF258" s="59"/>
      <c r="FG258" s="59"/>
      <c r="FH258" s="59"/>
      <c r="FI258" s="59"/>
      <c r="FJ258" s="59"/>
      <c r="FK258" s="59"/>
      <c r="FL258" s="59"/>
      <c r="FM258" s="59"/>
      <c r="FN258" s="59"/>
      <c r="FO258" s="59"/>
      <c r="FP258" s="59"/>
      <c r="FQ258" s="59"/>
      <c r="FR258" s="59"/>
      <c r="FS258" s="59"/>
      <c r="FT258" s="59"/>
      <c r="FU258" s="59"/>
      <c r="FV258" s="59"/>
      <c r="FW258" s="59"/>
      <c r="FX258" s="59"/>
      <c r="FY258" s="59"/>
      <c r="FZ258" s="59"/>
      <c r="GA258" s="59"/>
      <c r="GB258" s="59"/>
      <c r="GC258" s="59"/>
      <c r="GD258" s="59"/>
      <c r="GE258" s="59"/>
      <c r="GF258" s="59"/>
      <c r="GG258" s="59"/>
      <c r="GH258" s="59"/>
      <c r="GI258" s="59"/>
      <c r="GJ258" s="59"/>
      <c r="GK258" s="59"/>
      <c r="GL258" s="59"/>
      <c r="GM258" s="59"/>
      <c r="GN258" s="59"/>
      <c r="GO258" s="59"/>
      <c r="GP258" s="59"/>
      <c r="GQ258" s="59"/>
      <c r="GR258" s="59"/>
      <c r="GS258" s="59"/>
      <c r="GT258" s="59"/>
      <c r="GU258" s="59"/>
      <c r="GV258" s="59"/>
      <c r="GW258" s="59"/>
      <c r="GX258" s="59"/>
      <c r="GY258" s="59"/>
      <c r="GZ258" s="59"/>
      <c r="HA258" s="59"/>
      <c r="HB258" s="59"/>
      <c r="HC258" s="59"/>
      <c r="HD258" s="59"/>
      <c r="HE258" s="59"/>
      <c r="HF258" s="59"/>
      <c r="HG258" s="59"/>
      <c r="HH258" s="59"/>
      <c r="HI258" s="59"/>
      <c r="HJ258" s="59"/>
      <c r="HK258" s="59"/>
      <c r="HL258" s="59"/>
      <c r="HM258" s="59"/>
      <c r="HN258" s="59"/>
      <c r="HO258" s="59"/>
      <c r="HP258" s="59"/>
      <c r="HQ258" s="59"/>
      <c r="HR258" s="59"/>
      <c r="HS258" s="59"/>
      <c r="HT258" s="59"/>
      <c r="HU258" s="59"/>
      <c r="HV258" s="59"/>
      <c r="HW258" s="59"/>
      <c r="HX258" s="59"/>
      <c r="HY258" s="59"/>
      <c r="HZ258" s="59"/>
      <c r="IA258" s="59"/>
      <c r="IB258" s="59"/>
      <c r="IC258" s="59"/>
      <c r="ID258" s="59"/>
      <c r="IE258" s="59"/>
      <c r="IF258" s="59"/>
    </row>
    <row r="259" spans="1:240">
      <c r="A259" s="52"/>
      <c r="B259" s="33">
        <f>IF(SUM(J$9:J258)&gt;0.9,MAX(B$9:B258)+1,0)</f>
        <v>0</v>
      </c>
      <c r="C259" s="39">
        <f t="shared" si="424"/>
        <v>0</v>
      </c>
      <c r="D259" s="35">
        <v>51409</v>
      </c>
      <c r="E259" s="38">
        <f t="shared" si="380"/>
        <v>0</v>
      </c>
      <c r="F259" s="38">
        <f t="shared" si="381"/>
        <v>0</v>
      </c>
      <c r="G259" s="40">
        <f>IF(AND(B259=I$6,K258-I$1/(I$7-I$6+1)&gt;=0),ROUND(I$1/(I$7-I$6+1),0),IF(AND(SUM(G$10:G258)&gt;0,K258-G258&gt;=0),G258,IF(AND(SUM(G$10:G258)&gt;0),I$1-SUM(G$10:G258),0)))</f>
        <v>0</v>
      </c>
      <c r="H259" s="40">
        <f t="shared" si="382"/>
        <v>0</v>
      </c>
      <c r="I259" s="40">
        <f t="shared" si="383"/>
        <v>0</v>
      </c>
      <c r="J259" s="40">
        <f t="shared" si="384"/>
        <v>0</v>
      </c>
      <c r="K259" s="40">
        <f t="shared" si="385"/>
        <v>0</v>
      </c>
      <c r="L259" s="40">
        <f>IF(AND(J259&lt;&gt;0,SUM(J$9:J258)=0),ROUND(I$1*I$3,0),0)</f>
        <v>0</v>
      </c>
      <c r="M259" s="13"/>
      <c r="N259" s="33">
        <f>IF(SUM(V$9:V258)&gt;0.9,MAX(N$9:N258)+1,0)</f>
        <v>0</v>
      </c>
      <c r="O259" s="39">
        <f t="shared" si="365"/>
        <v>0</v>
      </c>
      <c r="P259" s="35">
        <f t="shared" si="366"/>
        <v>51409</v>
      </c>
      <c r="Q259" s="38">
        <f t="shared" si="455"/>
        <v>0</v>
      </c>
      <c r="R259" s="38">
        <f t="shared" si="441"/>
        <v>0</v>
      </c>
      <c r="S259" s="40">
        <f>IF(AND(N259=U$6,W258-U$1/(U$7-U$6+1)&gt;=0),ROUND(U$1/(U$7-U$6+1),0),IF(AND(SUM(S$10:S258)&gt;0,W258-S258&gt;=0),S258,IF(AND(SUM(S$10:S258)&gt;0),U$1-SUM(S$10:S258),0)))</f>
        <v>0</v>
      </c>
      <c r="T259" s="40">
        <f t="shared" si="401"/>
        <v>0</v>
      </c>
      <c r="U259" s="40">
        <f t="shared" si="402"/>
        <v>0</v>
      </c>
      <c r="V259" s="40">
        <f t="shared" si="442"/>
        <v>0</v>
      </c>
      <c r="W259" s="40">
        <f t="shared" si="403"/>
        <v>0</v>
      </c>
      <c r="X259" s="40">
        <f>IF(AND(V259&lt;&gt;0,SUM(V$9:V258)=0),ROUND(U$1*U$3,0),0)</f>
        <v>0</v>
      </c>
      <c r="Y259" s="13"/>
      <c r="Z259" s="33">
        <f>IF(SUM(AH$9:AH258)&gt;0.9,MAX(Z$9:Z258)+1,0)</f>
        <v>0</v>
      </c>
      <c r="AA259" s="39">
        <f t="shared" si="481"/>
        <v>0</v>
      </c>
      <c r="AB259" s="35">
        <f t="shared" si="368"/>
        <v>51409</v>
      </c>
      <c r="AC259" s="38">
        <f t="shared" si="456"/>
        <v>0</v>
      </c>
      <c r="AD259" s="38">
        <f t="shared" si="443"/>
        <v>0</v>
      </c>
      <c r="AE259" s="40">
        <f>IF(AND(Z259=AG$6,AI258-AG$1/(AG$7-AG$6+1)&gt;=0),ROUND(AG$1/(AG$7-AG$6+1),0),IF(AND(SUM(AE$10:AE258)&gt;0,AI258-AE258&gt;=0),AE258,IF(AND(SUM(AE$10:AE258)&gt;0),AG$1-SUM(AE$10:AE258),0)))</f>
        <v>0</v>
      </c>
      <c r="AF259" s="40">
        <f t="shared" si="404"/>
        <v>0</v>
      </c>
      <c r="AG259" s="40">
        <f t="shared" si="405"/>
        <v>0</v>
      </c>
      <c r="AH259" s="40">
        <f t="shared" si="444"/>
        <v>0</v>
      </c>
      <c r="AI259" s="40">
        <f t="shared" si="406"/>
        <v>0</v>
      </c>
      <c r="AJ259" s="40">
        <f>IF(AND(AH259&lt;&gt;0,SUM(AH$9:AH258)=0),ROUND(AG$1*AG$3,0),0)</f>
        <v>0</v>
      </c>
      <c r="AK259" s="13"/>
      <c r="AL259" s="33">
        <f>IF(SUM(AT$9:AT258)&gt;0.9,MAX(AL$9:AL258)+1,0)</f>
        <v>0</v>
      </c>
      <c r="AM259" s="39">
        <f t="shared" si="482"/>
        <v>0</v>
      </c>
      <c r="AN259" s="35">
        <f t="shared" si="370"/>
        <v>51409</v>
      </c>
      <c r="AO259" s="38">
        <f t="shared" si="457"/>
        <v>0</v>
      </c>
      <c r="AP259" s="38">
        <f t="shared" si="445"/>
        <v>0</v>
      </c>
      <c r="AQ259" s="40">
        <f>IF(AND(AL259=AS$6,AU258-AS$1/(AS$7-AS$6+1)&gt;=0),ROUND(AS$1/(AS$7-AS$6+1),0),IF(AND(SUM(AQ$10:AQ258)&gt;0,AU258-AQ258&gt;=0),AQ258,IF(AND(SUM(AQ$10:AQ258)&gt;0),AS$1-SUM(AQ$10:AQ258),0)))</f>
        <v>0</v>
      </c>
      <c r="AR259" s="40">
        <f t="shared" si="407"/>
        <v>0</v>
      </c>
      <c r="AS259" s="40">
        <f t="shared" si="408"/>
        <v>0</v>
      </c>
      <c r="AT259" s="40">
        <f t="shared" si="446"/>
        <v>0</v>
      </c>
      <c r="AU259" s="40">
        <f t="shared" si="409"/>
        <v>0</v>
      </c>
      <c r="AV259" s="40">
        <f>IF(AND(AT259&lt;&gt;0,SUM(AT$9:AT258)=0),ROUND(AS$1*AS$3,0),0)</f>
        <v>0</v>
      </c>
      <c r="AW259" s="13"/>
      <c r="AX259" s="33">
        <f>IF(SUM(BF$9:BF258)&gt;0.9,MAX(AX$9:AX258)+1,0)</f>
        <v>0</v>
      </c>
      <c r="AY259" s="39">
        <f t="shared" si="483"/>
        <v>0</v>
      </c>
      <c r="AZ259" s="35">
        <f t="shared" si="372"/>
        <v>51409</v>
      </c>
      <c r="BA259" s="38">
        <f t="shared" si="458"/>
        <v>0</v>
      </c>
      <c r="BB259" s="38">
        <f t="shared" si="447"/>
        <v>0</v>
      </c>
      <c r="BC259" s="40">
        <f>IF(AND(AX259=BE$6,BG258-BE$1/(BE$7-BE$6+1)&gt;=0),ROUND(BE$1/(BE$7-BE$6+1),0),IF(AND(SUM(BC$10:BC258)&gt;0,BG258-BC258&gt;=0),BC258,IF(AND(SUM(BC$10:BC258)&gt;0),BE$1-SUM(BC$10:BC258),0)))</f>
        <v>0</v>
      </c>
      <c r="BD259" s="40">
        <f t="shared" si="410"/>
        <v>0</v>
      </c>
      <c r="BE259" s="40">
        <f t="shared" si="411"/>
        <v>0</v>
      </c>
      <c r="BF259" s="40">
        <f t="shared" si="448"/>
        <v>0</v>
      </c>
      <c r="BG259" s="40">
        <f t="shared" si="412"/>
        <v>0</v>
      </c>
      <c r="BH259" s="40">
        <f>IF(AND(BF259&lt;&gt;0,SUM(BF$9:BF258)=0),ROUND(BE$1*BE$3,0),0)</f>
        <v>0</v>
      </c>
      <c r="BI259" s="13"/>
      <c r="BJ259" s="33">
        <f>IF(SUM(BR$9:BR258)&gt;0.9,MAX(BJ$9:BJ258)+1,0)</f>
        <v>0</v>
      </c>
      <c r="BK259" s="39">
        <f t="shared" si="484"/>
        <v>0</v>
      </c>
      <c r="BL259" s="35">
        <f t="shared" si="374"/>
        <v>51409</v>
      </c>
      <c r="BM259" s="38">
        <f t="shared" si="459"/>
        <v>0</v>
      </c>
      <c r="BN259" s="38">
        <f t="shared" si="449"/>
        <v>0</v>
      </c>
      <c r="BO259" s="40">
        <f>IF(AND(BJ259=BQ$6,BS258-BQ$1/(BQ$7-BQ$6+1)&gt;=0),ROUND(BQ$1/(BQ$7-BQ$6+1),0),IF(AND(SUM(BO$10:BO258)&gt;0,BS258-BO258&gt;=0),BO258,IF(AND(SUM(BO$10:BO258)&gt;0),BQ$1-SUM(BO$10:BO258),0)))</f>
        <v>0</v>
      </c>
      <c r="BP259" s="40">
        <f t="shared" si="413"/>
        <v>0</v>
      </c>
      <c r="BQ259" s="40">
        <f t="shared" si="414"/>
        <v>0</v>
      </c>
      <c r="BR259" s="40">
        <f t="shared" si="450"/>
        <v>0</v>
      </c>
      <c r="BS259" s="40">
        <f t="shared" si="415"/>
        <v>0</v>
      </c>
      <c r="BT259" s="40">
        <f>IF(AND(BR259&lt;&gt;0,SUM(BR$9:BR258)=0),ROUND(BQ$1*BQ$3,0),0)</f>
        <v>0</v>
      </c>
      <c r="BU259" s="13"/>
      <c r="BV259" s="33">
        <f>IF(SUM(CD$9:CD258)&gt;0.9,MAX(BV$9:BV258)+1,0)</f>
        <v>0</v>
      </c>
      <c r="BW259" s="39">
        <f t="shared" si="485"/>
        <v>0</v>
      </c>
      <c r="BX259" s="35">
        <f t="shared" si="376"/>
        <v>51409</v>
      </c>
      <c r="BY259" s="38">
        <f t="shared" si="460"/>
        <v>0</v>
      </c>
      <c r="BZ259" s="38">
        <f t="shared" si="451"/>
        <v>0</v>
      </c>
      <c r="CA259" s="40">
        <f>IF(AND(BV259=CC$6,CE258-CC$1/(CC$7-CC$6+1)&gt;=0),ROUND(CC$1/(CC$7-CC$6+1),0),IF(AND(SUM(CA$10:CA258)&gt;0,CE258-CA258&gt;=0),CA258,IF(AND(SUM(CA$10:CA258)&gt;0),CC$1-SUM(CA$10:CA258),0)))</f>
        <v>0</v>
      </c>
      <c r="CB259" s="40">
        <f t="shared" si="416"/>
        <v>0</v>
      </c>
      <c r="CC259" s="40">
        <f t="shared" si="417"/>
        <v>0</v>
      </c>
      <c r="CD259" s="40">
        <f t="shared" si="452"/>
        <v>0</v>
      </c>
      <c r="CE259" s="40">
        <f t="shared" si="418"/>
        <v>0</v>
      </c>
      <c r="CF259" s="40">
        <f>IF(AND(CD259&lt;&gt;0,SUM(CD$9:CD258)=0),ROUND(CC$1*CC$3,0),0)</f>
        <v>0</v>
      </c>
      <c r="CG259" s="13"/>
      <c r="CH259" s="33">
        <f>IF(SUM(CP$9:CP258)&gt;0.9,MAX(CH$9:CH258)+1,0)</f>
        <v>0</v>
      </c>
      <c r="CI259" s="39">
        <f t="shared" si="486"/>
        <v>0</v>
      </c>
      <c r="CJ259" s="35">
        <f t="shared" si="378"/>
        <v>51409</v>
      </c>
      <c r="CK259" s="38">
        <f t="shared" si="461"/>
        <v>0</v>
      </c>
      <c r="CL259" s="38">
        <f t="shared" si="453"/>
        <v>0</v>
      </c>
      <c r="CM259" s="40">
        <f>IF(AND(CH259=CO$6,CQ258-CO$1/(CO$7-CO$6+1)&gt;=0),ROUND(CO$1/(CO$7-CO$6+1),0),IF(AND(SUM(CM$10:CM258)&gt;0,CQ258-CM258&gt;=0),CM258,IF(AND(SUM(CM$10:CM258)&gt;0),CO$1-SUM(CM$10:CM258),0)))</f>
        <v>0</v>
      </c>
      <c r="CN259" s="40">
        <f t="shared" si="419"/>
        <v>0</v>
      </c>
      <c r="CO259" s="40">
        <f t="shared" si="420"/>
        <v>0</v>
      </c>
      <c r="CP259" s="40">
        <f t="shared" si="454"/>
        <v>0</v>
      </c>
      <c r="CQ259" s="40">
        <f t="shared" si="421"/>
        <v>0</v>
      </c>
      <c r="CR259" s="40">
        <f>IF(AND(CP259&lt;&gt;0,SUM(CP$9:CP258)=0),ROUND(CO$1*CO$3,0),0)</f>
        <v>0</v>
      </c>
      <c r="CS259" s="13"/>
      <c r="CT259" s="16"/>
      <c r="CU259" s="41">
        <f t="shared" si="423"/>
        <v>231</v>
      </c>
      <c r="CV259" s="42">
        <f t="shared" si="422"/>
        <v>51409</v>
      </c>
      <c r="CW259" s="43">
        <f t="shared" si="462"/>
        <v>0</v>
      </c>
      <c r="CX259" s="43">
        <f t="shared" si="463"/>
        <v>0</v>
      </c>
      <c r="CY259" s="43">
        <f t="shared" si="464"/>
        <v>0</v>
      </c>
      <c r="CZ259" s="43">
        <f t="shared" si="465"/>
        <v>0</v>
      </c>
      <c r="DA259" s="43">
        <f t="shared" si="466"/>
        <v>0</v>
      </c>
      <c r="DB259" s="43">
        <f t="shared" si="467"/>
        <v>0</v>
      </c>
      <c r="DC259" s="43">
        <f t="shared" si="468"/>
        <v>0</v>
      </c>
      <c r="DD259" s="43">
        <f t="shared" si="469"/>
        <v>0</v>
      </c>
      <c r="DE259" s="43">
        <f t="shared" si="470"/>
        <v>0</v>
      </c>
      <c r="DF259" s="44">
        <f t="shared" si="379"/>
        <v>0</v>
      </c>
      <c r="DG259" s="44">
        <f t="shared" si="471"/>
        <v>0</v>
      </c>
      <c r="DH259" s="44">
        <f t="shared" si="472"/>
        <v>0</v>
      </c>
      <c r="DI259" s="44">
        <f t="shared" si="473"/>
        <v>0</v>
      </c>
      <c r="DJ259" s="44">
        <f t="shared" si="474"/>
        <v>0</v>
      </c>
      <c r="DK259" s="44">
        <f t="shared" si="475"/>
        <v>0</v>
      </c>
      <c r="DL259" s="44">
        <f t="shared" si="476"/>
        <v>0</v>
      </c>
      <c r="DM259" s="44">
        <f t="shared" si="477"/>
        <v>0</v>
      </c>
      <c r="DN259" s="44">
        <f t="shared" si="478"/>
        <v>0</v>
      </c>
      <c r="DO259" s="44">
        <f t="shared" si="479"/>
        <v>0</v>
      </c>
      <c r="DP259" s="44">
        <f>IF(SUM(DG259:DG$298)=0,DG$299*DP$8/12,0)</f>
        <v>0</v>
      </c>
      <c r="DQ259" s="44">
        <f>IF(SUM(DH259:DH$298)=0,DH$299*DQ$8/12,0)</f>
        <v>0</v>
      </c>
      <c r="DR259" s="44">
        <f>IF(SUM(DI259:DI$298)=0,DI$299*DR$8/12,0)</f>
        <v>0</v>
      </c>
      <c r="DS259" s="44">
        <f>IF(SUM(DJ259:DJ$298)=0,DJ$299*DS$8/12,0)</f>
        <v>0</v>
      </c>
      <c r="DT259" s="44">
        <f>IF(SUM(DK259:DK$298)=0,DK$299*DT$8/12,0)</f>
        <v>0</v>
      </c>
      <c r="DU259" s="44">
        <f>IF(SUM(DL259:DL$298)=0,DL$299*DU$8/12,0)</f>
        <v>0</v>
      </c>
      <c r="DV259" s="44">
        <f>IF(SUM(DM259:DM$298)=0,DM$299*DV$8/12,0)</f>
        <v>0</v>
      </c>
      <c r="DW259" s="44">
        <f>IF(SUM(DN259:DN$298)=0,DN$299*DW$8/12,0)</f>
        <v>0</v>
      </c>
      <c r="DX259" s="44">
        <f t="shared" si="480"/>
        <v>0</v>
      </c>
      <c r="DY259" s="44">
        <f t="shared" si="396"/>
        <v>0</v>
      </c>
      <c r="DZ259" s="44">
        <f t="shared" si="397"/>
        <v>0</v>
      </c>
      <c r="EA259" s="44">
        <f t="shared" si="398"/>
        <v>0</v>
      </c>
      <c r="EB259" s="44">
        <f t="shared" si="399"/>
        <v>0</v>
      </c>
      <c r="EC259" s="44">
        <f t="shared" si="400"/>
        <v>0</v>
      </c>
      <c r="ED259" s="16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  <c r="FQ259" s="59"/>
      <c r="FR259" s="59"/>
      <c r="FS259" s="59"/>
      <c r="FT259" s="59"/>
      <c r="FU259" s="59"/>
      <c r="FV259" s="59"/>
      <c r="FW259" s="59"/>
      <c r="FX259" s="59"/>
      <c r="FY259" s="59"/>
      <c r="FZ259" s="59"/>
      <c r="GA259" s="59"/>
      <c r="GB259" s="59"/>
      <c r="GC259" s="59"/>
      <c r="GD259" s="59"/>
      <c r="GE259" s="59"/>
      <c r="GF259" s="59"/>
      <c r="GG259" s="59"/>
      <c r="GH259" s="59"/>
      <c r="GI259" s="59"/>
      <c r="GJ259" s="59"/>
      <c r="GK259" s="59"/>
      <c r="GL259" s="59"/>
      <c r="GM259" s="59"/>
      <c r="GN259" s="59"/>
      <c r="GO259" s="59"/>
      <c r="GP259" s="59"/>
      <c r="GQ259" s="59"/>
      <c r="GR259" s="59"/>
      <c r="GS259" s="59"/>
      <c r="GT259" s="59"/>
      <c r="GU259" s="59"/>
      <c r="GV259" s="59"/>
      <c r="GW259" s="59"/>
      <c r="GX259" s="59"/>
      <c r="GY259" s="59"/>
      <c r="GZ259" s="59"/>
      <c r="HA259" s="59"/>
      <c r="HB259" s="59"/>
      <c r="HC259" s="59"/>
      <c r="HD259" s="59"/>
      <c r="HE259" s="59"/>
      <c r="HF259" s="59"/>
      <c r="HG259" s="59"/>
      <c r="HH259" s="59"/>
      <c r="HI259" s="59"/>
      <c r="HJ259" s="59"/>
      <c r="HK259" s="59"/>
      <c r="HL259" s="59"/>
      <c r="HM259" s="59"/>
      <c r="HN259" s="59"/>
      <c r="HO259" s="59"/>
      <c r="HP259" s="59"/>
      <c r="HQ259" s="59"/>
      <c r="HR259" s="59"/>
      <c r="HS259" s="59"/>
      <c r="HT259" s="59"/>
      <c r="HU259" s="59"/>
      <c r="HV259" s="59"/>
      <c r="HW259" s="59"/>
      <c r="HX259" s="59"/>
      <c r="HY259" s="59"/>
      <c r="HZ259" s="59"/>
      <c r="IA259" s="59"/>
      <c r="IB259" s="59"/>
      <c r="IC259" s="59"/>
      <c r="ID259" s="59"/>
      <c r="IE259" s="59"/>
      <c r="IF259" s="59"/>
    </row>
    <row r="260" spans="1:240">
      <c r="A260" s="52"/>
      <c r="B260" s="33">
        <f>IF(SUM(J$9:J259)&gt;0.9,MAX(B$9:B259)+1,0)</f>
        <v>0</v>
      </c>
      <c r="C260" s="39">
        <f t="shared" si="424"/>
        <v>0</v>
      </c>
      <c r="D260" s="35">
        <v>51440</v>
      </c>
      <c r="E260" s="38">
        <f t="shared" si="380"/>
        <v>0</v>
      </c>
      <c r="F260" s="38">
        <f t="shared" si="381"/>
        <v>0</v>
      </c>
      <c r="G260" s="40">
        <f>IF(AND(B260=I$6,K259-I$1/(I$7-I$6+1)&gt;=0),ROUND(I$1/(I$7-I$6+1),0),IF(AND(SUM(G$10:G259)&gt;0,K259-G259&gt;=0),G259,IF(AND(SUM(G$10:G259)&gt;0),I$1-SUM(G$10:G259),0)))</f>
        <v>0</v>
      </c>
      <c r="H260" s="40">
        <f t="shared" si="382"/>
        <v>0</v>
      </c>
      <c r="I260" s="40">
        <f t="shared" si="383"/>
        <v>0</v>
      </c>
      <c r="J260" s="40">
        <f t="shared" si="384"/>
        <v>0</v>
      </c>
      <c r="K260" s="40">
        <f t="shared" si="385"/>
        <v>0</v>
      </c>
      <c r="L260" s="40">
        <f>IF(AND(J260&lt;&gt;0,SUM(J$9:J259)=0),ROUND(I$1*I$3,0),0)</f>
        <v>0</v>
      </c>
      <c r="M260" s="13"/>
      <c r="N260" s="33">
        <f>IF(SUM(V$9:V259)&gt;0.9,MAX(N$9:N259)+1,0)</f>
        <v>0</v>
      </c>
      <c r="O260" s="39">
        <f t="shared" si="365"/>
        <v>0</v>
      </c>
      <c r="P260" s="35">
        <f t="shared" si="366"/>
        <v>51440</v>
      </c>
      <c r="Q260" s="38">
        <f t="shared" si="455"/>
        <v>0</v>
      </c>
      <c r="R260" s="38">
        <f t="shared" si="441"/>
        <v>0</v>
      </c>
      <c r="S260" s="40">
        <f>IF(AND(N260=U$6,W259-U$1/(U$7-U$6+1)&gt;=0),ROUND(U$1/(U$7-U$6+1),0),IF(AND(SUM(S$10:S259)&gt;0,W259-S259&gt;=0),S259,IF(AND(SUM(S$10:S259)&gt;0),U$1-SUM(S$10:S259),0)))</f>
        <v>0</v>
      </c>
      <c r="T260" s="40">
        <f t="shared" si="401"/>
        <v>0</v>
      </c>
      <c r="U260" s="40">
        <f t="shared" si="402"/>
        <v>0</v>
      </c>
      <c r="V260" s="40">
        <f t="shared" si="442"/>
        <v>0</v>
      </c>
      <c r="W260" s="40">
        <f t="shared" si="403"/>
        <v>0</v>
      </c>
      <c r="X260" s="40">
        <f>IF(AND(V260&lt;&gt;0,SUM(V$9:V259)=0),ROUND(U$1*U$3,0),0)</f>
        <v>0</v>
      </c>
      <c r="Y260" s="13"/>
      <c r="Z260" s="33">
        <f>IF(SUM(AH$9:AH259)&gt;0.9,MAX(Z$9:Z259)+1,0)</f>
        <v>0</v>
      </c>
      <c r="AA260" s="39">
        <f t="shared" si="481"/>
        <v>0</v>
      </c>
      <c r="AB260" s="35">
        <f t="shared" si="368"/>
        <v>51440</v>
      </c>
      <c r="AC260" s="38">
        <f t="shared" si="456"/>
        <v>0</v>
      </c>
      <c r="AD260" s="38">
        <f t="shared" si="443"/>
        <v>0</v>
      </c>
      <c r="AE260" s="40">
        <f>IF(AND(Z260=AG$6,AI259-AG$1/(AG$7-AG$6+1)&gt;=0),ROUND(AG$1/(AG$7-AG$6+1),0),IF(AND(SUM(AE$10:AE259)&gt;0,AI259-AE259&gt;=0),AE259,IF(AND(SUM(AE$10:AE259)&gt;0),AG$1-SUM(AE$10:AE259),0)))</f>
        <v>0</v>
      </c>
      <c r="AF260" s="40">
        <f t="shared" si="404"/>
        <v>0</v>
      </c>
      <c r="AG260" s="40">
        <f t="shared" si="405"/>
        <v>0</v>
      </c>
      <c r="AH260" s="40">
        <f t="shared" si="444"/>
        <v>0</v>
      </c>
      <c r="AI260" s="40">
        <f t="shared" si="406"/>
        <v>0</v>
      </c>
      <c r="AJ260" s="40">
        <f>IF(AND(AH260&lt;&gt;0,SUM(AH$9:AH259)=0),ROUND(AG$1*AG$3,0),0)</f>
        <v>0</v>
      </c>
      <c r="AK260" s="13"/>
      <c r="AL260" s="33">
        <f>IF(SUM(AT$9:AT259)&gt;0.9,MAX(AL$9:AL259)+1,0)</f>
        <v>0</v>
      </c>
      <c r="AM260" s="39">
        <f t="shared" si="482"/>
        <v>0</v>
      </c>
      <c r="AN260" s="35">
        <f t="shared" si="370"/>
        <v>51440</v>
      </c>
      <c r="AO260" s="38">
        <f t="shared" si="457"/>
        <v>0</v>
      </c>
      <c r="AP260" s="38">
        <f t="shared" si="445"/>
        <v>0</v>
      </c>
      <c r="AQ260" s="40">
        <f>IF(AND(AL260=AS$6,AU259-AS$1/(AS$7-AS$6+1)&gt;=0),ROUND(AS$1/(AS$7-AS$6+1),0),IF(AND(SUM(AQ$10:AQ259)&gt;0,AU259-AQ259&gt;=0),AQ259,IF(AND(SUM(AQ$10:AQ259)&gt;0),AS$1-SUM(AQ$10:AQ259),0)))</f>
        <v>0</v>
      </c>
      <c r="AR260" s="40">
        <f t="shared" si="407"/>
        <v>0</v>
      </c>
      <c r="AS260" s="40">
        <f t="shared" si="408"/>
        <v>0</v>
      </c>
      <c r="AT260" s="40">
        <f t="shared" si="446"/>
        <v>0</v>
      </c>
      <c r="AU260" s="40">
        <f t="shared" si="409"/>
        <v>0</v>
      </c>
      <c r="AV260" s="40">
        <f>IF(AND(AT260&lt;&gt;0,SUM(AT$9:AT259)=0),ROUND(AS$1*AS$3,0),0)</f>
        <v>0</v>
      </c>
      <c r="AW260" s="13"/>
      <c r="AX260" s="33">
        <f>IF(SUM(BF$9:BF259)&gt;0.9,MAX(AX$9:AX259)+1,0)</f>
        <v>0</v>
      </c>
      <c r="AY260" s="39">
        <f t="shared" si="483"/>
        <v>0</v>
      </c>
      <c r="AZ260" s="35">
        <f t="shared" si="372"/>
        <v>51440</v>
      </c>
      <c r="BA260" s="38">
        <f t="shared" si="458"/>
        <v>0</v>
      </c>
      <c r="BB260" s="38">
        <f t="shared" si="447"/>
        <v>0</v>
      </c>
      <c r="BC260" s="40">
        <f>IF(AND(AX260=BE$6,BG259-BE$1/(BE$7-BE$6+1)&gt;=0),ROUND(BE$1/(BE$7-BE$6+1),0),IF(AND(SUM(BC$10:BC259)&gt;0,BG259-BC259&gt;=0),BC259,IF(AND(SUM(BC$10:BC259)&gt;0),BE$1-SUM(BC$10:BC259),0)))</f>
        <v>0</v>
      </c>
      <c r="BD260" s="40">
        <f t="shared" si="410"/>
        <v>0</v>
      </c>
      <c r="BE260" s="40">
        <f t="shared" si="411"/>
        <v>0</v>
      </c>
      <c r="BF260" s="40">
        <f t="shared" si="448"/>
        <v>0</v>
      </c>
      <c r="BG260" s="40">
        <f t="shared" si="412"/>
        <v>0</v>
      </c>
      <c r="BH260" s="40">
        <f>IF(AND(BF260&lt;&gt;0,SUM(BF$9:BF259)=0),ROUND(BE$1*BE$3,0),0)</f>
        <v>0</v>
      </c>
      <c r="BI260" s="13"/>
      <c r="BJ260" s="33">
        <f>IF(SUM(BR$9:BR259)&gt;0.9,MAX(BJ$9:BJ259)+1,0)</f>
        <v>0</v>
      </c>
      <c r="BK260" s="39">
        <f t="shared" si="484"/>
        <v>0</v>
      </c>
      <c r="BL260" s="35">
        <f t="shared" si="374"/>
        <v>51440</v>
      </c>
      <c r="BM260" s="38">
        <f t="shared" si="459"/>
        <v>0</v>
      </c>
      <c r="BN260" s="38">
        <f t="shared" si="449"/>
        <v>0</v>
      </c>
      <c r="BO260" s="40">
        <f>IF(AND(BJ260=BQ$6,BS259-BQ$1/(BQ$7-BQ$6+1)&gt;=0),ROUND(BQ$1/(BQ$7-BQ$6+1),0),IF(AND(SUM(BO$10:BO259)&gt;0,BS259-BO259&gt;=0),BO259,IF(AND(SUM(BO$10:BO259)&gt;0),BQ$1-SUM(BO$10:BO259),0)))</f>
        <v>0</v>
      </c>
      <c r="BP260" s="40">
        <f t="shared" si="413"/>
        <v>0</v>
      </c>
      <c r="BQ260" s="40">
        <f t="shared" si="414"/>
        <v>0</v>
      </c>
      <c r="BR260" s="40">
        <f t="shared" si="450"/>
        <v>0</v>
      </c>
      <c r="BS260" s="40">
        <f t="shared" si="415"/>
        <v>0</v>
      </c>
      <c r="BT260" s="40">
        <f>IF(AND(BR260&lt;&gt;0,SUM(BR$9:BR259)=0),ROUND(BQ$1*BQ$3,0),0)</f>
        <v>0</v>
      </c>
      <c r="BU260" s="13"/>
      <c r="BV260" s="33">
        <f>IF(SUM(CD$9:CD259)&gt;0.9,MAX(BV$9:BV259)+1,0)</f>
        <v>0</v>
      </c>
      <c r="BW260" s="39">
        <f t="shared" si="485"/>
        <v>0</v>
      </c>
      <c r="BX260" s="35">
        <f t="shared" si="376"/>
        <v>51440</v>
      </c>
      <c r="BY260" s="38">
        <f t="shared" si="460"/>
        <v>0</v>
      </c>
      <c r="BZ260" s="38">
        <f t="shared" si="451"/>
        <v>0</v>
      </c>
      <c r="CA260" s="40">
        <f>IF(AND(BV260=CC$6,CE259-CC$1/(CC$7-CC$6+1)&gt;=0),ROUND(CC$1/(CC$7-CC$6+1),0),IF(AND(SUM(CA$10:CA259)&gt;0,CE259-CA259&gt;=0),CA259,IF(AND(SUM(CA$10:CA259)&gt;0),CC$1-SUM(CA$10:CA259),0)))</f>
        <v>0</v>
      </c>
      <c r="CB260" s="40">
        <f t="shared" si="416"/>
        <v>0</v>
      </c>
      <c r="CC260" s="40">
        <f t="shared" si="417"/>
        <v>0</v>
      </c>
      <c r="CD260" s="40">
        <f t="shared" si="452"/>
        <v>0</v>
      </c>
      <c r="CE260" s="40">
        <f t="shared" si="418"/>
        <v>0</v>
      </c>
      <c r="CF260" s="40">
        <f>IF(AND(CD260&lt;&gt;0,SUM(CD$9:CD259)=0),ROUND(CC$1*CC$3,0),0)</f>
        <v>0</v>
      </c>
      <c r="CG260" s="13"/>
      <c r="CH260" s="33">
        <f>IF(SUM(CP$9:CP259)&gt;0.9,MAX(CH$9:CH259)+1,0)</f>
        <v>0</v>
      </c>
      <c r="CI260" s="39">
        <f t="shared" si="486"/>
        <v>0</v>
      </c>
      <c r="CJ260" s="35">
        <f t="shared" si="378"/>
        <v>51440</v>
      </c>
      <c r="CK260" s="38">
        <f t="shared" si="461"/>
        <v>0</v>
      </c>
      <c r="CL260" s="38">
        <f t="shared" si="453"/>
        <v>0</v>
      </c>
      <c r="CM260" s="40">
        <f>IF(AND(CH260=CO$6,CQ259-CO$1/(CO$7-CO$6+1)&gt;=0),ROUND(CO$1/(CO$7-CO$6+1),0),IF(AND(SUM(CM$10:CM259)&gt;0,CQ259-CM259&gt;=0),CM259,IF(AND(SUM(CM$10:CM259)&gt;0),CO$1-SUM(CM$10:CM259),0)))</f>
        <v>0</v>
      </c>
      <c r="CN260" s="40">
        <f t="shared" si="419"/>
        <v>0</v>
      </c>
      <c r="CO260" s="40">
        <f t="shared" si="420"/>
        <v>0</v>
      </c>
      <c r="CP260" s="40">
        <f t="shared" si="454"/>
        <v>0</v>
      </c>
      <c r="CQ260" s="40">
        <f t="shared" si="421"/>
        <v>0</v>
      </c>
      <c r="CR260" s="40">
        <f>IF(AND(CP260&lt;&gt;0,SUM(CP$9:CP259)=0),ROUND(CO$1*CO$3,0),0)</f>
        <v>0</v>
      </c>
      <c r="CS260" s="13"/>
      <c r="CT260" s="16"/>
      <c r="CU260" s="41">
        <f t="shared" si="423"/>
        <v>232</v>
      </c>
      <c r="CV260" s="42">
        <f t="shared" si="422"/>
        <v>51440</v>
      </c>
      <c r="CW260" s="43">
        <f t="shared" si="462"/>
        <v>0</v>
      </c>
      <c r="CX260" s="43">
        <f t="shared" si="463"/>
        <v>0</v>
      </c>
      <c r="CY260" s="43">
        <f t="shared" si="464"/>
        <v>0</v>
      </c>
      <c r="CZ260" s="43">
        <f t="shared" si="465"/>
        <v>0</v>
      </c>
      <c r="DA260" s="43">
        <f t="shared" si="466"/>
        <v>0</v>
      </c>
      <c r="DB260" s="43">
        <f t="shared" si="467"/>
        <v>0</v>
      </c>
      <c r="DC260" s="43">
        <f t="shared" si="468"/>
        <v>0</v>
      </c>
      <c r="DD260" s="43">
        <f t="shared" si="469"/>
        <v>0</v>
      </c>
      <c r="DE260" s="43">
        <f t="shared" si="470"/>
        <v>0</v>
      </c>
      <c r="DF260" s="44">
        <f t="shared" si="379"/>
        <v>0</v>
      </c>
      <c r="DG260" s="44">
        <f t="shared" si="471"/>
        <v>0</v>
      </c>
      <c r="DH260" s="44">
        <f t="shared" si="472"/>
        <v>0</v>
      </c>
      <c r="DI260" s="44">
        <f t="shared" si="473"/>
        <v>0</v>
      </c>
      <c r="DJ260" s="44">
        <f t="shared" si="474"/>
        <v>0</v>
      </c>
      <c r="DK260" s="44">
        <f t="shared" si="475"/>
        <v>0</v>
      </c>
      <c r="DL260" s="44">
        <f t="shared" si="476"/>
        <v>0</v>
      </c>
      <c r="DM260" s="44">
        <f t="shared" si="477"/>
        <v>0</v>
      </c>
      <c r="DN260" s="44">
        <f t="shared" si="478"/>
        <v>0</v>
      </c>
      <c r="DO260" s="44">
        <f t="shared" si="479"/>
        <v>0</v>
      </c>
      <c r="DP260" s="44">
        <f>IF(SUM(DG260:DG$298)=0,DG$299*DP$8/12,0)</f>
        <v>0</v>
      </c>
      <c r="DQ260" s="44">
        <f>IF(SUM(DH260:DH$298)=0,DH$299*DQ$8/12,0)</f>
        <v>0</v>
      </c>
      <c r="DR260" s="44">
        <f>IF(SUM(DI260:DI$298)=0,DI$299*DR$8/12,0)</f>
        <v>0</v>
      </c>
      <c r="DS260" s="44">
        <f>IF(SUM(DJ260:DJ$298)=0,DJ$299*DS$8/12,0)</f>
        <v>0</v>
      </c>
      <c r="DT260" s="44">
        <f>IF(SUM(DK260:DK$298)=0,DK$299*DT$8/12,0)</f>
        <v>0</v>
      </c>
      <c r="DU260" s="44">
        <f>IF(SUM(DL260:DL$298)=0,DL$299*DU$8/12,0)</f>
        <v>0</v>
      </c>
      <c r="DV260" s="44">
        <f>IF(SUM(DM260:DM$298)=0,DM$299*DV$8/12,0)</f>
        <v>0</v>
      </c>
      <c r="DW260" s="44">
        <f>IF(SUM(DN260:DN$298)=0,DN$299*DW$8/12,0)</f>
        <v>0</v>
      </c>
      <c r="DX260" s="44">
        <f t="shared" si="480"/>
        <v>0</v>
      </c>
      <c r="DY260" s="44">
        <f t="shared" si="396"/>
        <v>0</v>
      </c>
      <c r="DZ260" s="44">
        <f t="shared" si="397"/>
        <v>0</v>
      </c>
      <c r="EA260" s="44">
        <f t="shared" si="398"/>
        <v>0</v>
      </c>
      <c r="EB260" s="44">
        <f t="shared" si="399"/>
        <v>0</v>
      </c>
      <c r="EC260" s="44">
        <f t="shared" si="400"/>
        <v>0</v>
      </c>
      <c r="ED260" s="16"/>
      <c r="FE260" s="59"/>
      <c r="FF260" s="59"/>
      <c r="FG260" s="59"/>
      <c r="FH260" s="59"/>
      <c r="FI260" s="59"/>
      <c r="FJ260" s="59"/>
      <c r="FK260" s="59"/>
      <c r="FL260" s="59"/>
      <c r="FM260" s="59"/>
      <c r="FN260" s="59"/>
      <c r="FO260" s="59"/>
      <c r="FP260" s="59"/>
      <c r="FQ260" s="59"/>
      <c r="FR260" s="59"/>
      <c r="FS260" s="59"/>
      <c r="FT260" s="59"/>
      <c r="FU260" s="59"/>
      <c r="FV260" s="59"/>
      <c r="FW260" s="59"/>
      <c r="FX260" s="59"/>
      <c r="FY260" s="59"/>
      <c r="FZ260" s="59"/>
      <c r="GA260" s="59"/>
      <c r="GB260" s="59"/>
      <c r="GC260" s="59"/>
      <c r="GD260" s="59"/>
      <c r="GE260" s="59"/>
      <c r="GF260" s="59"/>
      <c r="GG260" s="59"/>
      <c r="GH260" s="59"/>
      <c r="GI260" s="59"/>
      <c r="GJ260" s="59"/>
      <c r="GK260" s="59"/>
      <c r="GL260" s="59"/>
      <c r="GM260" s="59"/>
      <c r="GN260" s="59"/>
      <c r="GO260" s="59"/>
      <c r="GP260" s="59"/>
      <c r="GQ260" s="59"/>
      <c r="GR260" s="59"/>
      <c r="GS260" s="59"/>
      <c r="GT260" s="59"/>
      <c r="GU260" s="59"/>
      <c r="GV260" s="59"/>
      <c r="GW260" s="59"/>
      <c r="GX260" s="59"/>
      <c r="GY260" s="59"/>
      <c r="GZ260" s="59"/>
      <c r="HA260" s="59"/>
      <c r="HB260" s="59"/>
      <c r="HC260" s="59"/>
      <c r="HD260" s="59"/>
      <c r="HE260" s="59"/>
      <c r="HF260" s="59"/>
      <c r="HG260" s="59"/>
      <c r="HH260" s="59"/>
      <c r="HI260" s="59"/>
      <c r="HJ260" s="59"/>
      <c r="HK260" s="59"/>
      <c r="HL260" s="59"/>
      <c r="HM260" s="59"/>
      <c r="HN260" s="59"/>
      <c r="HO260" s="59"/>
      <c r="HP260" s="59"/>
      <c r="HQ260" s="59"/>
      <c r="HR260" s="59"/>
      <c r="HS260" s="59"/>
      <c r="HT260" s="59"/>
      <c r="HU260" s="59"/>
      <c r="HV260" s="59"/>
      <c r="HW260" s="59"/>
      <c r="HX260" s="59"/>
      <c r="HY260" s="59"/>
      <c r="HZ260" s="59"/>
      <c r="IA260" s="59"/>
      <c r="IB260" s="59"/>
      <c r="IC260" s="59"/>
      <c r="ID260" s="59"/>
      <c r="IE260" s="59"/>
      <c r="IF260" s="59"/>
    </row>
    <row r="261" spans="1:240">
      <c r="A261" s="52"/>
      <c r="B261" s="33">
        <f>IF(SUM(J$9:J260)&gt;0.9,MAX(B$9:B260)+1,0)</f>
        <v>0</v>
      </c>
      <c r="C261" s="39">
        <f t="shared" si="424"/>
        <v>0</v>
      </c>
      <c r="D261" s="35">
        <v>51470</v>
      </c>
      <c r="E261" s="38">
        <f t="shared" si="380"/>
        <v>0</v>
      </c>
      <c r="F261" s="38">
        <f t="shared" si="381"/>
        <v>0</v>
      </c>
      <c r="G261" s="40">
        <f>IF(AND(B261=I$6,K260-I$1/(I$7-I$6+1)&gt;=0),ROUND(I$1/(I$7-I$6+1),0),IF(AND(SUM(G$10:G260)&gt;0,K260-G260&gt;=0),G260,IF(AND(SUM(G$10:G260)&gt;0),I$1-SUM(G$10:G260),0)))</f>
        <v>0</v>
      </c>
      <c r="H261" s="40">
        <f t="shared" si="382"/>
        <v>0</v>
      </c>
      <c r="I261" s="40">
        <f t="shared" si="383"/>
        <v>0</v>
      </c>
      <c r="J261" s="40">
        <f t="shared" si="384"/>
        <v>0</v>
      </c>
      <c r="K261" s="40">
        <f t="shared" si="385"/>
        <v>0</v>
      </c>
      <c r="L261" s="40">
        <f>IF(AND(J261&lt;&gt;0,SUM(J$9:J260)=0),ROUND(I$1*I$3,0),0)</f>
        <v>0</v>
      </c>
      <c r="M261" s="13"/>
      <c r="N261" s="33">
        <f>IF(SUM(V$9:V260)&gt;0.9,MAX(N$9:N260)+1,0)</f>
        <v>0</v>
      </c>
      <c r="O261" s="39">
        <f t="shared" si="365"/>
        <v>0</v>
      </c>
      <c r="P261" s="35">
        <f t="shared" si="366"/>
        <v>51470</v>
      </c>
      <c r="Q261" s="38">
        <f t="shared" si="455"/>
        <v>0</v>
      </c>
      <c r="R261" s="38">
        <f t="shared" si="441"/>
        <v>0</v>
      </c>
      <c r="S261" s="40">
        <f>IF(AND(N261=U$6,W260-U$1/(U$7-U$6+1)&gt;=0),ROUND(U$1/(U$7-U$6+1),0),IF(AND(SUM(S$10:S260)&gt;0,W260-S260&gt;=0),S260,IF(AND(SUM(S$10:S260)&gt;0),U$1-SUM(S$10:S260),0)))</f>
        <v>0</v>
      </c>
      <c r="T261" s="40">
        <f t="shared" si="401"/>
        <v>0</v>
      </c>
      <c r="U261" s="40">
        <f t="shared" si="402"/>
        <v>0</v>
      </c>
      <c r="V261" s="40">
        <f t="shared" si="442"/>
        <v>0</v>
      </c>
      <c r="W261" s="40">
        <f t="shared" si="403"/>
        <v>0</v>
      </c>
      <c r="X261" s="40">
        <f>IF(AND(V261&lt;&gt;0,SUM(V$9:V260)=0),ROUND(U$1*U$3,0),0)</f>
        <v>0</v>
      </c>
      <c r="Y261" s="13"/>
      <c r="Z261" s="33">
        <f>IF(SUM(AH$9:AH260)&gt;0.9,MAX(Z$9:Z260)+1,0)</f>
        <v>0</v>
      </c>
      <c r="AA261" s="39">
        <f t="shared" si="481"/>
        <v>0</v>
      </c>
      <c r="AB261" s="35">
        <f t="shared" si="368"/>
        <v>51470</v>
      </c>
      <c r="AC261" s="38">
        <f t="shared" si="456"/>
        <v>0</v>
      </c>
      <c r="AD261" s="38">
        <f t="shared" si="443"/>
        <v>0</v>
      </c>
      <c r="AE261" s="40">
        <f>IF(AND(Z261=AG$6,AI260-AG$1/(AG$7-AG$6+1)&gt;=0),ROUND(AG$1/(AG$7-AG$6+1),0),IF(AND(SUM(AE$10:AE260)&gt;0,AI260-AE260&gt;=0),AE260,IF(AND(SUM(AE$10:AE260)&gt;0),AG$1-SUM(AE$10:AE260),0)))</f>
        <v>0</v>
      </c>
      <c r="AF261" s="40">
        <f t="shared" si="404"/>
        <v>0</v>
      </c>
      <c r="AG261" s="40">
        <f t="shared" si="405"/>
        <v>0</v>
      </c>
      <c r="AH261" s="40">
        <f t="shared" si="444"/>
        <v>0</v>
      </c>
      <c r="AI261" s="40">
        <f t="shared" si="406"/>
        <v>0</v>
      </c>
      <c r="AJ261" s="40">
        <f>IF(AND(AH261&lt;&gt;0,SUM(AH$9:AH260)=0),ROUND(AG$1*AG$3,0),0)</f>
        <v>0</v>
      </c>
      <c r="AK261" s="13"/>
      <c r="AL261" s="33">
        <f>IF(SUM(AT$9:AT260)&gt;0.9,MAX(AL$9:AL260)+1,0)</f>
        <v>0</v>
      </c>
      <c r="AM261" s="39">
        <f t="shared" si="482"/>
        <v>0</v>
      </c>
      <c r="AN261" s="35">
        <f t="shared" si="370"/>
        <v>51470</v>
      </c>
      <c r="AO261" s="38">
        <f t="shared" si="457"/>
        <v>0</v>
      </c>
      <c r="AP261" s="38">
        <f t="shared" si="445"/>
        <v>0</v>
      </c>
      <c r="AQ261" s="40">
        <f>IF(AND(AL261=AS$6,AU260-AS$1/(AS$7-AS$6+1)&gt;=0),ROUND(AS$1/(AS$7-AS$6+1),0),IF(AND(SUM(AQ$10:AQ260)&gt;0,AU260-AQ260&gt;=0),AQ260,IF(AND(SUM(AQ$10:AQ260)&gt;0),AS$1-SUM(AQ$10:AQ260),0)))</f>
        <v>0</v>
      </c>
      <c r="AR261" s="40">
        <f t="shared" si="407"/>
        <v>0</v>
      </c>
      <c r="AS261" s="40">
        <f t="shared" si="408"/>
        <v>0</v>
      </c>
      <c r="AT261" s="40">
        <f t="shared" si="446"/>
        <v>0</v>
      </c>
      <c r="AU261" s="40">
        <f t="shared" si="409"/>
        <v>0</v>
      </c>
      <c r="AV261" s="40">
        <f>IF(AND(AT261&lt;&gt;0,SUM(AT$9:AT260)=0),ROUND(AS$1*AS$3,0),0)</f>
        <v>0</v>
      </c>
      <c r="AW261" s="13"/>
      <c r="AX261" s="33">
        <f>IF(SUM(BF$9:BF260)&gt;0.9,MAX(AX$9:AX260)+1,0)</f>
        <v>0</v>
      </c>
      <c r="AY261" s="39">
        <f t="shared" si="483"/>
        <v>0</v>
      </c>
      <c r="AZ261" s="35">
        <f t="shared" si="372"/>
        <v>51470</v>
      </c>
      <c r="BA261" s="38">
        <f t="shared" si="458"/>
        <v>0</v>
      </c>
      <c r="BB261" s="38">
        <f t="shared" si="447"/>
        <v>0</v>
      </c>
      <c r="BC261" s="40">
        <f>IF(AND(AX261=BE$6,BG260-BE$1/(BE$7-BE$6+1)&gt;=0),ROUND(BE$1/(BE$7-BE$6+1),0),IF(AND(SUM(BC$10:BC260)&gt;0,BG260-BC260&gt;=0),BC260,IF(AND(SUM(BC$10:BC260)&gt;0),BE$1-SUM(BC$10:BC260),0)))</f>
        <v>0</v>
      </c>
      <c r="BD261" s="40">
        <f t="shared" si="410"/>
        <v>0</v>
      </c>
      <c r="BE261" s="40">
        <f t="shared" si="411"/>
        <v>0</v>
      </c>
      <c r="BF261" s="40">
        <f t="shared" si="448"/>
        <v>0</v>
      </c>
      <c r="BG261" s="40">
        <f t="shared" si="412"/>
        <v>0</v>
      </c>
      <c r="BH261" s="40">
        <f>IF(AND(BF261&lt;&gt;0,SUM(BF$9:BF260)=0),ROUND(BE$1*BE$3,0),0)</f>
        <v>0</v>
      </c>
      <c r="BI261" s="13"/>
      <c r="BJ261" s="33">
        <f>IF(SUM(BR$9:BR260)&gt;0.9,MAX(BJ$9:BJ260)+1,0)</f>
        <v>0</v>
      </c>
      <c r="BK261" s="39">
        <f t="shared" si="484"/>
        <v>0</v>
      </c>
      <c r="BL261" s="35">
        <f t="shared" si="374"/>
        <v>51470</v>
      </c>
      <c r="BM261" s="38">
        <f t="shared" si="459"/>
        <v>0</v>
      </c>
      <c r="BN261" s="38">
        <f t="shared" si="449"/>
        <v>0</v>
      </c>
      <c r="BO261" s="40">
        <f>IF(AND(BJ261=BQ$6,BS260-BQ$1/(BQ$7-BQ$6+1)&gt;=0),ROUND(BQ$1/(BQ$7-BQ$6+1),0),IF(AND(SUM(BO$10:BO260)&gt;0,BS260-BO260&gt;=0),BO260,IF(AND(SUM(BO$10:BO260)&gt;0),BQ$1-SUM(BO$10:BO260),0)))</f>
        <v>0</v>
      </c>
      <c r="BP261" s="40">
        <f t="shared" si="413"/>
        <v>0</v>
      </c>
      <c r="BQ261" s="40">
        <f t="shared" si="414"/>
        <v>0</v>
      </c>
      <c r="BR261" s="40">
        <f t="shared" si="450"/>
        <v>0</v>
      </c>
      <c r="BS261" s="40">
        <f t="shared" si="415"/>
        <v>0</v>
      </c>
      <c r="BT261" s="40">
        <f>IF(AND(BR261&lt;&gt;0,SUM(BR$9:BR260)=0),ROUND(BQ$1*BQ$3,0),0)</f>
        <v>0</v>
      </c>
      <c r="BU261" s="13"/>
      <c r="BV261" s="33">
        <f>IF(SUM(CD$9:CD260)&gt;0.9,MAX(BV$9:BV260)+1,0)</f>
        <v>0</v>
      </c>
      <c r="BW261" s="39">
        <f t="shared" si="485"/>
        <v>0</v>
      </c>
      <c r="BX261" s="35">
        <f t="shared" si="376"/>
        <v>51470</v>
      </c>
      <c r="BY261" s="38">
        <f t="shared" si="460"/>
        <v>0</v>
      </c>
      <c r="BZ261" s="38">
        <f t="shared" si="451"/>
        <v>0</v>
      </c>
      <c r="CA261" s="40">
        <f>IF(AND(BV261=CC$6,CE260-CC$1/(CC$7-CC$6+1)&gt;=0),ROUND(CC$1/(CC$7-CC$6+1),0),IF(AND(SUM(CA$10:CA260)&gt;0,CE260-CA260&gt;=0),CA260,IF(AND(SUM(CA$10:CA260)&gt;0),CC$1-SUM(CA$10:CA260),0)))</f>
        <v>0</v>
      </c>
      <c r="CB261" s="40">
        <f t="shared" si="416"/>
        <v>0</v>
      </c>
      <c r="CC261" s="40">
        <f t="shared" si="417"/>
        <v>0</v>
      </c>
      <c r="CD261" s="40">
        <f t="shared" si="452"/>
        <v>0</v>
      </c>
      <c r="CE261" s="40">
        <f t="shared" si="418"/>
        <v>0</v>
      </c>
      <c r="CF261" s="40">
        <f>IF(AND(CD261&lt;&gt;0,SUM(CD$9:CD260)=0),ROUND(CC$1*CC$3,0),0)</f>
        <v>0</v>
      </c>
      <c r="CG261" s="13"/>
      <c r="CH261" s="33">
        <f>IF(SUM(CP$9:CP260)&gt;0.9,MAX(CH$9:CH260)+1,0)</f>
        <v>0</v>
      </c>
      <c r="CI261" s="39">
        <f t="shared" si="486"/>
        <v>0</v>
      </c>
      <c r="CJ261" s="35">
        <f t="shared" si="378"/>
        <v>51470</v>
      </c>
      <c r="CK261" s="38">
        <f t="shared" si="461"/>
        <v>0</v>
      </c>
      <c r="CL261" s="38">
        <f t="shared" si="453"/>
        <v>0</v>
      </c>
      <c r="CM261" s="40">
        <f>IF(AND(CH261=CO$6,CQ260-CO$1/(CO$7-CO$6+1)&gt;=0),ROUND(CO$1/(CO$7-CO$6+1),0),IF(AND(SUM(CM$10:CM260)&gt;0,CQ260-CM260&gt;=0),CM260,IF(AND(SUM(CM$10:CM260)&gt;0),CO$1-SUM(CM$10:CM260),0)))</f>
        <v>0</v>
      </c>
      <c r="CN261" s="40">
        <f t="shared" si="419"/>
        <v>0</v>
      </c>
      <c r="CO261" s="40">
        <f t="shared" si="420"/>
        <v>0</v>
      </c>
      <c r="CP261" s="40">
        <f t="shared" si="454"/>
        <v>0</v>
      </c>
      <c r="CQ261" s="40">
        <f t="shared" si="421"/>
        <v>0</v>
      </c>
      <c r="CR261" s="40">
        <f>IF(AND(CP261&lt;&gt;0,SUM(CP$9:CP260)=0),ROUND(CO$1*CO$3,0),0)</f>
        <v>0</v>
      </c>
      <c r="CS261" s="13"/>
      <c r="CT261" s="16"/>
      <c r="CU261" s="41">
        <f t="shared" si="423"/>
        <v>233</v>
      </c>
      <c r="CV261" s="42">
        <f t="shared" si="422"/>
        <v>51470</v>
      </c>
      <c r="CW261" s="43">
        <f t="shared" si="462"/>
        <v>0</v>
      </c>
      <c r="CX261" s="43">
        <f t="shared" si="463"/>
        <v>0</v>
      </c>
      <c r="CY261" s="43">
        <f t="shared" si="464"/>
        <v>0</v>
      </c>
      <c r="CZ261" s="43">
        <f t="shared" si="465"/>
        <v>0</v>
      </c>
      <c r="DA261" s="43">
        <f t="shared" si="466"/>
        <v>0</v>
      </c>
      <c r="DB261" s="43">
        <f t="shared" si="467"/>
        <v>0</v>
      </c>
      <c r="DC261" s="43">
        <f t="shared" si="468"/>
        <v>0</v>
      </c>
      <c r="DD261" s="43">
        <f t="shared" si="469"/>
        <v>0</v>
      </c>
      <c r="DE261" s="43">
        <f t="shared" si="470"/>
        <v>0</v>
      </c>
      <c r="DF261" s="44">
        <f t="shared" si="379"/>
        <v>0</v>
      </c>
      <c r="DG261" s="44">
        <f t="shared" si="471"/>
        <v>0</v>
      </c>
      <c r="DH261" s="44">
        <f t="shared" si="472"/>
        <v>0</v>
      </c>
      <c r="DI261" s="44">
        <f t="shared" si="473"/>
        <v>0</v>
      </c>
      <c r="DJ261" s="44">
        <f t="shared" si="474"/>
        <v>0</v>
      </c>
      <c r="DK261" s="44">
        <f t="shared" si="475"/>
        <v>0</v>
      </c>
      <c r="DL261" s="44">
        <f t="shared" si="476"/>
        <v>0</v>
      </c>
      <c r="DM261" s="44">
        <f t="shared" si="477"/>
        <v>0</v>
      </c>
      <c r="DN261" s="44">
        <f t="shared" si="478"/>
        <v>0</v>
      </c>
      <c r="DO261" s="44">
        <f t="shared" si="479"/>
        <v>0</v>
      </c>
      <c r="DP261" s="44">
        <f>IF(SUM(DG261:DG$298)=0,DG$299*DP$8/12,0)</f>
        <v>0</v>
      </c>
      <c r="DQ261" s="44">
        <f>IF(SUM(DH261:DH$298)=0,DH$299*DQ$8/12,0)</f>
        <v>0</v>
      </c>
      <c r="DR261" s="44">
        <f>IF(SUM(DI261:DI$298)=0,DI$299*DR$8/12,0)</f>
        <v>0</v>
      </c>
      <c r="DS261" s="44">
        <f>IF(SUM(DJ261:DJ$298)=0,DJ$299*DS$8/12,0)</f>
        <v>0</v>
      </c>
      <c r="DT261" s="44">
        <f>IF(SUM(DK261:DK$298)=0,DK$299*DT$8/12,0)</f>
        <v>0</v>
      </c>
      <c r="DU261" s="44">
        <f>IF(SUM(DL261:DL$298)=0,DL$299*DU$8/12,0)</f>
        <v>0</v>
      </c>
      <c r="DV261" s="44">
        <f>IF(SUM(DM261:DM$298)=0,DM$299*DV$8/12,0)</f>
        <v>0</v>
      </c>
      <c r="DW261" s="44">
        <f>IF(SUM(DN261:DN$298)=0,DN$299*DW$8/12,0)</f>
        <v>0</v>
      </c>
      <c r="DX261" s="44">
        <f t="shared" si="480"/>
        <v>0</v>
      </c>
      <c r="DY261" s="44">
        <f t="shared" si="396"/>
        <v>0</v>
      </c>
      <c r="DZ261" s="44">
        <f t="shared" si="397"/>
        <v>0</v>
      </c>
      <c r="EA261" s="44">
        <f t="shared" si="398"/>
        <v>0</v>
      </c>
      <c r="EB261" s="44">
        <f t="shared" si="399"/>
        <v>0</v>
      </c>
      <c r="EC261" s="44">
        <f t="shared" si="400"/>
        <v>0</v>
      </c>
      <c r="ED261" s="16"/>
      <c r="FE261" s="59"/>
      <c r="FF261" s="59"/>
      <c r="FG261" s="59"/>
      <c r="FH261" s="59"/>
      <c r="FI261" s="59"/>
      <c r="FJ261" s="59"/>
      <c r="FK261" s="59"/>
      <c r="FL261" s="59"/>
      <c r="FM261" s="59"/>
      <c r="FN261" s="59"/>
      <c r="FO261" s="59"/>
      <c r="FP261" s="59"/>
      <c r="FQ261" s="59"/>
      <c r="FR261" s="59"/>
      <c r="FS261" s="59"/>
      <c r="FT261" s="59"/>
      <c r="FU261" s="59"/>
      <c r="FV261" s="59"/>
      <c r="FW261" s="59"/>
      <c r="FX261" s="59"/>
      <c r="FY261" s="59"/>
      <c r="FZ261" s="59"/>
      <c r="GA261" s="59"/>
      <c r="GB261" s="59"/>
      <c r="GC261" s="59"/>
      <c r="GD261" s="59"/>
      <c r="GE261" s="59"/>
      <c r="GF261" s="59"/>
      <c r="GG261" s="59"/>
      <c r="GH261" s="59"/>
      <c r="GI261" s="59"/>
      <c r="GJ261" s="59"/>
      <c r="GK261" s="59"/>
      <c r="GL261" s="59"/>
      <c r="GM261" s="59"/>
      <c r="GN261" s="59"/>
      <c r="GO261" s="59"/>
      <c r="GP261" s="59"/>
      <c r="GQ261" s="59"/>
      <c r="GR261" s="59"/>
      <c r="GS261" s="59"/>
      <c r="GT261" s="59"/>
      <c r="GU261" s="59"/>
      <c r="GV261" s="59"/>
      <c r="GW261" s="59"/>
      <c r="GX261" s="59"/>
      <c r="GY261" s="59"/>
      <c r="GZ261" s="59"/>
      <c r="HA261" s="59"/>
      <c r="HB261" s="59"/>
      <c r="HC261" s="59"/>
      <c r="HD261" s="59"/>
      <c r="HE261" s="59"/>
      <c r="HF261" s="59"/>
      <c r="HG261" s="59"/>
      <c r="HH261" s="59"/>
      <c r="HI261" s="59"/>
      <c r="HJ261" s="59"/>
      <c r="HK261" s="59"/>
      <c r="HL261" s="59"/>
      <c r="HM261" s="59"/>
      <c r="HN261" s="59"/>
      <c r="HO261" s="59"/>
      <c r="HP261" s="59"/>
      <c r="HQ261" s="59"/>
      <c r="HR261" s="59"/>
      <c r="HS261" s="59"/>
      <c r="HT261" s="59"/>
      <c r="HU261" s="59"/>
      <c r="HV261" s="59"/>
      <c r="HW261" s="59"/>
      <c r="HX261" s="59"/>
      <c r="HY261" s="59"/>
      <c r="HZ261" s="59"/>
      <c r="IA261" s="59"/>
      <c r="IB261" s="59"/>
      <c r="IC261" s="59"/>
      <c r="ID261" s="59"/>
      <c r="IE261" s="59"/>
      <c r="IF261" s="59"/>
    </row>
    <row r="262" spans="1:240">
      <c r="A262" s="52"/>
      <c r="B262" s="33">
        <f>IF(SUM(J$9:J261)&gt;0.9,MAX(B$9:B261)+1,0)</f>
        <v>0</v>
      </c>
      <c r="C262" s="39">
        <f t="shared" si="424"/>
        <v>0</v>
      </c>
      <c r="D262" s="35">
        <v>51501</v>
      </c>
      <c r="E262" s="38">
        <f t="shared" si="380"/>
        <v>0</v>
      </c>
      <c r="F262" s="38">
        <f t="shared" si="381"/>
        <v>0</v>
      </c>
      <c r="G262" s="40">
        <f>IF(AND(B262=I$6,K261-I$1/(I$7-I$6+1)&gt;=0),ROUND(I$1/(I$7-I$6+1),0),IF(AND(SUM(G$10:G261)&gt;0,K261-G261&gt;=0),G261,IF(AND(SUM(G$10:G261)&gt;0),I$1-SUM(G$10:G261),0)))</f>
        <v>0</v>
      </c>
      <c r="H262" s="40">
        <f t="shared" si="382"/>
        <v>0</v>
      </c>
      <c r="I262" s="40">
        <f t="shared" si="383"/>
        <v>0</v>
      </c>
      <c r="J262" s="40">
        <f t="shared" si="384"/>
        <v>0</v>
      </c>
      <c r="K262" s="40">
        <f t="shared" si="385"/>
        <v>0</v>
      </c>
      <c r="L262" s="40">
        <f>IF(AND(J262&lt;&gt;0,SUM(J$9:J261)=0),ROUND(I$1*I$3,0),0)</f>
        <v>0</v>
      </c>
      <c r="M262" s="13"/>
      <c r="N262" s="33">
        <f>IF(SUM(V$9:V261)&gt;0.9,MAX(N$9:N261)+1,0)</f>
        <v>0</v>
      </c>
      <c r="O262" s="39">
        <f t="shared" si="365"/>
        <v>0</v>
      </c>
      <c r="P262" s="35">
        <f t="shared" si="366"/>
        <v>51501</v>
      </c>
      <c r="Q262" s="38">
        <f t="shared" si="455"/>
        <v>0</v>
      </c>
      <c r="R262" s="38">
        <f t="shared" si="441"/>
        <v>0</v>
      </c>
      <c r="S262" s="40">
        <f>IF(AND(N262=U$6,W261-U$1/(U$7-U$6+1)&gt;=0),ROUND(U$1/(U$7-U$6+1),0),IF(AND(SUM(S$10:S261)&gt;0,W261-S261&gt;=0),S261,IF(AND(SUM(S$10:S261)&gt;0),U$1-SUM(S$10:S261),0)))</f>
        <v>0</v>
      </c>
      <c r="T262" s="40">
        <f t="shared" si="401"/>
        <v>0</v>
      </c>
      <c r="U262" s="40">
        <f t="shared" si="402"/>
        <v>0</v>
      </c>
      <c r="V262" s="40">
        <f t="shared" si="442"/>
        <v>0</v>
      </c>
      <c r="W262" s="40">
        <f t="shared" si="403"/>
        <v>0</v>
      </c>
      <c r="X262" s="40">
        <f>IF(AND(V262&lt;&gt;0,SUM(V$9:V261)=0),ROUND(U$1*U$3,0),0)</f>
        <v>0</v>
      </c>
      <c r="Y262" s="13"/>
      <c r="Z262" s="33">
        <f>IF(SUM(AH$9:AH261)&gt;0.9,MAX(Z$9:Z261)+1,0)</f>
        <v>0</v>
      </c>
      <c r="AA262" s="39">
        <f t="shared" si="481"/>
        <v>0</v>
      </c>
      <c r="AB262" s="35">
        <f t="shared" si="368"/>
        <v>51501</v>
      </c>
      <c r="AC262" s="38">
        <f t="shared" si="456"/>
        <v>0</v>
      </c>
      <c r="AD262" s="38">
        <f t="shared" si="443"/>
        <v>0</v>
      </c>
      <c r="AE262" s="40">
        <f>IF(AND(Z262=AG$6,AI261-AG$1/(AG$7-AG$6+1)&gt;=0),ROUND(AG$1/(AG$7-AG$6+1),0),IF(AND(SUM(AE$10:AE261)&gt;0,AI261-AE261&gt;=0),AE261,IF(AND(SUM(AE$10:AE261)&gt;0),AG$1-SUM(AE$10:AE261),0)))</f>
        <v>0</v>
      </c>
      <c r="AF262" s="40">
        <f t="shared" si="404"/>
        <v>0</v>
      </c>
      <c r="AG262" s="40">
        <f t="shared" si="405"/>
        <v>0</v>
      </c>
      <c r="AH262" s="40">
        <f t="shared" si="444"/>
        <v>0</v>
      </c>
      <c r="AI262" s="40">
        <f t="shared" si="406"/>
        <v>0</v>
      </c>
      <c r="AJ262" s="40">
        <f>IF(AND(AH262&lt;&gt;0,SUM(AH$9:AH261)=0),ROUND(AG$1*AG$3,0),0)</f>
        <v>0</v>
      </c>
      <c r="AK262" s="13"/>
      <c r="AL262" s="33">
        <f>IF(SUM(AT$9:AT261)&gt;0.9,MAX(AL$9:AL261)+1,0)</f>
        <v>0</v>
      </c>
      <c r="AM262" s="39">
        <f t="shared" si="482"/>
        <v>0</v>
      </c>
      <c r="AN262" s="35">
        <f t="shared" si="370"/>
        <v>51501</v>
      </c>
      <c r="AO262" s="38">
        <f t="shared" si="457"/>
        <v>0</v>
      </c>
      <c r="AP262" s="38">
        <f t="shared" si="445"/>
        <v>0</v>
      </c>
      <c r="AQ262" s="40">
        <f>IF(AND(AL262=AS$6,AU261-AS$1/(AS$7-AS$6+1)&gt;=0),ROUND(AS$1/(AS$7-AS$6+1),0),IF(AND(SUM(AQ$10:AQ261)&gt;0,AU261-AQ261&gt;=0),AQ261,IF(AND(SUM(AQ$10:AQ261)&gt;0),AS$1-SUM(AQ$10:AQ261),0)))</f>
        <v>0</v>
      </c>
      <c r="AR262" s="40">
        <f t="shared" si="407"/>
        <v>0</v>
      </c>
      <c r="AS262" s="40">
        <f t="shared" si="408"/>
        <v>0</v>
      </c>
      <c r="AT262" s="40">
        <f t="shared" si="446"/>
        <v>0</v>
      </c>
      <c r="AU262" s="40">
        <f t="shared" si="409"/>
        <v>0</v>
      </c>
      <c r="AV262" s="40">
        <f>IF(AND(AT262&lt;&gt;0,SUM(AT$9:AT261)=0),ROUND(AS$1*AS$3,0),0)</f>
        <v>0</v>
      </c>
      <c r="AW262" s="13"/>
      <c r="AX262" s="33">
        <f>IF(SUM(BF$9:BF261)&gt;0.9,MAX(AX$9:AX261)+1,0)</f>
        <v>0</v>
      </c>
      <c r="AY262" s="39">
        <f t="shared" si="483"/>
        <v>0</v>
      </c>
      <c r="AZ262" s="35">
        <f t="shared" si="372"/>
        <v>51501</v>
      </c>
      <c r="BA262" s="38">
        <f t="shared" si="458"/>
        <v>0</v>
      </c>
      <c r="BB262" s="38">
        <f t="shared" si="447"/>
        <v>0</v>
      </c>
      <c r="BC262" s="40">
        <f>IF(AND(AX262=BE$6,BG261-BE$1/(BE$7-BE$6+1)&gt;=0),ROUND(BE$1/(BE$7-BE$6+1),0),IF(AND(SUM(BC$10:BC261)&gt;0,BG261-BC261&gt;=0),BC261,IF(AND(SUM(BC$10:BC261)&gt;0),BE$1-SUM(BC$10:BC261),0)))</f>
        <v>0</v>
      </c>
      <c r="BD262" s="40">
        <f t="shared" si="410"/>
        <v>0</v>
      </c>
      <c r="BE262" s="40">
        <f t="shared" si="411"/>
        <v>0</v>
      </c>
      <c r="BF262" s="40">
        <f t="shared" si="448"/>
        <v>0</v>
      </c>
      <c r="BG262" s="40">
        <f t="shared" si="412"/>
        <v>0</v>
      </c>
      <c r="BH262" s="40">
        <f>IF(AND(BF262&lt;&gt;0,SUM(BF$9:BF261)=0),ROUND(BE$1*BE$3,0),0)</f>
        <v>0</v>
      </c>
      <c r="BI262" s="13"/>
      <c r="BJ262" s="33">
        <f>IF(SUM(BR$9:BR261)&gt;0.9,MAX(BJ$9:BJ261)+1,0)</f>
        <v>0</v>
      </c>
      <c r="BK262" s="39">
        <f t="shared" si="484"/>
        <v>0</v>
      </c>
      <c r="BL262" s="35">
        <f t="shared" si="374"/>
        <v>51501</v>
      </c>
      <c r="BM262" s="38">
        <f t="shared" si="459"/>
        <v>0</v>
      </c>
      <c r="BN262" s="38">
        <f t="shared" si="449"/>
        <v>0</v>
      </c>
      <c r="BO262" s="40">
        <f>IF(AND(BJ262=BQ$6,BS261-BQ$1/(BQ$7-BQ$6+1)&gt;=0),ROUND(BQ$1/(BQ$7-BQ$6+1),0),IF(AND(SUM(BO$10:BO261)&gt;0,BS261-BO261&gt;=0),BO261,IF(AND(SUM(BO$10:BO261)&gt;0),BQ$1-SUM(BO$10:BO261),0)))</f>
        <v>0</v>
      </c>
      <c r="BP262" s="40">
        <f t="shared" si="413"/>
        <v>0</v>
      </c>
      <c r="BQ262" s="40">
        <f t="shared" si="414"/>
        <v>0</v>
      </c>
      <c r="BR262" s="40">
        <f t="shared" si="450"/>
        <v>0</v>
      </c>
      <c r="BS262" s="40">
        <f t="shared" si="415"/>
        <v>0</v>
      </c>
      <c r="BT262" s="40">
        <f>IF(AND(BR262&lt;&gt;0,SUM(BR$9:BR261)=0),ROUND(BQ$1*BQ$3,0),0)</f>
        <v>0</v>
      </c>
      <c r="BU262" s="13"/>
      <c r="BV262" s="33">
        <f>IF(SUM(CD$9:CD261)&gt;0.9,MAX(BV$9:BV261)+1,0)</f>
        <v>0</v>
      </c>
      <c r="BW262" s="39">
        <f t="shared" si="485"/>
        <v>0</v>
      </c>
      <c r="BX262" s="35">
        <f t="shared" si="376"/>
        <v>51501</v>
      </c>
      <c r="BY262" s="38">
        <f t="shared" si="460"/>
        <v>0</v>
      </c>
      <c r="BZ262" s="38">
        <f t="shared" si="451"/>
        <v>0</v>
      </c>
      <c r="CA262" s="40">
        <f>IF(AND(BV262=CC$6,CE261-CC$1/(CC$7-CC$6+1)&gt;=0),ROUND(CC$1/(CC$7-CC$6+1),0),IF(AND(SUM(CA$10:CA261)&gt;0,CE261-CA261&gt;=0),CA261,IF(AND(SUM(CA$10:CA261)&gt;0),CC$1-SUM(CA$10:CA261),0)))</f>
        <v>0</v>
      </c>
      <c r="CB262" s="40">
        <f t="shared" si="416"/>
        <v>0</v>
      </c>
      <c r="CC262" s="40">
        <f t="shared" si="417"/>
        <v>0</v>
      </c>
      <c r="CD262" s="40">
        <f t="shared" si="452"/>
        <v>0</v>
      </c>
      <c r="CE262" s="40">
        <f t="shared" si="418"/>
        <v>0</v>
      </c>
      <c r="CF262" s="40">
        <f>IF(AND(CD262&lt;&gt;0,SUM(CD$9:CD261)=0),ROUND(CC$1*CC$3,0),0)</f>
        <v>0</v>
      </c>
      <c r="CG262" s="13"/>
      <c r="CH262" s="33">
        <f>IF(SUM(CP$9:CP261)&gt;0.9,MAX(CH$9:CH261)+1,0)</f>
        <v>0</v>
      </c>
      <c r="CI262" s="39">
        <f t="shared" si="486"/>
        <v>0</v>
      </c>
      <c r="CJ262" s="35">
        <f t="shared" si="378"/>
        <v>51501</v>
      </c>
      <c r="CK262" s="38">
        <f t="shared" si="461"/>
        <v>0</v>
      </c>
      <c r="CL262" s="38">
        <f t="shared" si="453"/>
        <v>0</v>
      </c>
      <c r="CM262" s="40">
        <f>IF(AND(CH262=CO$6,CQ261-CO$1/(CO$7-CO$6+1)&gt;=0),ROUND(CO$1/(CO$7-CO$6+1),0),IF(AND(SUM(CM$10:CM261)&gt;0,CQ261-CM261&gt;=0),CM261,IF(AND(SUM(CM$10:CM261)&gt;0),CO$1-SUM(CM$10:CM261),0)))</f>
        <v>0</v>
      </c>
      <c r="CN262" s="40">
        <f t="shared" si="419"/>
        <v>0</v>
      </c>
      <c r="CO262" s="40">
        <f t="shared" si="420"/>
        <v>0</v>
      </c>
      <c r="CP262" s="40">
        <f t="shared" si="454"/>
        <v>0</v>
      </c>
      <c r="CQ262" s="40">
        <f t="shared" si="421"/>
        <v>0</v>
      </c>
      <c r="CR262" s="40">
        <f>IF(AND(CP262&lt;&gt;0,SUM(CP$9:CP261)=0),ROUND(CO$1*CO$3,0),0)</f>
        <v>0</v>
      </c>
      <c r="CS262" s="13"/>
      <c r="CT262" s="16"/>
      <c r="CU262" s="41">
        <f t="shared" si="423"/>
        <v>234</v>
      </c>
      <c r="CV262" s="42">
        <f t="shared" si="422"/>
        <v>51501</v>
      </c>
      <c r="CW262" s="43">
        <f t="shared" si="462"/>
        <v>0</v>
      </c>
      <c r="CX262" s="43">
        <f t="shared" si="463"/>
        <v>0</v>
      </c>
      <c r="CY262" s="43">
        <f t="shared" si="464"/>
        <v>0</v>
      </c>
      <c r="CZ262" s="43">
        <f t="shared" si="465"/>
        <v>0</v>
      </c>
      <c r="DA262" s="43">
        <f t="shared" si="466"/>
        <v>0</v>
      </c>
      <c r="DB262" s="43">
        <f t="shared" si="467"/>
        <v>0</v>
      </c>
      <c r="DC262" s="43">
        <f t="shared" si="468"/>
        <v>0</v>
      </c>
      <c r="DD262" s="43">
        <f t="shared" si="469"/>
        <v>0</v>
      </c>
      <c r="DE262" s="43">
        <f t="shared" si="470"/>
        <v>0</v>
      </c>
      <c r="DF262" s="44">
        <f t="shared" si="379"/>
        <v>0</v>
      </c>
      <c r="DG262" s="44">
        <f t="shared" si="471"/>
        <v>0</v>
      </c>
      <c r="DH262" s="44">
        <f t="shared" si="472"/>
        <v>0</v>
      </c>
      <c r="DI262" s="44">
        <f t="shared" si="473"/>
        <v>0</v>
      </c>
      <c r="DJ262" s="44">
        <f t="shared" si="474"/>
        <v>0</v>
      </c>
      <c r="DK262" s="44">
        <f t="shared" si="475"/>
        <v>0</v>
      </c>
      <c r="DL262" s="44">
        <f t="shared" si="476"/>
        <v>0</v>
      </c>
      <c r="DM262" s="44">
        <f t="shared" si="477"/>
        <v>0</v>
      </c>
      <c r="DN262" s="44">
        <f t="shared" si="478"/>
        <v>0</v>
      </c>
      <c r="DO262" s="44">
        <f t="shared" si="479"/>
        <v>0</v>
      </c>
      <c r="DP262" s="44">
        <f>IF(SUM(DG262:DG$298)=0,DG$299*DP$8/12,0)</f>
        <v>0</v>
      </c>
      <c r="DQ262" s="44">
        <f>IF(SUM(DH262:DH$298)=0,DH$299*DQ$8/12,0)</f>
        <v>0</v>
      </c>
      <c r="DR262" s="44">
        <f>IF(SUM(DI262:DI$298)=0,DI$299*DR$8/12,0)</f>
        <v>0</v>
      </c>
      <c r="DS262" s="44">
        <f>IF(SUM(DJ262:DJ$298)=0,DJ$299*DS$8/12,0)</f>
        <v>0</v>
      </c>
      <c r="DT262" s="44">
        <f>IF(SUM(DK262:DK$298)=0,DK$299*DT$8/12,0)</f>
        <v>0</v>
      </c>
      <c r="DU262" s="44">
        <f>IF(SUM(DL262:DL$298)=0,DL$299*DU$8/12,0)</f>
        <v>0</v>
      </c>
      <c r="DV262" s="44">
        <f>IF(SUM(DM262:DM$298)=0,DM$299*DV$8/12,0)</f>
        <v>0</v>
      </c>
      <c r="DW262" s="44">
        <f>IF(SUM(DN262:DN$298)=0,DN$299*DW$8/12,0)</f>
        <v>0</v>
      </c>
      <c r="DX262" s="44">
        <f t="shared" si="480"/>
        <v>0</v>
      </c>
      <c r="DY262" s="44">
        <f t="shared" si="396"/>
        <v>0</v>
      </c>
      <c r="DZ262" s="44">
        <f t="shared" si="397"/>
        <v>0</v>
      </c>
      <c r="EA262" s="44">
        <f t="shared" si="398"/>
        <v>0</v>
      </c>
      <c r="EB262" s="44">
        <f t="shared" si="399"/>
        <v>0</v>
      </c>
      <c r="EC262" s="44">
        <f t="shared" si="400"/>
        <v>0</v>
      </c>
      <c r="ED262" s="16"/>
      <c r="FE262" s="59"/>
      <c r="FF262" s="59"/>
      <c r="FG262" s="59"/>
      <c r="FH262" s="59"/>
      <c r="FI262" s="59"/>
      <c r="FJ262" s="59"/>
      <c r="FK262" s="59"/>
      <c r="FL262" s="59"/>
      <c r="FM262" s="59"/>
      <c r="FN262" s="59"/>
      <c r="FO262" s="59"/>
      <c r="FP262" s="59"/>
      <c r="FQ262" s="59"/>
      <c r="FR262" s="59"/>
      <c r="FS262" s="59"/>
      <c r="FT262" s="59"/>
      <c r="FU262" s="59"/>
      <c r="FV262" s="59"/>
      <c r="FW262" s="59"/>
      <c r="FX262" s="59"/>
      <c r="FY262" s="59"/>
      <c r="FZ262" s="59"/>
      <c r="GA262" s="59"/>
      <c r="GB262" s="59"/>
      <c r="GC262" s="59"/>
      <c r="GD262" s="59"/>
      <c r="GE262" s="59"/>
      <c r="GF262" s="59"/>
      <c r="GG262" s="59"/>
      <c r="GH262" s="59"/>
      <c r="GI262" s="59"/>
      <c r="GJ262" s="59"/>
      <c r="GK262" s="59"/>
      <c r="GL262" s="59"/>
      <c r="GM262" s="59"/>
      <c r="GN262" s="59"/>
      <c r="GO262" s="59"/>
      <c r="GP262" s="59"/>
      <c r="GQ262" s="59"/>
      <c r="GR262" s="59"/>
      <c r="GS262" s="59"/>
      <c r="GT262" s="59"/>
      <c r="GU262" s="59"/>
      <c r="GV262" s="59"/>
      <c r="GW262" s="59"/>
      <c r="GX262" s="59"/>
      <c r="GY262" s="59"/>
      <c r="GZ262" s="59"/>
      <c r="HA262" s="59"/>
      <c r="HB262" s="59"/>
      <c r="HC262" s="59"/>
      <c r="HD262" s="59"/>
      <c r="HE262" s="59"/>
      <c r="HF262" s="59"/>
      <c r="HG262" s="59"/>
      <c r="HH262" s="59"/>
      <c r="HI262" s="59"/>
      <c r="HJ262" s="59"/>
      <c r="HK262" s="59"/>
      <c r="HL262" s="59"/>
      <c r="HM262" s="59"/>
      <c r="HN262" s="59"/>
      <c r="HO262" s="59"/>
      <c r="HP262" s="59"/>
      <c r="HQ262" s="59"/>
      <c r="HR262" s="59"/>
      <c r="HS262" s="59"/>
      <c r="HT262" s="59"/>
      <c r="HU262" s="59"/>
      <c r="HV262" s="59"/>
      <c r="HW262" s="59"/>
      <c r="HX262" s="59"/>
      <c r="HY262" s="59"/>
      <c r="HZ262" s="59"/>
      <c r="IA262" s="59"/>
      <c r="IB262" s="59"/>
      <c r="IC262" s="59"/>
      <c r="ID262" s="59"/>
      <c r="IE262" s="59"/>
      <c r="IF262" s="59"/>
    </row>
    <row r="263" spans="1:240">
      <c r="A263" s="52"/>
      <c r="B263" s="33">
        <f>IF(SUM(J$9:J262)&gt;0.9,MAX(B$9:B262)+1,0)</f>
        <v>0</v>
      </c>
      <c r="C263" s="39">
        <f t="shared" si="424"/>
        <v>0</v>
      </c>
      <c r="D263" s="35">
        <v>51532</v>
      </c>
      <c r="E263" s="38">
        <f t="shared" si="380"/>
        <v>0</v>
      </c>
      <c r="F263" s="38">
        <f t="shared" si="381"/>
        <v>0</v>
      </c>
      <c r="G263" s="40">
        <f>IF(AND(B263=I$6,K262-I$1/(I$7-I$6+1)&gt;=0),ROUND(I$1/(I$7-I$6+1),0),IF(AND(SUM(G$10:G262)&gt;0,K262-G262&gt;=0),G262,IF(AND(SUM(G$10:G262)&gt;0),I$1-SUM(G$10:G262),0)))</f>
        <v>0</v>
      </c>
      <c r="H263" s="40">
        <f t="shared" si="382"/>
        <v>0</v>
      </c>
      <c r="I263" s="40">
        <f t="shared" si="383"/>
        <v>0</v>
      </c>
      <c r="J263" s="40">
        <f t="shared" si="384"/>
        <v>0</v>
      </c>
      <c r="K263" s="40">
        <f t="shared" si="385"/>
        <v>0</v>
      </c>
      <c r="L263" s="40">
        <f>IF(AND(J263&lt;&gt;0,SUM(J$9:J262)=0),ROUND(I$1*I$3,0),0)</f>
        <v>0</v>
      </c>
      <c r="M263" s="13"/>
      <c r="N263" s="33">
        <f>IF(SUM(V$9:V262)&gt;0.9,MAX(N$9:N262)+1,0)</f>
        <v>0</v>
      </c>
      <c r="O263" s="39">
        <f t="shared" si="365"/>
        <v>0</v>
      </c>
      <c r="P263" s="35">
        <f t="shared" si="366"/>
        <v>51532</v>
      </c>
      <c r="Q263" s="38">
        <f t="shared" si="455"/>
        <v>0</v>
      </c>
      <c r="R263" s="38">
        <f t="shared" si="441"/>
        <v>0</v>
      </c>
      <c r="S263" s="40">
        <f>IF(AND(N263=U$6,W262-U$1/(U$7-U$6+1)&gt;=0),ROUND(U$1/(U$7-U$6+1),0),IF(AND(SUM(S$10:S262)&gt;0,W262-S262&gt;=0),S262,IF(AND(SUM(S$10:S262)&gt;0),U$1-SUM(S$10:S262),0)))</f>
        <v>0</v>
      </c>
      <c r="T263" s="40">
        <f t="shared" si="401"/>
        <v>0</v>
      </c>
      <c r="U263" s="40">
        <f t="shared" si="402"/>
        <v>0</v>
      </c>
      <c r="V263" s="40">
        <f t="shared" si="442"/>
        <v>0</v>
      </c>
      <c r="W263" s="40">
        <f t="shared" si="403"/>
        <v>0</v>
      </c>
      <c r="X263" s="40">
        <f>IF(AND(V263&lt;&gt;0,SUM(V$9:V262)=0),ROUND(U$1*U$3,0),0)</f>
        <v>0</v>
      </c>
      <c r="Y263" s="13"/>
      <c r="Z263" s="33">
        <f>IF(SUM(AH$9:AH262)&gt;0.9,MAX(Z$9:Z262)+1,0)</f>
        <v>0</v>
      </c>
      <c r="AA263" s="39">
        <f t="shared" si="481"/>
        <v>0</v>
      </c>
      <c r="AB263" s="35">
        <f t="shared" si="368"/>
        <v>51532</v>
      </c>
      <c r="AC263" s="38">
        <f t="shared" si="456"/>
        <v>0</v>
      </c>
      <c r="AD263" s="38">
        <f t="shared" si="443"/>
        <v>0</v>
      </c>
      <c r="AE263" s="40">
        <f>IF(AND(Z263=AG$6,AI262-AG$1/(AG$7-AG$6+1)&gt;=0),ROUND(AG$1/(AG$7-AG$6+1),0),IF(AND(SUM(AE$10:AE262)&gt;0,AI262-AE262&gt;=0),AE262,IF(AND(SUM(AE$10:AE262)&gt;0),AG$1-SUM(AE$10:AE262),0)))</f>
        <v>0</v>
      </c>
      <c r="AF263" s="40">
        <f t="shared" si="404"/>
        <v>0</v>
      </c>
      <c r="AG263" s="40">
        <f t="shared" si="405"/>
        <v>0</v>
      </c>
      <c r="AH263" s="40">
        <f t="shared" si="444"/>
        <v>0</v>
      </c>
      <c r="AI263" s="40">
        <f t="shared" si="406"/>
        <v>0</v>
      </c>
      <c r="AJ263" s="40">
        <f>IF(AND(AH263&lt;&gt;0,SUM(AH$9:AH262)=0),ROUND(AG$1*AG$3,0),0)</f>
        <v>0</v>
      </c>
      <c r="AK263" s="13"/>
      <c r="AL263" s="33">
        <f>IF(SUM(AT$9:AT262)&gt;0.9,MAX(AL$9:AL262)+1,0)</f>
        <v>0</v>
      </c>
      <c r="AM263" s="39">
        <f t="shared" si="482"/>
        <v>0</v>
      </c>
      <c r="AN263" s="35">
        <f t="shared" si="370"/>
        <v>51532</v>
      </c>
      <c r="AO263" s="38">
        <f t="shared" si="457"/>
        <v>0</v>
      </c>
      <c r="AP263" s="38">
        <f t="shared" si="445"/>
        <v>0</v>
      </c>
      <c r="AQ263" s="40">
        <f>IF(AND(AL263=AS$6,AU262-AS$1/(AS$7-AS$6+1)&gt;=0),ROUND(AS$1/(AS$7-AS$6+1),0),IF(AND(SUM(AQ$10:AQ262)&gt;0,AU262-AQ262&gt;=0),AQ262,IF(AND(SUM(AQ$10:AQ262)&gt;0),AS$1-SUM(AQ$10:AQ262),0)))</f>
        <v>0</v>
      </c>
      <c r="AR263" s="40">
        <f t="shared" si="407"/>
        <v>0</v>
      </c>
      <c r="AS263" s="40">
        <f t="shared" si="408"/>
        <v>0</v>
      </c>
      <c r="AT263" s="40">
        <f t="shared" si="446"/>
        <v>0</v>
      </c>
      <c r="AU263" s="40">
        <f t="shared" si="409"/>
        <v>0</v>
      </c>
      <c r="AV263" s="40">
        <f>IF(AND(AT263&lt;&gt;0,SUM(AT$9:AT262)=0),ROUND(AS$1*AS$3,0),0)</f>
        <v>0</v>
      </c>
      <c r="AW263" s="13"/>
      <c r="AX263" s="33">
        <f>IF(SUM(BF$9:BF262)&gt;0.9,MAX(AX$9:AX262)+1,0)</f>
        <v>0</v>
      </c>
      <c r="AY263" s="39">
        <f t="shared" si="483"/>
        <v>0</v>
      </c>
      <c r="AZ263" s="35">
        <f t="shared" si="372"/>
        <v>51532</v>
      </c>
      <c r="BA263" s="38">
        <f t="shared" si="458"/>
        <v>0</v>
      </c>
      <c r="BB263" s="38">
        <f t="shared" si="447"/>
        <v>0</v>
      </c>
      <c r="BC263" s="40">
        <f>IF(AND(AX263=BE$6,BG262-BE$1/(BE$7-BE$6+1)&gt;=0),ROUND(BE$1/(BE$7-BE$6+1),0),IF(AND(SUM(BC$10:BC262)&gt;0,BG262-BC262&gt;=0),BC262,IF(AND(SUM(BC$10:BC262)&gt;0),BE$1-SUM(BC$10:BC262),0)))</f>
        <v>0</v>
      </c>
      <c r="BD263" s="40">
        <f t="shared" si="410"/>
        <v>0</v>
      </c>
      <c r="BE263" s="40">
        <f t="shared" si="411"/>
        <v>0</v>
      </c>
      <c r="BF263" s="40">
        <f t="shared" si="448"/>
        <v>0</v>
      </c>
      <c r="BG263" s="40">
        <f t="shared" si="412"/>
        <v>0</v>
      </c>
      <c r="BH263" s="40">
        <f>IF(AND(BF263&lt;&gt;0,SUM(BF$9:BF262)=0),ROUND(BE$1*BE$3,0),0)</f>
        <v>0</v>
      </c>
      <c r="BI263" s="13"/>
      <c r="BJ263" s="33">
        <f>IF(SUM(BR$9:BR262)&gt;0.9,MAX(BJ$9:BJ262)+1,0)</f>
        <v>0</v>
      </c>
      <c r="BK263" s="39">
        <f t="shared" si="484"/>
        <v>0</v>
      </c>
      <c r="BL263" s="35">
        <f t="shared" si="374"/>
        <v>51532</v>
      </c>
      <c r="BM263" s="38">
        <f t="shared" si="459"/>
        <v>0</v>
      </c>
      <c r="BN263" s="38">
        <f t="shared" si="449"/>
        <v>0</v>
      </c>
      <c r="BO263" s="40">
        <f>IF(AND(BJ263=BQ$6,BS262-BQ$1/(BQ$7-BQ$6+1)&gt;=0),ROUND(BQ$1/(BQ$7-BQ$6+1),0),IF(AND(SUM(BO$10:BO262)&gt;0,BS262-BO262&gt;=0),BO262,IF(AND(SUM(BO$10:BO262)&gt;0),BQ$1-SUM(BO$10:BO262),0)))</f>
        <v>0</v>
      </c>
      <c r="BP263" s="40">
        <f t="shared" si="413"/>
        <v>0</v>
      </c>
      <c r="BQ263" s="40">
        <f t="shared" si="414"/>
        <v>0</v>
      </c>
      <c r="BR263" s="40">
        <f t="shared" si="450"/>
        <v>0</v>
      </c>
      <c r="BS263" s="40">
        <f t="shared" si="415"/>
        <v>0</v>
      </c>
      <c r="BT263" s="40">
        <f>IF(AND(BR263&lt;&gt;0,SUM(BR$9:BR262)=0),ROUND(BQ$1*BQ$3,0),0)</f>
        <v>0</v>
      </c>
      <c r="BU263" s="13"/>
      <c r="BV263" s="33">
        <f>IF(SUM(CD$9:CD262)&gt;0.9,MAX(BV$9:BV262)+1,0)</f>
        <v>0</v>
      </c>
      <c r="BW263" s="39">
        <f t="shared" si="485"/>
        <v>0</v>
      </c>
      <c r="BX263" s="35">
        <f t="shared" si="376"/>
        <v>51532</v>
      </c>
      <c r="BY263" s="38">
        <f t="shared" si="460"/>
        <v>0</v>
      </c>
      <c r="BZ263" s="38">
        <f t="shared" si="451"/>
        <v>0</v>
      </c>
      <c r="CA263" s="40">
        <f>IF(AND(BV263=CC$6,CE262-CC$1/(CC$7-CC$6+1)&gt;=0),ROUND(CC$1/(CC$7-CC$6+1),0),IF(AND(SUM(CA$10:CA262)&gt;0,CE262-CA262&gt;=0),CA262,IF(AND(SUM(CA$10:CA262)&gt;0),CC$1-SUM(CA$10:CA262),0)))</f>
        <v>0</v>
      </c>
      <c r="CB263" s="40">
        <f t="shared" si="416"/>
        <v>0</v>
      </c>
      <c r="CC263" s="40">
        <f t="shared" si="417"/>
        <v>0</v>
      </c>
      <c r="CD263" s="40">
        <f t="shared" si="452"/>
        <v>0</v>
      </c>
      <c r="CE263" s="40">
        <f t="shared" si="418"/>
        <v>0</v>
      </c>
      <c r="CF263" s="40">
        <f>IF(AND(CD263&lt;&gt;0,SUM(CD$9:CD262)=0),ROUND(CC$1*CC$3,0),0)</f>
        <v>0</v>
      </c>
      <c r="CG263" s="13"/>
      <c r="CH263" s="33">
        <f>IF(SUM(CP$9:CP262)&gt;0.9,MAX(CH$9:CH262)+1,0)</f>
        <v>0</v>
      </c>
      <c r="CI263" s="39">
        <f t="shared" si="486"/>
        <v>0</v>
      </c>
      <c r="CJ263" s="35">
        <f t="shared" si="378"/>
        <v>51532</v>
      </c>
      <c r="CK263" s="38">
        <f t="shared" si="461"/>
        <v>0</v>
      </c>
      <c r="CL263" s="38">
        <f t="shared" si="453"/>
        <v>0</v>
      </c>
      <c r="CM263" s="40">
        <f>IF(AND(CH263=CO$6,CQ262-CO$1/(CO$7-CO$6+1)&gt;=0),ROUND(CO$1/(CO$7-CO$6+1),0),IF(AND(SUM(CM$10:CM262)&gt;0,CQ262-CM262&gt;=0),CM262,IF(AND(SUM(CM$10:CM262)&gt;0),CO$1-SUM(CM$10:CM262),0)))</f>
        <v>0</v>
      </c>
      <c r="CN263" s="40">
        <f t="shared" si="419"/>
        <v>0</v>
      </c>
      <c r="CO263" s="40">
        <f t="shared" si="420"/>
        <v>0</v>
      </c>
      <c r="CP263" s="40">
        <f t="shared" si="454"/>
        <v>0</v>
      </c>
      <c r="CQ263" s="40">
        <f t="shared" si="421"/>
        <v>0</v>
      </c>
      <c r="CR263" s="40">
        <f>IF(AND(CP263&lt;&gt;0,SUM(CP$9:CP262)=0),ROUND(CO$1*CO$3,0),0)</f>
        <v>0</v>
      </c>
      <c r="CS263" s="13"/>
      <c r="CT263" s="16"/>
      <c r="CU263" s="41">
        <f t="shared" si="423"/>
        <v>235</v>
      </c>
      <c r="CV263" s="42">
        <f t="shared" si="422"/>
        <v>51532</v>
      </c>
      <c r="CW263" s="43">
        <f t="shared" si="462"/>
        <v>0</v>
      </c>
      <c r="CX263" s="43">
        <f t="shared" si="463"/>
        <v>0</v>
      </c>
      <c r="CY263" s="43">
        <f t="shared" si="464"/>
        <v>0</v>
      </c>
      <c r="CZ263" s="43">
        <f t="shared" si="465"/>
        <v>0</v>
      </c>
      <c r="DA263" s="43">
        <f t="shared" si="466"/>
        <v>0</v>
      </c>
      <c r="DB263" s="43">
        <f t="shared" si="467"/>
        <v>0</v>
      </c>
      <c r="DC263" s="43">
        <f t="shared" si="468"/>
        <v>0</v>
      </c>
      <c r="DD263" s="43">
        <f t="shared" si="469"/>
        <v>0</v>
      </c>
      <c r="DE263" s="43">
        <f t="shared" si="470"/>
        <v>0</v>
      </c>
      <c r="DF263" s="44">
        <f t="shared" si="379"/>
        <v>0</v>
      </c>
      <c r="DG263" s="44">
        <f t="shared" si="471"/>
        <v>0</v>
      </c>
      <c r="DH263" s="44">
        <f t="shared" si="472"/>
        <v>0</v>
      </c>
      <c r="DI263" s="44">
        <f t="shared" si="473"/>
        <v>0</v>
      </c>
      <c r="DJ263" s="44">
        <f t="shared" si="474"/>
        <v>0</v>
      </c>
      <c r="DK263" s="44">
        <f t="shared" si="475"/>
        <v>0</v>
      </c>
      <c r="DL263" s="44">
        <f t="shared" si="476"/>
        <v>0</v>
      </c>
      <c r="DM263" s="44">
        <f t="shared" si="477"/>
        <v>0</v>
      </c>
      <c r="DN263" s="44">
        <f t="shared" si="478"/>
        <v>0</v>
      </c>
      <c r="DO263" s="44">
        <f t="shared" si="479"/>
        <v>0</v>
      </c>
      <c r="DP263" s="44">
        <f>IF(SUM(DG263:DG$298)=0,DG$299*DP$8/12,0)</f>
        <v>0</v>
      </c>
      <c r="DQ263" s="44">
        <f>IF(SUM(DH263:DH$298)=0,DH$299*DQ$8/12,0)</f>
        <v>0</v>
      </c>
      <c r="DR263" s="44">
        <f>IF(SUM(DI263:DI$298)=0,DI$299*DR$8/12,0)</f>
        <v>0</v>
      </c>
      <c r="DS263" s="44">
        <f>IF(SUM(DJ263:DJ$298)=0,DJ$299*DS$8/12,0)</f>
        <v>0</v>
      </c>
      <c r="DT263" s="44">
        <f>IF(SUM(DK263:DK$298)=0,DK$299*DT$8/12,0)</f>
        <v>0</v>
      </c>
      <c r="DU263" s="44">
        <f>IF(SUM(DL263:DL$298)=0,DL$299*DU$8/12,0)</f>
        <v>0</v>
      </c>
      <c r="DV263" s="44">
        <f>IF(SUM(DM263:DM$298)=0,DM$299*DV$8/12,0)</f>
        <v>0</v>
      </c>
      <c r="DW263" s="44">
        <f>IF(SUM(DN263:DN$298)=0,DN$299*DW$8/12,0)</f>
        <v>0</v>
      </c>
      <c r="DX263" s="44">
        <f t="shared" si="480"/>
        <v>0</v>
      </c>
      <c r="DY263" s="44">
        <f t="shared" si="396"/>
        <v>0</v>
      </c>
      <c r="DZ263" s="44">
        <f t="shared" si="397"/>
        <v>0</v>
      </c>
      <c r="EA263" s="44">
        <f t="shared" si="398"/>
        <v>0</v>
      </c>
      <c r="EB263" s="44">
        <f t="shared" si="399"/>
        <v>0</v>
      </c>
      <c r="EC263" s="44">
        <f t="shared" si="400"/>
        <v>0</v>
      </c>
      <c r="ED263" s="16"/>
      <c r="FE263" s="59"/>
      <c r="FF263" s="59"/>
      <c r="FG263" s="59"/>
      <c r="FH263" s="59"/>
      <c r="FI263" s="59"/>
      <c r="FJ263" s="59"/>
      <c r="FK263" s="59"/>
      <c r="FL263" s="59"/>
      <c r="FM263" s="59"/>
      <c r="FN263" s="59"/>
      <c r="FO263" s="59"/>
      <c r="FP263" s="59"/>
      <c r="FQ263" s="59"/>
      <c r="FR263" s="59"/>
      <c r="FS263" s="59"/>
      <c r="FT263" s="59"/>
      <c r="FU263" s="59"/>
      <c r="FV263" s="59"/>
      <c r="FW263" s="59"/>
      <c r="FX263" s="59"/>
      <c r="FY263" s="59"/>
      <c r="FZ263" s="59"/>
      <c r="GA263" s="59"/>
      <c r="GB263" s="59"/>
      <c r="GC263" s="59"/>
      <c r="GD263" s="59"/>
      <c r="GE263" s="59"/>
      <c r="GF263" s="59"/>
      <c r="GG263" s="59"/>
      <c r="GH263" s="59"/>
      <c r="GI263" s="59"/>
      <c r="GJ263" s="59"/>
      <c r="GK263" s="59"/>
      <c r="GL263" s="59"/>
      <c r="GM263" s="59"/>
      <c r="GN263" s="59"/>
      <c r="GO263" s="59"/>
      <c r="GP263" s="59"/>
      <c r="GQ263" s="59"/>
      <c r="GR263" s="59"/>
      <c r="GS263" s="59"/>
      <c r="GT263" s="59"/>
      <c r="GU263" s="59"/>
      <c r="GV263" s="59"/>
      <c r="GW263" s="59"/>
      <c r="GX263" s="59"/>
      <c r="GY263" s="59"/>
      <c r="GZ263" s="59"/>
      <c r="HA263" s="59"/>
      <c r="HB263" s="59"/>
      <c r="HC263" s="59"/>
      <c r="HD263" s="59"/>
      <c r="HE263" s="59"/>
      <c r="HF263" s="59"/>
      <c r="HG263" s="59"/>
      <c r="HH263" s="59"/>
      <c r="HI263" s="59"/>
      <c r="HJ263" s="59"/>
      <c r="HK263" s="59"/>
      <c r="HL263" s="59"/>
      <c r="HM263" s="59"/>
      <c r="HN263" s="59"/>
      <c r="HO263" s="59"/>
      <c r="HP263" s="59"/>
      <c r="HQ263" s="59"/>
      <c r="HR263" s="59"/>
      <c r="HS263" s="59"/>
      <c r="HT263" s="59"/>
      <c r="HU263" s="59"/>
      <c r="HV263" s="59"/>
      <c r="HW263" s="59"/>
      <c r="HX263" s="59"/>
      <c r="HY263" s="59"/>
      <c r="HZ263" s="59"/>
      <c r="IA263" s="59"/>
      <c r="IB263" s="59"/>
      <c r="IC263" s="59"/>
      <c r="ID263" s="59"/>
      <c r="IE263" s="59"/>
      <c r="IF263" s="59"/>
    </row>
    <row r="264" spans="1:240">
      <c r="A264" s="52"/>
      <c r="B264" s="33">
        <f>IF(SUM(J$9:J263)&gt;0.9,MAX(B$9:B263)+1,0)</f>
        <v>0</v>
      </c>
      <c r="C264" s="39">
        <f t="shared" si="424"/>
        <v>0</v>
      </c>
      <c r="D264" s="35">
        <v>51560</v>
      </c>
      <c r="E264" s="38">
        <f t="shared" si="380"/>
        <v>0</v>
      </c>
      <c r="F264" s="38">
        <f t="shared" si="381"/>
        <v>0</v>
      </c>
      <c r="G264" s="40">
        <f>IF(AND(B264=I$6,K263-I$1/(I$7-I$6+1)&gt;=0),ROUND(I$1/(I$7-I$6+1),0),IF(AND(SUM(G$10:G263)&gt;0,K263-G263&gt;=0),G263,IF(AND(SUM(G$10:G263)&gt;0),I$1-SUM(G$10:G263),0)))</f>
        <v>0</v>
      </c>
      <c r="H264" s="40">
        <f t="shared" si="382"/>
        <v>0</v>
      </c>
      <c r="I264" s="40">
        <f t="shared" si="383"/>
        <v>0</v>
      </c>
      <c r="J264" s="40">
        <f t="shared" si="384"/>
        <v>0</v>
      </c>
      <c r="K264" s="40">
        <f t="shared" si="385"/>
        <v>0</v>
      </c>
      <c r="L264" s="40">
        <f>IF(AND(J264&lt;&gt;0,SUM(J$9:J263)=0),ROUND(I$1*I$3,0),0)</f>
        <v>0</v>
      </c>
      <c r="M264" s="13"/>
      <c r="N264" s="33">
        <f>IF(SUM(V$9:V263)&gt;0.9,MAX(N$9:N263)+1,0)</f>
        <v>0</v>
      </c>
      <c r="O264" s="39">
        <f t="shared" si="365"/>
        <v>0</v>
      </c>
      <c r="P264" s="35">
        <f t="shared" si="366"/>
        <v>51560</v>
      </c>
      <c r="Q264" s="38">
        <f t="shared" si="455"/>
        <v>0</v>
      </c>
      <c r="R264" s="38">
        <f t="shared" si="441"/>
        <v>0</v>
      </c>
      <c r="S264" s="40">
        <f>IF(AND(N264=U$6,W263-U$1/(U$7-U$6+1)&gt;=0),ROUND(U$1/(U$7-U$6+1),0),IF(AND(SUM(S$10:S263)&gt;0,W263-S263&gt;=0),S263,IF(AND(SUM(S$10:S263)&gt;0),U$1-SUM(S$10:S263),0)))</f>
        <v>0</v>
      </c>
      <c r="T264" s="40">
        <f t="shared" si="401"/>
        <v>0</v>
      </c>
      <c r="U264" s="40">
        <f t="shared" si="402"/>
        <v>0</v>
      </c>
      <c r="V264" s="40">
        <f t="shared" si="442"/>
        <v>0</v>
      </c>
      <c r="W264" s="40">
        <f t="shared" si="403"/>
        <v>0</v>
      </c>
      <c r="X264" s="40">
        <f>IF(AND(V264&lt;&gt;0,SUM(V$9:V263)=0),ROUND(U$1*U$3,0),0)</f>
        <v>0</v>
      </c>
      <c r="Y264" s="13"/>
      <c r="Z264" s="33">
        <f>IF(SUM(AH$9:AH263)&gt;0.9,MAX(Z$9:Z263)+1,0)</f>
        <v>0</v>
      </c>
      <c r="AA264" s="39">
        <f t="shared" si="481"/>
        <v>0</v>
      </c>
      <c r="AB264" s="35">
        <f t="shared" si="368"/>
        <v>51560</v>
      </c>
      <c r="AC264" s="38">
        <f t="shared" si="456"/>
        <v>0</v>
      </c>
      <c r="AD264" s="38">
        <f t="shared" si="443"/>
        <v>0</v>
      </c>
      <c r="AE264" s="40">
        <f>IF(AND(Z264=AG$6,AI263-AG$1/(AG$7-AG$6+1)&gt;=0),ROUND(AG$1/(AG$7-AG$6+1),0),IF(AND(SUM(AE$10:AE263)&gt;0,AI263-AE263&gt;=0),AE263,IF(AND(SUM(AE$10:AE263)&gt;0),AG$1-SUM(AE$10:AE263),0)))</f>
        <v>0</v>
      </c>
      <c r="AF264" s="40">
        <f t="shared" si="404"/>
        <v>0</v>
      </c>
      <c r="AG264" s="40">
        <f t="shared" si="405"/>
        <v>0</v>
      </c>
      <c r="AH264" s="40">
        <f t="shared" si="444"/>
        <v>0</v>
      </c>
      <c r="AI264" s="40">
        <f t="shared" si="406"/>
        <v>0</v>
      </c>
      <c r="AJ264" s="40">
        <f>IF(AND(AH264&lt;&gt;0,SUM(AH$9:AH263)=0),ROUND(AG$1*AG$3,0),0)</f>
        <v>0</v>
      </c>
      <c r="AK264" s="13"/>
      <c r="AL264" s="33">
        <f>IF(SUM(AT$9:AT263)&gt;0.9,MAX(AL$9:AL263)+1,0)</f>
        <v>0</v>
      </c>
      <c r="AM264" s="39">
        <f t="shared" si="482"/>
        <v>0</v>
      </c>
      <c r="AN264" s="35">
        <f t="shared" si="370"/>
        <v>51560</v>
      </c>
      <c r="AO264" s="38">
        <f t="shared" si="457"/>
        <v>0</v>
      </c>
      <c r="AP264" s="38">
        <f t="shared" si="445"/>
        <v>0</v>
      </c>
      <c r="AQ264" s="40">
        <f>IF(AND(AL264=AS$6,AU263-AS$1/(AS$7-AS$6+1)&gt;=0),ROUND(AS$1/(AS$7-AS$6+1),0),IF(AND(SUM(AQ$10:AQ263)&gt;0,AU263-AQ263&gt;=0),AQ263,IF(AND(SUM(AQ$10:AQ263)&gt;0),AS$1-SUM(AQ$10:AQ263),0)))</f>
        <v>0</v>
      </c>
      <c r="AR264" s="40">
        <f t="shared" si="407"/>
        <v>0</v>
      </c>
      <c r="AS264" s="40">
        <f t="shared" si="408"/>
        <v>0</v>
      </c>
      <c r="AT264" s="40">
        <f t="shared" si="446"/>
        <v>0</v>
      </c>
      <c r="AU264" s="40">
        <f t="shared" si="409"/>
        <v>0</v>
      </c>
      <c r="AV264" s="40">
        <f>IF(AND(AT264&lt;&gt;0,SUM(AT$9:AT263)=0),ROUND(AS$1*AS$3,0),0)</f>
        <v>0</v>
      </c>
      <c r="AW264" s="13"/>
      <c r="AX264" s="33">
        <f>IF(SUM(BF$9:BF263)&gt;0.9,MAX(AX$9:AX263)+1,0)</f>
        <v>0</v>
      </c>
      <c r="AY264" s="39">
        <f t="shared" si="483"/>
        <v>0</v>
      </c>
      <c r="AZ264" s="35">
        <f t="shared" si="372"/>
        <v>51560</v>
      </c>
      <c r="BA264" s="38">
        <f t="shared" si="458"/>
        <v>0</v>
      </c>
      <c r="BB264" s="38">
        <f t="shared" si="447"/>
        <v>0</v>
      </c>
      <c r="BC264" s="40">
        <f>IF(AND(AX264=BE$6,BG263-BE$1/(BE$7-BE$6+1)&gt;=0),ROUND(BE$1/(BE$7-BE$6+1),0),IF(AND(SUM(BC$10:BC263)&gt;0,BG263-BC263&gt;=0),BC263,IF(AND(SUM(BC$10:BC263)&gt;0),BE$1-SUM(BC$10:BC263),0)))</f>
        <v>0</v>
      </c>
      <c r="BD264" s="40">
        <f t="shared" si="410"/>
        <v>0</v>
      </c>
      <c r="BE264" s="40">
        <f t="shared" si="411"/>
        <v>0</v>
      </c>
      <c r="BF264" s="40">
        <f t="shared" si="448"/>
        <v>0</v>
      </c>
      <c r="BG264" s="40">
        <f t="shared" si="412"/>
        <v>0</v>
      </c>
      <c r="BH264" s="40">
        <f>IF(AND(BF264&lt;&gt;0,SUM(BF$9:BF263)=0),ROUND(BE$1*BE$3,0),0)</f>
        <v>0</v>
      </c>
      <c r="BI264" s="13"/>
      <c r="BJ264" s="33">
        <f>IF(SUM(BR$9:BR263)&gt;0.9,MAX(BJ$9:BJ263)+1,0)</f>
        <v>0</v>
      </c>
      <c r="BK264" s="39">
        <f t="shared" si="484"/>
        <v>0</v>
      </c>
      <c r="BL264" s="35">
        <f t="shared" si="374"/>
        <v>51560</v>
      </c>
      <c r="BM264" s="38">
        <f t="shared" si="459"/>
        <v>0</v>
      </c>
      <c r="BN264" s="38">
        <f t="shared" si="449"/>
        <v>0</v>
      </c>
      <c r="BO264" s="40">
        <f>IF(AND(BJ264=BQ$6,BS263-BQ$1/(BQ$7-BQ$6+1)&gt;=0),ROUND(BQ$1/(BQ$7-BQ$6+1),0),IF(AND(SUM(BO$10:BO263)&gt;0,BS263-BO263&gt;=0),BO263,IF(AND(SUM(BO$10:BO263)&gt;0),BQ$1-SUM(BO$10:BO263),0)))</f>
        <v>0</v>
      </c>
      <c r="BP264" s="40">
        <f t="shared" si="413"/>
        <v>0</v>
      </c>
      <c r="BQ264" s="40">
        <f t="shared" si="414"/>
        <v>0</v>
      </c>
      <c r="BR264" s="40">
        <f t="shared" si="450"/>
        <v>0</v>
      </c>
      <c r="BS264" s="40">
        <f t="shared" si="415"/>
        <v>0</v>
      </c>
      <c r="BT264" s="40">
        <f>IF(AND(BR264&lt;&gt;0,SUM(BR$9:BR263)=0),ROUND(BQ$1*BQ$3,0),0)</f>
        <v>0</v>
      </c>
      <c r="BU264" s="13"/>
      <c r="BV264" s="33">
        <f>IF(SUM(CD$9:CD263)&gt;0.9,MAX(BV$9:BV263)+1,0)</f>
        <v>0</v>
      </c>
      <c r="BW264" s="39">
        <f t="shared" si="485"/>
        <v>0</v>
      </c>
      <c r="BX264" s="35">
        <f t="shared" si="376"/>
        <v>51560</v>
      </c>
      <c r="BY264" s="38">
        <f t="shared" si="460"/>
        <v>0</v>
      </c>
      <c r="BZ264" s="38">
        <f t="shared" si="451"/>
        <v>0</v>
      </c>
      <c r="CA264" s="40">
        <f>IF(AND(BV264=CC$6,CE263-CC$1/(CC$7-CC$6+1)&gt;=0),ROUND(CC$1/(CC$7-CC$6+1),0),IF(AND(SUM(CA$10:CA263)&gt;0,CE263-CA263&gt;=0),CA263,IF(AND(SUM(CA$10:CA263)&gt;0),CC$1-SUM(CA$10:CA263),0)))</f>
        <v>0</v>
      </c>
      <c r="CB264" s="40">
        <f t="shared" si="416"/>
        <v>0</v>
      </c>
      <c r="CC264" s="40">
        <f t="shared" si="417"/>
        <v>0</v>
      </c>
      <c r="CD264" s="40">
        <f t="shared" si="452"/>
        <v>0</v>
      </c>
      <c r="CE264" s="40">
        <f t="shared" si="418"/>
        <v>0</v>
      </c>
      <c r="CF264" s="40">
        <f>IF(AND(CD264&lt;&gt;0,SUM(CD$9:CD263)=0),ROUND(CC$1*CC$3,0),0)</f>
        <v>0</v>
      </c>
      <c r="CG264" s="13"/>
      <c r="CH264" s="33">
        <f>IF(SUM(CP$9:CP263)&gt;0.9,MAX(CH$9:CH263)+1,0)</f>
        <v>0</v>
      </c>
      <c r="CI264" s="39">
        <f t="shared" si="486"/>
        <v>0</v>
      </c>
      <c r="CJ264" s="35">
        <f t="shared" si="378"/>
        <v>51560</v>
      </c>
      <c r="CK264" s="38">
        <f t="shared" si="461"/>
        <v>0</v>
      </c>
      <c r="CL264" s="38">
        <f t="shared" si="453"/>
        <v>0</v>
      </c>
      <c r="CM264" s="40">
        <f>IF(AND(CH264=CO$6,CQ263-CO$1/(CO$7-CO$6+1)&gt;=0),ROUND(CO$1/(CO$7-CO$6+1),0),IF(AND(SUM(CM$10:CM263)&gt;0,CQ263-CM263&gt;=0),CM263,IF(AND(SUM(CM$10:CM263)&gt;0),CO$1-SUM(CM$10:CM263),0)))</f>
        <v>0</v>
      </c>
      <c r="CN264" s="40">
        <f t="shared" si="419"/>
        <v>0</v>
      </c>
      <c r="CO264" s="40">
        <f t="shared" si="420"/>
        <v>0</v>
      </c>
      <c r="CP264" s="40">
        <f t="shared" si="454"/>
        <v>0</v>
      </c>
      <c r="CQ264" s="40">
        <f t="shared" si="421"/>
        <v>0</v>
      </c>
      <c r="CR264" s="40">
        <f>IF(AND(CP264&lt;&gt;0,SUM(CP$9:CP263)=0),ROUND(CO$1*CO$3,0),0)</f>
        <v>0</v>
      </c>
      <c r="CS264" s="13"/>
      <c r="CT264" s="16"/>
      <c r="CU264" s="41">
        <f t="shared" si="423"/>
        <v>236</v>
      </c>
      <c r="CV264" s="42">
        <f t="shared" si="422"/>
        <v>51560</v>
      </c>
      <c r="CW264" s="43">
        <f t="shared" si="462"/>
        <v>0</v>
      </c>
      <c r="CX264" s="43">
        <f t="shared" si="463"/>
        <v>0</v>
      </c>
      <c r="CY264" s="43">
        <f t="shared" si="464"/>
        <v>0</v>
      </c>
      <c r="CZ264" s="43">
        <f t="shared" si="465"/>
        <v>0</v>
      </c>
      <c r="DA264" s="43">
        <f t="shared" si="466"/>
        <v>0</v>
      </c>
      <c r="DB264" s="43">
        <f t="shared" si="467"/>
        <v>0</v>
      </c>
      <c r="DC264" s="43">
        <f t="shared" si="468"/>
        <v>0</v>
      </c>
      <c r="DD264" s="43">
        <f t="shared" si="469"/>
        <v>0</v>
      </c>
      <c r="DE264" s="43">
        <f t="shared" si="470"/>
        <v>0</v>
      </c>
      <c r="DF264" s="44">
        <f t="shared" si="379"/>
        <v>0</v>
      </c>
      <c r="DG264" s="44">
        <f t="shared" si="471"/>
        <v>0</v>
      </c>
      <c r="DH264" s="44">
        <f t="shared" si="472"/>
        <v>0</v>
      </c>
      <c r="DI264" s="44">
        <f t="shared" si="473"/>
        <v>0</v>
      </c>
      <c r="DJ264" s="44">
        <f t="shared" si="474"/>
        <v>0</v>
      </c>
      <c r="DK264" s="44">
        <f t="shared" si="475"/>
        <v>0</v>
      </c>
      <c r="DL264" s="44">
        <f t="shared" si="476"/>
        <v>0</v>
      </c>
      <c r="DM264" s="44">
        <f t="shared" si="477"/>
        <v>0</v>
      </c>
      <c r="DN264" s="44">
        <f t="shared" si="478"/>
        <v>0</v>
      </c>
      <c r="DO264" s="44">
        <f t="shared" si="479"/>
        <v>0</v>
      </c>
      <c r="DP264" s="44">
        <f>IF(SUM(DG264:DG$298)=0,DG$299*DP$8/12,0)</f>
        <v>0</v>
      </c>
      <c r="DQ264" s="44">
        <f>IF(SUM(DH264:DH$298)=0,DH$299*DQ$8/12,0)</f>
        <v>0</v>
      </c>
      <c r="DR264" s="44">
        <f>IF(SUM(DI264:DI$298)=0,DI$299*DR$8/12,0)</f>
        <v>0</v>
      </c>
      <c r="DS264" s="44">
        <f>IF(SUM(DJ264:DJ$298)=0,DJ$299*DS$8/12,0)</f>
        <v>0</v>
      </c>
      <c r="DT264" s="44">
        <f>IF(SUM(DK264:DK$298)=0,DK$299*DT$8/12,0)</f>
        <v>0</v>
      </c>
      <c r="DU264" s="44">
        <f>IF(SUM(DL264:DL$298)=0,DL$299*DU$8/12,0)</f>
        <v>0</v>
      </c>
      <c r="DV264" s="44">
        <f>IF(SUM(DM264:DM$298)=0,DM$299*DV$8/12,0)</f>
        <v>0</v>
      </c>
      <c r="DW264" s="44">
        <f>IF(SUM(DN264:DN$298)=0,DN$299*DW$8/12,0)</f>
        <v>0</v>
      </c>
      <c r="DX264" s="44">
        <f t="shared" si="480"/>
        <v>0</v>
      </c>
      <c r="DY264" s="44">
        <f t="shared" si="396"/>
        <v>0</v>
      </c>
      <c r="DZ264" s="44">
        <f t="shared" si="397"/>
        <v>0</v>
      </c>
      <c r="EA264" s="44">
        <f t="shared" si="398"/>
        <v>0</v>
      </c>
      <c r="EB264" s="44">
        <f t="shared" si="399"/>
        <v>0</v>
      </c>
      <c r="EC264" s="44">
        <f t="shared" si="400"/>
        <v>0</v>
      </c>
      <c r="ED264" s="16"/>
      <c r="FE264" s="59"/>
      <c r="FF264" s="59"/>
      <c r="FG264" s="59"/>
      <c r="FH264" s="59"/>
      <c r="FI264" s="59"/>
      <c r="FJ264" s="59"/>
      <c r="FK264" s="59"/>
      <c r="FL264" s="59"/>
      <c r="FM264" s="59"/>
      <c r="FN264" s="59"/>
      <c r="FO264" s="59"/>
      <c r="FP264" s="59"/>
      <c r="FQ264" s="59"/>
      <c r="FR264" s="59"/>
      <c r="FS264" s="59"/>
      <c r="FT264" s="59"/>
      <c r="FU264" s="59"/>
      <c r="FV264" s="59"/>
      <c r="FW264" s="59"/>
      <c r="FX264" s="59"/>
      <c r="FY264" s="59"/>
      <c r="FZ264" s="59"/>
      <c r="GA264" s="59"/>
      <c r="GB264" s="59"/>
      <c r="GC264" s="59"/>
      <c r="GD264" s="59"/>
      <c r="GE264" s="59"/>
      <c r="GF264" s="59"/>
      <c r="GG264" s="59"/>
      <c r="GH264" s="59"/>
      <c r="GI264" s="59"/>
      <c r="GJ264" s="59"/>
      <c r="GK264" s="59"/>
      <c r="GL264" s="59"/>
      <c r="GM264" s="59"/>
      <c r="GN264" s="59"/>
      <c r="GO264" s="59"/>
      <c r="GP264" s="59"/>
      <c r="GQ264" s="59"/>
      <c r="GR264" s="59"/>
      <c r="GS264" s="59"/>
      <c r="GT264" s="59"/>
      <c r="GU264" s="59"/>
      <c r="GV264" s="59"/>
      <c r="GW264" s="59"/>
      <c r="GX264" s="59"/>
      <c r="GY264" s="59"/>
      <c r="GZ264" s="59"/>
      <c r="HA264" s="59"/>
      <c r="HB264" s="59"/>
      <c r="HC264" s="59"/>
      <c r="HD264" s="59"/>
      <c r="HE264" s="59"/>
      <c r="HF264" s="59"/>
      <c r="HG264" s="59"/>
      <c r="HH264" s="59"/>
      <c r="HI264" s="59"/>
      <c r="HJ264" s="59"/>
      <c r="HK264" s="59"/>
      <c r="HL264" s="59"/>
      <c r="HM264" s="59"/>
      <c r="HN264" s="59"/>
      <c r="HO264" s="59"/>
      <c r="HP264" s="59"/>
      <c r="HQ264" s="59"/>
      <c r="HR264" s="59"/>
      <c r="HS264" s="59"/>
      <c r="HT264" s="59"/>
      <c r="HU264" s="59"/>
      <c r="HV264" s="59"/>
      <c r="HW264" s="59"/>
      <c r="HX264" s="59"/>
      <c r="HY264" s="59"/>
      <c r="HZ264" s="59"/>
      <c r="IA264" s="59"/>
      <c r="IB264" s="59"/>
      <c r="IC264" s="59"/>
      <c r="ID264" s="59"/>
      <c r="IE264" s="59"/>
      <c r="IF264" s="59"/>
    </row>
    <row r="265" spans="1:240">
      <c r="A265" s="52"/>
      <c r="B265" s="33">
        <f>IF(SUM(J$9:J264)&gt;0.9,MAX(B$9:B264)+1,0)</f>
        <v>0</v>
      </c>
      <c r="C265" s="39">
        <f t="shared" si="424"/>
        <v>0</v>
      </c>
      <c r="D265" s="35">
        <v>51591</v>
      </c>
      <c r="E265" s="38">
        <f t="shared" si="380"/>
        <v>0</v>
      </c>
      <c r="F265" s="38">
        <f t="shared" si="381"/>
        <v>0</v>
      </c>
      <c r="G265" s="40">
        <f>IF(AND(B265=I$6,K264-I$1/(I$7-I$6+1)&gt;=0),ROUND(I$1/(I$7-I$6+1),0),IF(AND(SUM(G$10:G264)&gt;0,K264-G264&gt;=0),G264,IF(AND(SUM(G$10:G264)&gt;0),I$1-SUM(G$10:G264),0)))</f>
        <v>0</v>
      </c>
      <c r="H265" s="40">
        <f t="shared" si="382"/>
        <v>0</v>
      </c>
      <c r="I265" s="40">
        <f t="shared" si="383"/>
        <v>0</v>
      </c>
      <c r="J265" s="40">
        <f t="shared" si="384"/>
        <v>0</v>
      </c>
      <c r="K265" s="40">
        <f t="shared" si="385"/>
        <v>0</v>
      </c>
      <c r="L265" s="40">
        <f>IF(AND(J265&lt;&gt;0,SUM(J$9:J264)=0),ROUND(I$1*I$3,0),0)</f>
        <v>0</v>
      </c>
      <c r="M265" s="13"/>
      <c r="N265" s="33">
        <f>IF(SUM(V$9:V264)&gt;0.9,MAX(N$9:N264)+1,0)</f>
        <v>0</v>
      </c>
      <c r="O265" s="39">
        <f t="shared" si="365"/>
        <v>0</v>
      </c>
      <c r="P265" s="35">
        <f t="shared" si="366"/>
        <v>51591</v>
      </c>
      <c r="Q265" s="38">
        <f t="shared" si="455"/>
        <v>0</v>
      </c>
      <c r="R265" s="38">
        <f t="shared" si="441"/>
        <v>0</v>
      </c>
      <c r="S265" s="40">
        <f>IF(AND(N265=U$6,W264-U$1/(U$7-U$6+1)&gt;=0),ROUND(U$1/(U$7-U$6+1),0),IF(AND(SUM(S$10:S264)&gt;0,W264-S264&gt;=0),S264,IF(AND(SUM(S$10:S264)&gt;0),U$1-SUM(S$10:S264),0)))</f>
        <v>0</v>
      </c>
      <c r="T265" s="40">
        <f t="shared" si="401"/>
        <v>0</v>
      </c>
      <c r="U265" s="40">
        <f t="shared" si="402"/>
        <v>0</v>
      </c>
      <c r="V265" s="40">
        <f t="shared" si="442"/>
        <v>0</v>
      </c>
      <c r="W265" s="40">
        <f t="shared" si="403"/>
        <v>0</v>
      </c>
      <c r="X265" s="40">
        <f>IF(AND(V265&lt;&gt;0,SUM(V$9:V264)=0),ROUND(U$1*U$3,0),0)</f>
        <v>0</v>
      </c>
      <c r="Y265" s="13"/>
      <c r="Z265" s="33">
        <f>IF(SUM(AH$9:AH264)&gt;0.9,MAX(Z$9:Z264)+1,0)</f>
        <v>0</v>
      </c>
      <c r="AA265" s="39">
        <f t="shared" si="481"/>
        <v>0</v>
      </c>
      <c r="AB265" s="35">
        <f t="shared" si="368"/>
        <v>51591</v>
      </c>
      <c r="AC265" s="38">
        <f t="shared" si="456"/>
        <v>0</v>
      </c>
      <c r="AD265" s="38">
        <f t="shared" si="443"/>
        <v>0</v>
      </c>
      <c r="AE265" s="40">
        <f>IF(AND(Z265=AG$6,AI264-AG$1/(AG$7-AG$6+1)&gt;=0),ROUND(AG$1/(AG$7-AG$6+1),0),IF(AND(SUM(AE$10:AE264)&gt;0,AI264-AE264&gt;=0),AE264,IF(AND(SUM(AE$10:AE264)&gt;0),AG$1-SUM(AE$10:AE264),0)))</f>
        <v>0</v>
      </c>
      <c r="AF265" s="40">
        <f t="shared" si="404"/>
        <v>0</v>
      </c>
      <c r="AG265" s="40">
        <f t="shared" si="405"/>
        <v>0</v>
      </c>
      <c r="AH265" s="40">
        <f t="shared" si="444"/>
        <v>0</v>
      </c>
      <c r="AI265" s="40">
        <f t="shared" si="406"/>
        <v>0</v>
      </c>
      <c r="AJ265" s="40">
        <f>IF(AND(AH265&lt;&gt;0,SUM(AH$9:AH264)=0),ROUND(AG$1*AG$3,0),0)</f>
        <v>0</v>
      </c>
      <c r="AK265" s="13"/>
      <c r="AL265" s="33">
        <f>IF(SUM(AT$9:AT264)&gt;0.9,MAX(AL$9:AL264)+1,0)</f>
        <v>0</v>
      </c>
      <c r="AM265" s="39">
        <f t="shared" si="482"/>
        <v>0</v>
      </c>
      <c r="AN265" s="35">
        <f t="shared" si="370"/>
        <v>51591</v>
      </c>
      <c r="AO265" s="38">
        <f t="shared" si="457"/>
        <v>0</v>
      </c>
      <c r="AP265" s="38">
        <f t="shared" si="445"/>
        <v>0</v>
      </c>
      <c r="AQ265" s="40">
        <f>IF(AND(AL265=AS$6,AU264-AS$1/(AS$7-AS$6+1)&gt;=0),ROUND(AS$1/(AS$7-AS$6+1),0),IF(AND(SUM(AQ$10:AQ264)&gt;0,AU264-AQ264&gt;=0),AQ264,IF(AND(SUM(AQ$10:AQ264)&gt;0),AS$1-SUM(AQ$10:AQ264),0)))</f>
        <v>0</v>
      </c>
      <c r="AR265" s="40">
        <f t="shared" si="407"/>
        <v>0</v>
      </c>
      <c r="AS265" s="40">
        <f t="shared" si="408"/>
        <v>0</v>
      </c>
      <c r="AT265" s="40">
        <f t="shared" si="446"/>
        <v>0</v>
      </c>
      <c r="AU265" s="40">
        <f t="shared" si="409"/>
        <v>0</v>
      </c>
      <c r="AV265" s="40">
        <f>IF(AND(AT265&lt;&gt;0,SUM(AT$9:AT264)=0),ROUND(AS$1*AS$3,0),0)</f>
        <v>0</v>
      </c>
      <c r="AW265" s="13"/>
      <c r="AX265" s="33">
        <f>IF(SUM(BF$9:BF264)&gt;0.9,MAX(AX$9:AX264)+1,0)</f>
        <v>0</v>
      </c>
      <c r="AY265" s="39">
        <f t="shared" si="483"/>
        <v>0</v>
      </c>
      <c r="AZ265" s="35">
        <f t="shared" si="372"/>
        <v>51591</v>
      </c>
      <c r="BA265" s="38">
        <f t="shared" si="458"/>
        <v>0</v>
      </c>
      <c r="BB265" s="38">
        <f t="shared" si="447"/>
        <v>0</v>
      </c>
      <c r="BC265" s="40">
        <f>IF(AND(AX265=BE$6,BG264-BE$1/(BE$7-BE$6+1)&gt;=0),ROUND(BE$1/(BE$7-BE$6+1),0),IF(AND(SUM(BC$10:BC264)&gt;0,BG264-BC264&gt;=0),BC264,IF(AND(SUM(BC$10:BC264)&gt;0),BE$1-SUM(BC$10:BC264),0)))</f>
        <v>0</v>
      </c>
      <c r="BD265" s="40">
        <f t="shared" si="410"/>
        <v>0</v>
      </c>
      <c r="BE265" s="40">
        <f t="shared" si="411"/>
        <v>0</v>
      </c>
      <c r="BF265" s="40">
        <f t="shared" si="448"/>
        <v>0</v>
      </c>
      <c r="BG265" s="40">
        <f t="shared" si="412"/>
        <v>0</v>
      </c>
      <c r="BH265" s="40">
        <f>IF(AND(BF265&lt;&gt;0,SUM(BF$9:BF264)=0),ROUND(BE$1*BE$3,0),0)</f>
        <v>0</v>
      </c>
      <c r="BI265" s="13"/>
      <c r="BJ265" s="33">
        <f>IF(SUM(BR$9:BR264)&gt;0.9,MAX(BJ$9:BJ264)+1,0)</f>
        <v>0</v>
      </c>
      <c r="BK265" s="39">
        <f t="shared" si="484"/>
        <v>0</v>
      </c>
      <c r="BL265" s="35">
        <f t="shared" si="374"/>
        <v>51591</v>
      </c>
      <c r="BM265" s="38">
        <f t="shared" si="459"/>
        <v>0</v>
      </c>
      <c r="BN265" s="38">
        <f t="shared" si="449"/>
        <v>0</v>
      </c>
      <c r="BO265" s="40">
        <f>IF(AND(BJ265=BQ$6,BS264-BQ$1/(BQ$7-BQ$6+1)&gt;=0),ROUND(BQ$1/(BQ$7-BQ$6+1),0),IF(AND(SUM(BO$10:BO264)&gt;0,BS264-BO264&gt;=0),BO264,IF(AND(SUM(BO$10:BO264)&gt;0),BQ$1-SUM(BO$10:BO264),0)))</f>
        <v>0</v>
      </c>
      <c r="BP265" s="40">
        <f t="shared" si="413"/>
        <v>0</v>
      </c>
      <c r="BQ265" s="40">
        <f t="shared" si="414"/>
        <v>0</v>
      </c>
      <c r="BR265" s="40">
        <f t="shared" si="450"/>
        <v>0</v>
      </c>
      <c r="BS265" s="40">
        <f t="shared" si="415"/>
        <v>0</v>
      </c>
      <c r="BT265" s="40">
        <f>IF(AND(BR265&lt;&gt;0,SUM(BR$9:BR264)=0),ROUND(BQ$1*BQ$3,0),0)</f>
        <v>0</v>
      </c>
      <c r="BU265" s="13"/>
      <c r="BV265" s="33">
        <f>IF(SUM(CD$9:CD264)&gt;0.9,MAX(BV$9:BV264)+1,0)</f>
        <v>0</v>
      </c>
      <c r="BW265" s="39">
        <f t="shared" si="485"/>
        <v>0</v>
      </c>
      <c r="BX265" s="35">
        <f t="shared" si="376"/>
        <v>51591</v>
      </c>
      <c r="BY265" s="38">
        <f t="shared" si="460"/>
        <v>0</v>
      </c>
      <c r="BZ265" s="38">
        <f t="shared" si="451"/>
        <v>0</v>
      </c>
      <c r="CA265" s="40">
        <f>IF(AND(BV265=CC$6,CE264-CC$1/(CC$7-CC$6+1)&gt;=0),ROUND(CC$1/(CC$7-CC$6+1),0),IF(AND(SUM(CA$10:CA264)&gt;0,CE264-CA264&gt;=0),CA264,IF(AND(SUM(CA$10:CA264)&gt;0),CC$1-SUM(CA$10:CA264),0)))</f>
        <v>0</v>
      </c>
      <c r="CB265" s="40">
        <f t="shared" si="416"/>
        <v>0</v>
      </c>
      <c r="CC265" s="40">
        <f t="shared" si="417"/>
        <v>0</v>
      </c>
      <c r="CD265" s="40">
        <f t="shared" si="452"/>
        <v>0</v>
      </c>
      <c r="CE265" s="40">
        <f t="shared" si="418"/>
        <v>0</v>
      </c>
      <c r="CF265" s="40">
        <f>IF(AND(CD265&lt;&gt;0,SUM(CD$9:CD264)=0),ROUND(CC$1*CC$3,0),0)</f>
        <v>0</v>
      </c>
      <c r="CG265" s="13"/>
      <c r="CH265" s="33">
        <f>IF(SUM(CP$9:CP264)&gt;0.9,MAX(CH$9:CH264)+1,0)</f>
        <v>0</v>
      </c>
      <c r="CI265" s="39">
        <f t="shared" si="486"/>
        <v>0</v>
      </c>
      <c r="CJ265" s="35">
        <f t="shared" si="378"/>
        <v>51591</v>
      </c>
      <c r="CK265" s="38">
        <f t="shared" si="461"/>
        <v>0</v>
      </c>
      <c r="CL265" s="38">
        <f t="shared" si="453"/>
        <v>0</v>
      </c>
      <c r="CM265" s="40">
        <f>IF(AND(CH265=CO$6,CQ264-CO$1/(CO$7-CO$6+1)&gt;=0),ROUND(CO$1/(CO$7-CO$6+1),0),IF(AND(SUM(CM$10:CM264)&gt;0,CQ264-CM264&gt;=0),CM264,IF(AND(SUM(CM$10:CM264)&gt;0),CO$1-SUM(CM$10:CM264),0)))</f>
        <v>0</v>
      </c>
      <c r="CN265" s="40">
        <f t="shared" si="419"/>
        <v>0</v>
      </c>
      <c r="CO265" s="40">
        <f t="shared" si="420"/>
        <v>0</v>
      </c>
      <c r="CP265" s="40">
        <f t="shared" si="454"/>
        <v>0</v>
      </c>
      <c r="CQ265" s="40">
        <f t="shared" si="421"/>
        <v>0</v>
      </c>
      <c r="CR265" s="40">
        <f>IF(AND(CP265&lt;&gt;0,SUM(CP$9:CP264)=0),ROUND(CO$1*CO$3,0),0)</f>
        <v>0</v>
      </c>
      <c r="CS265" s="13"/>
      <c r="CT265" s="16"/>
      <c r="CU265" s="41">
        <f t="shared" si="423"/>
        <v>237</v>
      </c>
      <c r="CV265" s="42">
        <f t="shared" si="422"/>
        <v>51591</v>
      </c>
      <c r="CW265" s="43">
        <f t="shared" si="462"/>
        <v>0</v>
      </c>
      <c r="CX265" s="43">
        <f t="shared" si="463"/>
        <v>0</v>
      </c>
      <c r="CY265" s="43">
        <f t="shared" si="464"/>
        <v>0</v>
      </c>
      <c r="CZ265" s="43">
        <f t="shared" si="465"/>
        <v>0</v>
      </c>
      <c r="DA265" s="43">
        <f t="shared" si="466"/>
        <v>0</v>
      </c>
      <c r="DB265" s="43">
        <f t="shared" si="467"/>
        <v>0</v>
      </c>
      <c r="DC265" s="43">
        <f t="shared" si="468"/>
        <v>0</v>
      </c>
      <c r="DD265" s="43">
        <f t="shared" si="469"/>
        <v>0</v>
      </c>
      <c r="DE265" s="43">
        <f t="shared" si="470"/>
        <v>0</v>
      </c>
      <c r="DF265" s="44">
        <f t="shared" si="379"/>
        <v>0</v>
      </c>
      <c r="DG265" s="44">
        <f t="shared" si="471"/>
        <v>0</v>
      </c>
      <c r="DH265" s="44">
        <f t="shared" si="472"/>
        <v>0</v>
      </c>
      <c r="DI265" s="44">
        <f t="shared" si="473"/>
        <v>0</v>
      </c>
      <c r="DJ265" s="44">
        <f t="shared" si="474"/>
        <v>0</v>
      </c>
      <c r="DK265" s="44">
        <f t="shared" si="475"/>
        <v>0</v>
      </c>
      <c r="DL265" s="44">
        <f t="shared" si="476"/>
        <v>0</v>
      </c>
      <c r="DM265" s="44">
        <f t="shared" si="477"/>
        <v>0</v>
      </c>
      <c r="DN265" s="44">
        <f t="shared" si="478"/>
        <v>0</v>
      </c>
      <c r="DO265" s="44">
        <f t="shared" si="479"/>
        <v>0</v>
      </c>
      <c r="DP265" s="44">
        <f>IF(SUM(DG265:DG$298)=0,DG$299*DP$8/12,0)</f>
        <v>0</v>
      </c>
      <c r="DQ265" s="44">
        <f>IF(SUM(DH265:DH$298)=0,DH$299*DQ$8/12,0)</f>
        <v>0</v>
      </c>
      <c r="DR265" s="44">
        <f>IF(SUM(DI265:DI$298)=0,DI$299*DR$8/12,0)</f>
        <v>0</v>
      </c>
      <c r="DS265" s="44">
        <f>IF(SUM(DJ265:DJ$298)=0,DJ$299*DS$8/12,0)</f>
        <v>0</v>
      </c>
      <c r="DT265" s="44">
        <f>IF(SUM(DK265:DK$298)=0,DK$299*DT$8/12,0)</f>
        <v>0</v>
      </c>
      <c r="DU265" s="44">
        <f>IF(SUM(DL265:DL$298)=0,DL$299*DU$8/12,0)</f>
        <v>0</v>
      </c>
      <c r="DV265" s="44">
        <f>IF(SUM(DM265:DM$298)=0,DM$299*DV$8/12,0)</f>
        <v>0</v>
      </c>
      <c r="DW265" s="44">
        <f>IF(SUM(DN265:DN$298)=0,DN$299*DW$8/12,0)</f>
        <v>0</v>
      </c>
      <c r="DX265" s="44">
        <f t="shared" si="480"/>
        <v>0</v>
      </c>
      <c r="DY265" s="44">
        <f t="shared" si="396"/>
        <v>0</v>
      </c>
      <c r="DZ265" s="44">
        <f t="shared" si="397"/>
        <v>0</v>
      </c>
      <c r="EA265" s="44">
        <f t="shared" si="398"/>
        <v>0</v>
      </c>
      <c r="EB265" s="44">
        <f t="shared" si="399"/>
        <v>0</v>
      </c>
      <c r="EC265" s="44">
        <f t="shared" si="400"/>
        <v>0</v>
      </c>
      <c r="ED265" s="16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  <c r="FQ265" s="59"/>
      <c r="FR265" s="59"/>
      <c r="FS265" s="59"/>
      <c r="FT265" s="59"/>
      <c r="FU265" s="59"/>
      <c r="FV265" s="59"/>
      <c r="FW265" s="59"/>
      <c r="FX265" s="59"/>
      <c r="FY265" s="59"/>
      <c r="FZ265" s="59"/>
      <c r="GA265" s="59"/>
      <c r="GB265" s="59"/>
      <c r="GC265" s="59"/>
      <c r="GD265" s="59"/>
      <c r="GE265" s="59"/>
      <c r="GF265" s="59"/>
      <c r="GG265" s="59"/>
      <c r="GH265" s="59"/>
      <c r="GI265" s="59"/>
      <c r="GJ265" s="59"/>
      <c r="GK265" s="59"/>
      <c r="GL265" s="59"/>
      <c r="GM265" s="59"/>
      <c r="GN265" s="59"/>
      <c r="GO265" s="59"/>
      <c r="GP265" s="59"/>
      <c r="GQ265" s="59"/>
      <c r="GR265" s="59"/>
      <c r="GS265" s="59"/>
      <c r="GT265" s="59"/>
      <c r="GU265" s="59"/>
      <c r="GV265" s="59"/>
      <c r="GW265" s="59"/>
      <c r="GX265" s="59"/>
      <c r="GY265" s="59"/>
      <c r="GZ265" s="59"/>
      <c r="HA265" s="59"/>
      <c r="HB265" s="59"/>
      <c r="HC265" s="59"/>
      <c r="HD265" s="59"/>
      <c r="HE265" s="59"/>
      <c r="HF265" s="59"/>
      <c r="HG265" s="59"/>
      <c r="HH265" s="59"/>
      <c r="HI265" s="59"/>
      <c r="HJ265" s="59"/>
      <c r="HK265" s="59"/>
      <c r="HL265" s="59"/>
      <c r="HM265" s="59"/>
      <c r="HN265" s="59"/>
      <c r="HO265" s="59"/>
      <c r="HP265" s="59"/>
      <c r="HQ265" s="59"/>
      <c r="HR265" s="59"/>
      <c r="HS265" s="59"/>
      <c r="HT265" s="59"/>
      <c r="HU265" s="59"/>
      <c r="HV265" s="59"/>
      <c r="HW265" s="59"/>
      <c r="HX265" s="59"/>
      <c r="HY265" s="59"/>
      <c r="HZ265" s="59"/>
      <c r="IA265" s="59"/>
      <c r="IB265" s="59"/>
      <c r="IC265" s="59"/>
      <c r="ID265" s="59"/>
      <c r="IE265" s="59"/>
      <c r="IF265" s="59"/>
    </row>
    <row r="266" spans="1:240">
      <c r="A266" s="52"/>
      <c r="B266" s="33">
        <f>IF(SUM(J$9:J265)&gt;0.9,MAX(B$9:B265)+1,0)</f>
        <v>0</v>
      </c>
      <c r="C266" s="39">
        <f t="shared" si="424"/>
        <v>0</v>
      </c>
      <c r="D266" s="35">
        <v>51621</v>
      </c>
      <c r="E266" s="38">
        <f t="shared" si="380"/>
        <v>0</v>
      </c>
      <c r="F266" s="38">
        <f t="shared" si="381"/>
        <v>0</v>
      </c>
      <c r="G266" s="40">
        <f>IF(AND(B266=I$6,K265-I$1/(I$7-I$6+1)&gt;=0),ROUND(I$1/(I$7-I$6+1),0),IF(AND(SUM(G$10:G265)&gt;0,K265-G265&gt;=0),G265,IF(AND(SUM(G$10:G265)&gt;0),I$1-SUM(G$10:G265),0)))</f>
        <v>0</v>
      </c>
      <c r="H266" s="40">
        <f t="shared" si="382"/>
        <v>0</v>
      </c>
      <c r="I266" s="40">
        <f t="shared" si="383"/>
        <v>0</v>
      </c>
      <c r="J266" s="40">
        <f t="shared" si="384"/>
        <v>0</v>
      </c>
      <c r="K266" s="40">
        <f t="shared" si="385"/>
        <v>0</v>
      </c>
      <c r="L266" s="40">
        <f>IF(AND(J266&lt;&gt;0,SUM(J$9:J265)=0),ROUND(I$1*I$3,0),0)</f>
        <v>0</v>
      </c>
      <c r="M266" s="13"/>
      <c r="N266" s="33">
        <f>IF(SUM(V$9:V265)&gt;0.9,MAX(N$9:N265)+1,0)</f>
        <v>0</v>
      </c>
      <c r="O266" s="39">
        <f t="shared" ref="O266:O298" si="487">IF(V266+W265&gt;0.8,P266-P265,0)</f>
        <v>0</v>
      </c>
      <c r="P266" s="35">
        <f t="shared" ref="P266:P298" si="488">D266</f>
        <v>51621</v>
      </c>
      <c r="Q266" s="38">
        <f t="shared" si="455"/>
        <v>0</v>
      </c>
      <c r="R266" s="38">
        <f t="shared" si="441"/>
        <v>0</v>
      </c>
      <c r="S266" s="40">
        <f>IF(AND(N266=U$6,W265-U$1/(U$7-U$6+1)&gt;=0),ROUND(U$1/(U$7-U$6+1),0),IF(AND(SUM(S$10:S265)&gt;0,W265-S265&gt;=0),S265,IF(AND(SUM(S$10:S265)&gt;0),U$1-SUM(S$10:S265),0)))</f>
        <v>0</v>
      </c>
      <c r="T266" s="40">
        <f t="shared" si="401"/>
        <v>0</v>
      </c>
      <c r="U266" s="40">
        <f t="shared" si="402"/>
        <v>0</v>
      </c>
      <c r="V266" s="40">
        <f t="shared" si="442"/>
        <v>0</v>
      </c>
      <c r="W266" s="40">
        <f t="shared" si="403"/>
        <v>0</v>
      </c>
      <c r="X266" s="40">
        <f>IF(AND(V266&lt;&gt;0,SUM(V$9:V265)=0),ROUND(U$1*U$3,0),0)</f>
        <v>0</v>
      </c>
      <c r="Y266" s="13"/>
      <c r="Z266" s="33">
        <f>IF(SUM(AH$9:AH265)&gt;0.9,MAX(Z$9:Z265)+1,0)</f>
        <v>0</v>
      </c>
      <c r="AA266" s="39">
        <f t="shared" si="481"/>
        <v>0</v>
      </c>
      <c r="AB266" s="35">
        <f t="shared" ref="AB266:AB298" si="489">P266</f>
        <v>51621</v>
      </c>
      <c r="AC266" s="38">
        <f t="shared" si="456"/>
        <v>0</v>
      </c>
      <c r="AD266" s="38">
        <f t="shared" si="443"/>
        <v>0</v>
      </c>
      <c r="AE266" s="40">
        <f>IF(AND(Z266=AG$6,AI265-AG$1/(AG$7-AG$6+1)&gt;=0),ROUND(AG$1/(AG$7-AG$6+1),0),IF(AND(SUM(AE$10:AE265)&gt;0,AI265-AE265&gt;=0),AE265,IF(AND(SUM(AE$10:AE265)&gt;0),AG$1-SUM(AE$10:AE265),0)))</f>
        <v>0</v>
      </c>
      <c r="AF266" s="40">
        <f t="shared" si="404"/>
        <v>0</v>
      </c>
      <c r="AG266" s="40">
        <f t="shared" si="405"/>
        <v>0</v>
      </c>
      <c r="AH266" s="40">
        <f t="shared" si="444"/>
        <v>0</v>
      </c>
      <c r="AI266" s="40">
        <f t="shared" si="406"/>
        <v>0</v>
      </c>
      <c r="AJ266" s="40">
        <f>IF(AND(AH266&lt;&gt;0,SUM(AH$9:AH265)=0),ROUND(AG$1*AG$3,0),0)</f>
        <v>0</v>
      </c>
      <c r="AK266" s="13"/>
      <c r="AL266" s="33">
        <f>IF(SUM(AT$9:AT265)&gt;0.9,MAX(AL$9:AL265)+1,0)</f>
        <v>0</v>
      </c>
      <c r="AM266" s="39">
        <f t="shared" si="482"/>
        <v>0</v>
      </c>
      <c r="AN266" s="35">
        <f t="shared" ref="AN266:AN298" si="490">AB266</f>
        <v>51621</v>
      </c>
      <c r="AO266" s="38">
        <f t="shared" si="457"/>
        <v>0</v>
      </c>
      <c r="AP266" s="38">
        <f t="shared" si="445"/>
        <v>0</v>
      </c>
      <c r="AQ266" s="40">
        <f>IF(AND(AL266=AS$6,AU265-AS$1/(AS$7-AS$6+1)&gt;=0),ROUND(AS$1/(AS$7-AS$6+1),0),IF(AND(SUM(AQ$10:AQ265)&gt;0,AU265-AQ265&gt;=0),AQ265,IF(AND(SUM(AQ$10:AQ265)&gt;0),AS$1-SUM(AQ$10:AQ265),0)))</f>
        <v>0</v>
      </c>
      <c r="AR266" s="40">
        <f t="shared" si="407"/>
        <v>0</v>
      </c>
      <c r="AS266" s="40">
        <f t="shared" si="408"/>
        <v>0</v>
      </c>
      <c r="AT266" s="40">
        <f t="shared" si="446"/>
        <v>0</v>
      </c>
      <c r="AU266" s="40">
        <f t="shared" si="409"/>
        <v>0</v>
      </c>
      <c r="AV266" s="40">
        <f>IF(AND(AT266&lt;&gt;0,SUM(AT$9:AT265)=0),ROUND(AS$1*AS$3,0),0)</f>
        <v>0</v>
      </c>
      <c r="AW266" s="13"/>
      <c r="AX266" s="33">
        <f>IF(SUM(BF$9:BF265)&gt;0.9,MAX(AX$9:AX265)+1,0)</f>
        <v>0</v>
      </c>
      <c r="AY266" s="39">
        <f t="shared" si="483"/>
        <v>0</v>
      </c>
      <c r="AZ266" s="35">
        <f t="shared" ref="AZ266:AZ298" si="491">AN266</f>
        <v>51621</v>
      </c>
      <c r="BA266" s="38">
        <f t="shared" si="458"/>
        <v>0</v>
      </c>
      <c r="BB266" s="38">
        <f t="shared" si="447"/>
        <v>0</v>
      </c>
      <c r="BC266" s="40">
        <f>IF(AND(AX266=BE$6,BG265-BE$1/(BE$7-BE$6+1)&gt;=0),ROUND(BE$1/(BE$7-BE$6+1),0),IF(AND(SUM(BC$10:BC265)&gt;0,BG265-BC265&gt;=0),BC265,IF(AND(SUM(BC$10:BC265)&gt;0),BE$1-SUM(BC$10:BC265),0)))</f>
        <v>0</v>
      </c>
      <c r="BD266" s="40">
        <f t="shared" si="410"/>
        <v>0</v>
      </c>
      <c r="BE266" s="40">
        <f t="shared" si="411"/>
        <v>0</v>
      </c>
      <c r="BF266" s="40">
        <f t="shared" si="448"/>
        <v>0</v>
      </c>
      <c r="BG266" s="40">
        <f t="shared" si="412"/>
        <v>0</v>
      </c>
      <c r="BH266" s="40">
        <f>IF(AND(BF266&lt;&gt;0,SUM(BF$9:BF265)=0),ROUND(BE$1*BE$3,0),0)</f>
        <v>0</v>
      </c>
      <c r="BI266" s="13"/>
      <c r="BJ266" s="33">
        <f>IF(SUM(BR$9:BR265)&gt;0.9,MAX(BJ$9:BJ265)+1,0)</f>
        <v>0</v>
      </c>
      <c r="BK266" s="39">
        <f t="shared" si="484"/>
        <v>0</v>
      </c>
      <c r="BL266" s="35">
        <f t="shared" ref="BL266:BL298" si="492">AZ266</f>
        <v>51621</v>
      </c>
      <c r="BM266" s="38">
        <f t="shared" si="459"/>
        <v>0</v>
      </c>
      <c r="BN266" s="38">
        <f t="shared" si="449"/>
        <v>0</v>
      </c>
      <c r="BO266" s="40">
        <f>IF(AND(BJ266=BQ$6,BS265-BQ$1/(BQ$7-BQ$6+1)&gt;=0),ROUND(BQ$1/(BQ$7-BQ$6+1),0),IF(AND(SUM(BO$10:BO265)&gt;0,BS265-BO265&gt;=0),BO265,IF(AND(SUM(BO$10:BO265)&gt;0),BQ$1-SUM(BO$10:BO265),0)))</f>
        <v>0</v>
      </c>
      <c r="BP266" s="40">
        <f t="shared" si="413"/>
        <v>0</v>
      </c>
      <c r="BQ266" s="40">
        <f t="shared" si="414"/>
        <v>0</v>
      </c>
      <c r="BR266" s="40">
        <f t="shared" si="450"/>
        <v>0</v>
      </c>
      <c r="BS266" s="40">
        <f t="shared" si="415"/>
        <v>0</v>
      </c>
      <c r="BT266" s="40">
        <f>IF(AND(BR266&lt;&gt;0,SUM(BR$9:BR265)=0),ROUND(BQ$1*BQ$3,0),0)</f>
        <v>0</v>
      </c>
      <c r="BU266" s="13"/>
      <c r="BV266" s="33">
        <f>IF(SUM(CD$9:CD265)&gt;0.9,MAX(BV$9:BV265)+1,0)</f>
        <v>0</v>
      </c>
      <c r="BW266" s="39">
        <f t="shared" si="485"/>
        <v>0</v>
      </c>
      <c r="BX266" s="35">
        <f t="shared" ref="BX266:BX298" si="493">BL266</f>
        <v>51621</v>
      </c>
      <c r="BY266" s="38">
        <f t="shared" si="460"/>
        <v>0</v>
      </c>
      <c r="BZ266" s="38">
        <f t="shared" si="451"/>
        <v>0</v>
      </c>
      <c r="CA266" s="40">
        <f>IF(AND(BV266=CC$6,CE265-CC$1/(CC$7-CC$6+1)&gt;=0),ROUND(CC$1/(CC$7-CC$6+1),0),IF(AND(SUM(CA$10:CA265)&gt;0,CE265-CA265&gt;=0),CA265,IF(AND(SUM(CA$10:CA265)&gt;0),CC$1-SUM(CA$10:CA265),0)))</f>
        <v>0</v>
      </c>
      <c r="CB266" s="40">
        <f t="shared" si="416"/>
        <v>0</v>
      </c>
      <c r="CC266" s="40">
        <f t="shared" si="417"/>
        <v>0</v>
      </c>
      <c r="CD266" s="40">
        <f t="shared" si="452"/>
        <v>0</v>
      </c>
      <c r="CE266" s="40">
        <f t="shared" si="418"/>
        <v>0</v>
      </c>
      <c r="CF266" s="40">
        <f>IF(AND(CD266&lt;&gt;0,SUM(CD$9:CD265)=0),ROUND(CC$1*CC$3,0),0)</f>
        <v>0</v>
      </c>
      <c r="CG266" s="13"/>
      <c r="CH266" s="33">
        <f>IF(SUM(CP$9:CP265)&gt;0.9,MAX(CH$9:CH265)+1,0)</f>
        <v>0</v>
      </c>
      <c r="CI266" s="39">
        <f t="shared" si="486"/>
        <v>0</v>
      </c>
      <c r="CJ266" s="35">
        <f t="shared" ref="CJ266:CJ298" si="494">BX266</f>
        <v>51621</v>
      </c>
      <c r="CK266" s="38">
        <f t="shared" si="461"/>
        <v>0</v>
      </c>
      <c r="CL266" s="38">
        <f t="shared" si="453"/>
        <v>0</v>
      </c>
      <c r="CM266" s="40">
        <f>IF(AND(CH266=CO$6,CQ265-CO$1/(CO$7-CO$6+1)&gt;=0),ROUND(CO$1/(CO$7-CO$6+1),0),IF(AND(SUM(CM$10:CM265)&gt;0,CQ265-CM265&gt;=0),CM265,IF(AND(SUM(CM$10:CM265)&gt;0),CO$1-SUM(CM$10:CM265),0)))</f>
        <v>0</v>
      </c>
      <c r="CN266" s="40">
        <f t="shared" si="419"/>
        <v>0</v>
      </c>
      <c r="CO266" s="40">
        <f t="shared" si="420"/>
        <v>0</v>
      </c>
      <c r="CP266" s="40">
        <f t="shared" si="454"/>
        <v>0</v>
      </c>
      <c r="CQ266" s="40">
        <f t="shared" si="421"/>
        <v>0</v>
      </c>
      <c r="CR266" s="40">
        <f>IF(AND(CP266&lt;&gt;0,SUM(CP$9:CP265)=0),ROUND(CO$1*CO$3,0),0)</f>
        <v>0</v>
      </c>
      <c r="CS266" s="13"/>
      <c r="CT266" s="16"/>
      <c r="CU266" s="41">
        <f t="shared" si="423"/>
        <v>238</v>
      </c>
      <c r="CV266" s="42">
        <f t="shared" si="422"/>
        <v>51621</v>
      </c>
      <c r="CW266" s="43">
        <f t="shared" si="462"/>
        <v>0</v>
      </c>
      <c r="CX266" s="43">
        <f t="shared" si="463"/>
        <v>0</v>
      </c>
      <c r="CY266" s="43">
        <f t="shared" si="464"/>
        <v>0</v>
      </c>
      <c r="CZ266" s="43">
        <f t="shared" si="465"/>
        <v>0</v>
      </c>
      <c r="DA266" s="43">
        <f t="shared" si="466"/>
        <v>0</v>
      </c>
      <c r="DB266" s="43">
        <f t="shared" si="467"/>
        <v>0</v>
      </c>
      <c r="DC266" s="43">
        <f t="shared" si="468"/>
        <v>0</v>
      </c>
      <c r="DD266" s="43">
        <f t="shared" si="469"/>
        <v>0</v>
      </c>
      <c r="DE266" s="43">
        <f t="shared" si="470"/>
        <v>0</v>
      </c>
      <c r="DF266" s="44">
        <f t="shared" ref="DF266:DF298" si="495">G266+S266+AE266+AQ266+BC266+BO266+CA266+CM266</f>
        <v>0</v>
      </c>
      <c r="DG266" s="44">
        <f t="shared" si="471"/>
        <v>0</v>
      </c>
      <c r="DH266" s="44">
        <f t="shared" si="472"/>
        <v>0</v>
      </c>
      <c r="DI266" s="44">
        <f t="shared" si="473"/>
        <v>0</v>
      </c>
      <c r="DJ266" s="44">
        <f t="shared" si="474"/>
        <v>0</v>
      </c>
      <c r="DK266" s="44">
        <f t="shared" si="475"/>
        <v>0</v>
      </c>
      <c r="DL266" s="44">
        <f t="shared" si="476"/>
        <v>0</v>
      </c>
      <c r="DM266" s="44">
        <f t="shared" si="477"/>
        <v>0</v>
      </c>
      <c r="DN266" s="44">
        <f t="shared" si="478"/>
        <v>0</v>
      </c>
      <c r="DO266" s="44">
        <f t="shared" si="479"/>
        <v>0</v>
      </c>
      <c r="DP266" s="44">
        <f>IF(SUM(DG266:DG$298)=0,DG$299*DP$8/12,0)</f>
        <v>0</v>
      </c>
      <c r="DQ266" s="44">
        <f>IF(SUM(DH266:DH$298)=0,DH$299*DQ$8/12,0)</f>
        <v>0</v>
      </c>
      <c r="DR266" s="44">
        <f>IF(SUM(DI266:DI$298)=0,DI$299*DR$8/12,0)</f>
        <v>0</v>
      </c>
      <c r="DS266" s="44">
        <f>IF(SUM(DJ266:DJ$298)=0,DJ$299*DS$8/12,0)</f>
        <v>0</v>
      </c>
      <c r="DT266" s="44">
        <f>IF(SUM(DK266:DK$298)=0,DK$299*DT$8/12,0)</f>
        <v>0</v>
      </c>
      <c r="DU266" s="44">
        <f>IF(SUM(DL266:DL$298)=0,DL$299*DU$8/12,0)</f>
        <v>0</v>
      </c>
      <c r="DV266" s="44">
        <f>IF(SUM(DM266:DM$298)=0,DM$299*DV$8/12,0)</f>
        <v>0</v>
      </c>
      <c r="DW266" s="44">
        <f>IF(SUM(DN266:DN$298)=0,DN$299*DW$8/12,0)</f>
        <v>0</v>
      </c>
      <c r="DX266" s="44">
        <f t="shared" si="480"/>
        <v>0</v>
      </c>
      <c r="DY266" s="44">
        <f t="shared" si="396"/>
        <v>0</v>
      </c>
      <c r="DZ266" s="44">
        <f t="shared" si="397"/>
        <v>0</v>
      </c>
      <c r="EA266" s="44">
        <f t="shared" si="398"/>
        <v>0</v>
      </c>
      <c r="EB266" s="44">
        <f t="shared" si="399"/>
        <v>0</v>
      </c>
      <c r="EC266" s="44">
        <f t="shared" si="400"/>
        <v>0</v>
      </c>
      <c r="ED266" s="16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59"/>
      <c r="IE266" s="59"/>
      <c r="IF266" s="59"/>
    </row>
    <row r="267" spans="1:240">
      <c r="A267" s="52"/>
      <c r="B267" s="33">
        <f>IF(SUM(J$9:J266)&gt;0.9,MAX(B$9:B266)+1,0)</f>
        <v>0</v>
      </c>
      <c r="C267" s="39">
        <f t="shared" si="424"/>
        <v>0</v>
      </c>
      <c r="D267" s="35">
        <v>51652</v>
      </c>
      <c r="E267" s="38">
        <f t="shared" ref="E267:E298" si="496">IF(AND(C267&gt;0,C266=0),D267,0)</f>
        <v>0</v>
      </c>
      <c r="F267" s="38">
        <f t="shared" ref="F267:F298" si="497">IF(AND(C267&gt;0,C268=0),D267,0)</f>
        <v>0</v>
      </c>
      <c r="G267" s="40">
        <f>IF(AND(B267=I$6,K266-I$1/(I$7-I$6+1)&gt;=0),ROUND(I$1/(I$7-I$6+1),0),IF(AND(SUM(G$10:G266)&gt;0,K266-G266&gt;=0),G266,IF(AND(SUM(G$10:G266)&gt;0),I$1-SUM(G$10:G266),0)))</f>
        <v>0</v>
      </c>
      <c r="H267" s="40">
        <f t="shared" ref="H267:H298" si="498">ROUND(IF(AND(J267+K266&lt;&gt;0),ROUND((K266*I$2/365*C267),0),0),2)</f>
        <v>0</v>
      </c>
      <c r="I267" s="40">
        <f t="shared" ref="I267:I298" si="499">G267+H267</f>
        <v>0</v>
      </c>
      <c r="J267" s="40">
        <f t="shared" ref="J267:J298" si="500">IF(D267=I$4,I$1,0)</f>
        <v>0</v>
      </c>
      <c r="K267" s="40">
        <f t="shared" ref="K267:K298" si="501">K266+J267-G267</f>
        <v>0</v>
      </c>
      <c r="L267" s="40">
        <f>IF(AND(J267&lt;&gt;0,SUM(J$9:J266)=0),ROUND(I$1*I$3,0),0)</f>
        <v>0</v>
      </c>
      <c r="M267" s="13"/>
      <c r="N267" s="33">
        <f>IF(SUM(V$9:V266)&gt;0.9,MAX(N$9:N266)+1,0)</f>
        <v>0</v>
      </c>
      <c r="O267" s="39">
        <f t="shared" si="487"/>
        <v>0</v>
      </c>
      <c r="P267" s="35">
        <f t="shared" si="488"/>
        <v>51652</v>
      </c>
      <c r="Q267" s="38">
        <f t="shared" si="455"/>
        <v>0</v>
      </c>
      <c r="R267" s="38">
        <f t="shared" si="441"/>
        <v>0</v>
      </c>
      <c r="S267" s="40">
        <f>IF(AND(N267=U$6,W266-U$1/(U$7-U$6+1)&gt;=0),ROUND(U$1/(U$7-U$6+1),0),IF(AND(SUM(S$10:S266)&gt;0,W266-S266&gt;=0),S266,IF(AND(SUM(S$10:S266)&gt;0),U$1-SUM(S$10:S266),0)))</f>
        <v>0</v>
      </c>
      <c r="T267" s="40">
        <f t="shared" si="401"/>
        <v>0</v>
      </c>
      <c r="U267" s="40">
        <f t="shared" si="402"/>
        <v>0</v>
      </c>
      <c r="V267" s="40">
        <f t="shared" si="442"/>
        <v>0</v>
      </c>
      <c r="W267" s="40">
        <f t="shared" si="403"/>
        <v>0</v>
      </c>
      <c r="X267" s="40">
        <f>IF(AND(V267&lt;&gt;0,SUM(V$9:V266)=0),ROUND(U$1*U$3,0),0)</f>
        <v>0</v>
      </c>
      <c r="Y267" s="13"/>
      <c r="Z267" s="33">
        <f>IF(SUM(AH$9:AH266)&gt;0.9,MAX(Z$9:Z266)+1,0)</f>
        <v>0</v>
      </c>
      <c r="AA267" s="39">
        <f t="shared" si="481"/>
        <v>0</v>
      </c>
      <c r="AB267" s="35">
        <f t="shared" si="489"/>
        <v>51652</v>
      </c>
      <c r="AC267" s="38">
        <f t="shared" si="456"/>
        <v>0</v>
      </c>
      <c r="AD267" s="38">
        <f t="shared" si="443"/>
        <v>0</v>
      </c>
      <c r="AE267" s="40">
        <f>IF(AND(Z267=AG$6,AI266-AG$1/(AG$7-AG$6+1)&gt;=0),ROUND(AG$1/(AG$7-AG$6+1),0),IF(AND(SUM(AE$10:AE266)&gt;0,AI266-AE266&gt;=0),AE266,IF(AND(SUM(AE$10:AE266)&gt;0),AG$1-SUM(AE$10:AE266),0)))</f>
        <v>0</v>
      </c>
      <c r="AF267" s="40">
        <f t="shared" si="404"/>
        <v>0</v>
      </c>
      <c r="AG267" s="40">
        <f t="shared" si="405"/>
        <v>0</v>
      </c>
      <c r="AH267" s="40">
        <f t="shared" si="444"/>
        <v>0</v>
      </c>
      <c r="AI267" s="40">
        <f t="shared" si="406"/>
        <v>0</v>
      </c>
      <c r="AJ267" s="40">
        <f>IF(AND(AH267&lt;&gt;0,SUM(AH$9:AH266)=0),ROUND(AG$1*AG$3,0),0)</f>
        <v>0</v>
      </c>
      <c r="AK267" s="13"/>
      <c r="AL267" s="33">
        <f>IF(SUM(AT$9:AT266)&gt;0.9,MAX(AL$9:AL266)+1,0)</f>
        <v>0</v>
      </c>
      <c r="AM267" s="39">
        <f t="shared" si="482"/>
        <v>0</v>
      </c>
      <c r="AN267" s="35">
        <f t="shared" si="490"/>
        <v>51652</v>
      </c>
      <c r="AO267" s="38">
        <f t="shared" si="457"/>
        <v>0</v>
      </c>
      <c r="AP267" s="38">
        <f t="shared" si="445"/>
        <v>0</v>
      </c>
      <c r="AQ267" s="40">
        <f>IF(AND(AL267=AS$6,AU266-AS$1/(AS$7-AS$6+1)&gt;=0),ROUND(AS$1/(AS$7-AS$6+1),0),IF(AND(SUM(AQ$10:AQ266)&gt;0,AU266-AQ266&gt;=0),AQ266,IF(AND(SUM(AQ$10:AQ266)&gt;0),AS$1-SUM(AQ$10:AQ266),0)))</f>
        <v>0</v>
      </c>
      <c r="AR267" s="40">
        <f t="shared" si="407"/>
        <v>0</v>
      </c>
      <c r="AS267" s="40">
        <f t="shared" si="408"/>
        <v>0</v>
      </c>
      <c r="AT267" s="40">
        <f t="shared" si="446"/>
        <v>0</v>
      </c>
      <c r="AU267" s="40">
        <f t="shared" si="409"/>
        <v>0</v>
      </c>
      <c r="AV267" s="40">
        <f>IF(AND(AT267&lt;&gt;0,SUM(AT$9:AT266)=0),ROUND(AS$1*AS$3,0),0)</f>
        <v>0</v>
      </c>
      <c r="AW267" s="13"/>
      <c r="AX267" s="33">
        <f>IF(SUM(BF$9:BF266)&gt;0.9,MAX(AX$9:AX266)+1,0)</f>
        <v>0</v>
      </c>
      <c r="AY267" s="39">
        <f t="shared" si="483"/>
        <v>0</v>
      </c>
      <c r="AZ267" s="35">
        <f t="shared" si="491"/>
        <v>51652</v>
      </c>
      <c r="BA267" s="38">
        <f t="shared" si="458"/>
        <v>0</v>
      </c>
      <c r="BB267" s="38">
        <f t="shared" si="447"/>
        <v>0</v>
      </c>
      <c r="BC267" s="40">
        <f>IF(AND(AX267=BE$6,BG266-BE$1/(BE$7-BE$6+1)&gt;=0),ROUND(BE$1/(BE$7-BE$6+1),0),IF(AND(SUM(BC$10:BC266)&gt;0,BG266-BC266&gt;=0),BC266,IF(AND(SUM(BC$10:BC266)&gt;0),BE$1-SUM(BC$10:BC266),0)))</f>
        <v>0</v>
      </c>
      <c r="BD267" s="40">
        <f t="shared" si="410"/>
        <v>0</v>
      </c>
      <c r="BE267" s="40">
        <f t="shared" si="411"/>
        <v>0</v>
      </c>
      <c r="BF267" s="40">
        <f t="shared" si="448"/>
        <v>0</v>
      </c>
      <c r="BG267" s="40">
        <f t="shared" si="412"/>
        <v>0</v>
      </c>
      <c r="BH267" s="40">
        <f>IF(AND(BF267&lt;&gt;0,SUM(BF$9:BF266)=0),ROUND(BE$1*BE$3,0),0)</f>
        <v>0</v>
      </c>
      <c r="BI267" s="13"/>
      <c r="BJ267" s="33">
        <f>IF(SUM(BR$9:BR266)&gt;0.9,MAX(BJ$9:BJ266)+1,0)</f>
        <v>0</v>
      </c>
      <c r="BK267" s="39">
        <f t="shared" si="484"/>
        <v>0</v>
      </c>
      <c r="BL267" s="35">
        <f t="shared" si="492"/>
        <v>51652</v>
      </c>
      <c r="BM267" s="38">
        <f t="shared" si="459"/>
        <v>0</v>
      </c>
      <c r="BN267" s="38">
        <f t="shared" si="449"/>
        <v>0</v>
      </c>
      <c r="BO267" s="40">
        <f>IF(AND(BJ267=BQ$6,BS266-BQ$1/(BQ$7-BQ$6+1)&gt;=0),ROUND(BQ$1/(BQ$7-BQ$6+1),0),IF(AND(SUM(BO$10:BO266)&gt;0,BS266-BO266&gt;=0),BO266,IF(AND(SUM(BO$10:BO266)&gt;0),BQ$1-SUM(BO$10:BO266),0)))</f>
        <v>0</v>
      </c>
      <c r="BP267" s="40">
        <f t="shared" si="413"/>
        <v>0</v>
      </c>
      <c r="BQ267" s="40">
        <f t="shared" si="414"/>
        <v>0</v>
      </c>
      <c r="BR267" s="40">
        <f t="shared" si="450"/>
        <v>0</v>
      </c>
      <c r="BS267" s="40">
        <f t="shared" si="415"/>
        <v>0</v>
      </c>
      <c r="BT267" s="40">
        <f>IF(AND(BR267&lt;&gt;0,SUM(BR$9:BR266)=0),ROUND(BQ$1*BQ$3,0),0)</f>
        <v>0</v>
      </c>
      <c r="BU267" s="13"/>
      <c r="BV267" s="33">
        <f>IF(SUM(CD$9:CD266)&gt;0.9,MAX(BV$9:BV266)+1,0)</f>
        <v>0</v>
      </c>
      <c r="BW267" s="39">
        <f t="shared" si="485"/>
        <v>0</v>
      </c>
      <c r="BX267" s="35">
        <f t="shared" si="493"/>
        <v>51652</v>
      </c>
      <c r="BY267" s="38">
        <f t="shared" si="460"/>
        <v>0</v>
      </c>
      <c r="BZ267" s="38">
        <f t="shared" si="451"/>
        <v>0</v>
      </c>
      <c r="CA267" s="40">
        <f>IF(AND(BV267=CC$6,CE266-CC$1/(CC$7-CC$6+1)&gt;=0),ROUND(CC$1/(CC$7-CC$6+1),0),IF(AND(SUM(CA$10:CA266)&gt;0,CE266-CA266&gt;=0),CA266,IF(AND(SUM(CA$10:CA266)&gt;0),CC$1-SUM(CA$10:CA266),0)))</f>
        <v>0</v>
      </c>
      <c r="CB267" s="40">
        <f t="shared" si="416"/>
        <v>0</v>
      </c>
      <c r="CC267" s="40">
        <f t="shared" si="417"/>
        <v>0</v>
      </c>
      <c r="CD267" s="40">
        <f t="shared" si="452"/>
        <v>0</v>
      </c>
      <c r="CE267" s="40">
        <f t="shared" si="418"/>
        <v>0</v>
      </c>
      <c r="CF267" s="40">
        <f>IF(AND(CD267&lt;&gt;0,SUM(CD$9:CD266)=0),ROUND(CC$1*CC$3,0),0)</f>
        <v>0</v>
      </c>
      <c r="CG267" s="13"/>
      <c r="CH267" s="33">
        <f>IF(SUM(CP$9:CP266)&gt;0.9,MAX(CH$9:CH266)+1,0)</f>
        <v>0</v>
      </c>
      <c r="CI267" s="39">
        <f t="shared" si="486"/>
        <v>0</v>
      </c>
      <c r="CJ267" s="35">
        <f t="shared" si="494"/>
        <v>51652</v>
      </c>
      <c r="CK267" s="38">
        <f t="shared" si="461"/>
        <v>0</v>
      </c>
      <c r="CL267" s="38">
        <f t="shared" si="453"/>
        <v>0</v>
      </c>
      <c r="CM267" s="40">
        <f>IF(AND(CH267=CO$6,CQ266-CO$1/(CO$7-CO$6+1)&gt;=0),ROUND(CO$1/(CO$7-CO$6+1),0),IF(AND(SUM(CM$10:CM266)&gt;0,CQ266-CM266&gt;=0),CM266,IF(AND(SUM(CM$10:CM266)&gt;0),CO$1-SUM(CM$10:CM266),0)))</f>
        <v>0</v>
      </c>
      <c r="CN267" s="40">
        <f t="shared" si="419"/>
        <v>0</v>
      </c>
      <c r="CO267" s="40">
        <f t="shared" si="420"/>
        <v>0</v>
      </c>
      <c r="CP267" s="40">
        <f t="shared" si="454"/>
        <v>0</v>
      </c>
      <c r="CQ267" s="40">
        <f t="shared" si="421"/>
        <v>0</v>
      </c>
      <c r="CR267" s="40">
        <f>IF(AND(CP267&lt;&gt;0,SUM(CP$9:CP266)=0),ROUND(CO$1*CO$3,0),0)</f>
        <v>0</v>
      </c>
      <c r="CS267" s="13"/>
      <c r="CT267" s="16"/>
      <c r="CU267" s="41">
        <f t="shared" si="423"/>
        <v>239</v>
      </c>
      <c r="CV267" s="42">
        <f t="shared" si="422"/>
        <v>51652</v>
      </c>
      <c r="CW267" s="43">
        <f t="shared" si="462"/>
        <v>0</v>
      </c>
      <c r="CX267" s="43">
        <f t="shared" si="463"/>
        <v>0</v>
      </c>
      <c r="CY267" s="43">
        <f t="shared" si="464"/>
        <v>0</v>
      </c>
      <c r="CZ267" s="43">
        <f t="shared" si="465"/>
        <v>0</v>
      </c>
      <c r="DA267" s="43">
        <f t="shared" si="466"/>
        <v>0</v>
      </c>
      <c r="DB267" s="43">
        <f t="shared" si="467"/>
        <v>0</v>
      </c>
      <c r="DC267" s="43">
        <f t="shared" si="468"/>
        <v>0</v>
      </c>
      <c r="DD267" s="43">
        <f t="shared" si="469"/>
        <v>0</v>
      </c>
      <c r="DE267" s="43">
        <f t="shared" si="470"/>
        <v>0</v>
      </c>
      <c r="DF267" s="44">
        <f t="shared" si="495"/>
        <v>0</v>
      </c>
      <c r="DG267" s="44">
        <f t="shared" si="471"/>
        <v>0</v>
      </c>
      <c r="DH267" s="44">
        <f t="shared" si="472"/>
        <v>0</v>
      </c>
      <c r="DI267" s="44">
        <f t="shared" si="473"/>
        <v>0</v>
      </c>
      <c r="DJ267" s="44">
        <f t="shared" si="474"/>
        <v>0</v>
      </c>
      <c r="DK267" s="44">
        <f t="shared" si="475"/>
        <v>0</v>
      </c>
      <c r="DL267" s="44">
        <f t="shared" si="476"/>
        <v>0</v>
      </c>
      <c r="DM267" s="44">
        <f t="shared" si="477"/>
        <v>0</v>
      </c>
      <c r="DN267" s="44">
        <f t="shared" si="478"/>
        <v>0</v>
      </c>
      <c r="DO267" s="44">
        <f t="shared" si="479"/>
        <v>0</v>
      </c>
      <c r="DP267" s="44">
        <f>IF(SUM(DG267:DG$298)=0,DG$299*DP$8/12,0)</f>
        <v>0</v>
      </c>
      <c r="DQ267" s="44">
        <f>IF(SUM(DH267:DH$298)=0,DH$299*DQ$8/12,0)</f>
        <v>0</v>
      </c>
      <c r="DR267" s="44">
        <f>IF(SUM(DI267:DI$298)=0,DI$299*DR$8/12,0)</f>
        <v>0</v>
      </c>
      <c r="DS267" s="44">
        <f>IF(SUM(DJ267:DJ$298)=0,DJ$299*DS$8/12,0)</f>
        <v>0</v>
      </c>
      <c r="DT267" s="44">
        <f>IF(SUM(DK267:DK$298)=0,DK$299*DT$8/12,0)</f>
        <v>0</v>
      </c>
      <c r="DU267" s="44">
        <f>IF(SUM(DL267:DL$298)=0,DL$299*DU$8/12,0)</f>
        <v>0</v>
      </c>
      <c r="DV267" s="44">
        <f>IF(SUM(DM267:DM$298)=0,DM$299*DV$8/12,0)</f>
        <v>0</v>
      </c>
      <c r="DW267" s="44">
        <f>IF(SUM(DN267:DN$298)=0,DN$299*DW$8/12,0)</f>
        <v>0</v>
      </c>
      <c r="DX267" s="44">
        <f t="shared" si="480"/>
        <v>0</v>
      </c>
      <c r="DY267" s="44">
        <f t="shared" ref="DY267:DY298" si="502">H267+T267+AF267+AR267+BD267+BP267+CB267+CN267</f>
        <v>0</v>
      </c>
      <c r="DZ267" s="44">
        <f t="shared" ref="DZ267:DZ298" si="503">DF267+DY267</f>
        <v>0</v>
      </c>
      <c r="EA267" s="44">
        <f t="shared" ref="EA267:EA298" si="504">J267+V267+AH267+AT267+BF267+BR267+CD267+CP267</f>
        <v>0</v>
      </c>
      <c r="EB267" s="44">
        <f t="shared" ref="EB267:EB298" si="505">EB266+EA267-DF267</f>
        <v>0</v>
      </c>
      <c r="EC267" s="44">
        <f t="shared" ref="EC267:EC298" si="506">L267+X267+AJ267+AV267+BH267+BT267+CF267+CR267</f>
        <v>0</v>
      </c>
      <c r="ED267" s="16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59"/>
      <c r="IE267" s="59"/>
      <c r="IF267" s="59"/>
    </row>
    <row r="268" spans="1:240">
      <c r="A268" s="52"/>
      <c r="B268" s="33">
        <f>IF(SUM(J$9:J267)&gt;0.9,MAX(B$9:B267)+1,0)</f>
        <v>0</v>
      </c>
      <c r="C268" s="39">
        <f t="shared" si="424"/>
        <v>0</v>
      </c>
      <c r="D268" s="35">
        <v>51682</v>
      </c>
      <c r="E268" s="38">
        <f t="shared" si="496"/>
        <v>0</v>
      </c>
      <c r="F268" s="38">
        <f t="shared" si="497"/>
        <v>0</v>
      </c>
      <c r="G268" s="40">
        <f>IF(AND(B268=I$6,K267-I$1/(I$7-I$6+1)&gt;=0),ROUND(I$1/(I$7-I$6+1),0),IF(AND(SUM(G$10:G267)&gt;0,K267-G267&gt;=0),G267,IF(AND(SUM(G$10:G267)&gt;0),I$1-SUM(G$10:G267),0)))</f>
        <v>0</v>
      </c>
      <c r="H268" s="40">
        <f t="shared" si="498"/>
        <v>0</v>
      </c>
      <c r="I268" s="40">
        <f t="shared" si="499"/>
        <v>0</v>
      </c>
      <c r="J268" s="40">
        <f t="shared" si="500"/>
        <v>0</v>
      </c>
      <c r="K268" s="40">
        <f t="shared" si="501"/>
        <v>0</v>
      </c>
      <c r="L268" s="40">
        <f>IF(AND(J268&lt;&gt;0,SUM(J$9:J267)=0),ROUND(I$1*I$3,0),0)</f>
        <v>0</v>
      </c>
      <c r="M268" s="13"/>
      <c r="N268" s="33">
        <f>IF(SUM(V$9:V267)&gt;0.9,MAX(N$9:N267)+1,0)</f>
        <v>0</v>
      </c>
      <c r="O268" s="39">
        <f t="shared" si="487"/>
        <v>0</v>
      </c>
      <c r="P268" s="35">
        <f t="shared" si="488"/>
        <v>51682</v>
      </c>
      <c r="Q268" s="38">
        <f t="shared" si="455"/>
        <v>0</v>
      </c>
      <c r="R268" s="38">
        <f t="shared" si="441"/>
        <v>0</v>
      </c>
      <c r="S268" s="40">
        <f>IF(AND(N268=U$6,W267-U$1/(U$7-U$6+1)&gt;=0),ROUND(U$1/(U$7-U$6+1),0),IF(AND(SUM(S$10:S267)&gt;0,W267-S267&gt;=0),S267,IF(AND(SUM(S$10:S267)&gt;0),U$1-SUM(S$10:S267),0)))</f>
        <v>0</v>
      </c>
      <c r="T268" s="40">
        <f t="shared" ref="T268:T298" si="507">ROUND(IF(AND(V268+W267&lt;&gt;0),ROUND((W267*U$2/365*O268),0),0),2)</f>
        <v>0</v>
      </c>
      <c r="U268" s="40">
        <f t="shared" ref="U268:U298" si="508">S268+T268</f>
        <v>0</v>
      </c>
      <c r="V268" s="40">
        <f t="shared" si="442"/>
        <v>0</v>
      </c>
      <c r="W268" s="40">
        <f t="shared" ref="W268:W298" si="509">W267+V268-S268</f>
        <v>0</v>
      </c>
      <c r="X268" s="40">
        <f>IF(AND(V268&lt;&gt;0,SUM(V$9:V267)=0),ROUND(U$1*U$3,0),0)</f>
        <v>0</v>
      </c>
      <c r="Y268" s="13"/>
      <c r="Z268" s="33">
        <f>IF(SUM(AH$9:AH267)&gt;0.9,MAX(Z$9:Z267)+1,0)</f>
        <v>0</v>
      </c>
      <c r="AA268" s="39">
        <f t="shared" si="481"/>
        <v>0</v>
      </c>
      <c r="AB268" s="35">
        <f t="shared" si="489"/>
        <v>51682</v>
      </c>
      <c r="AC268" s="38">
        <f t="shared" si="456"/>
        <v>0</v>
      </c>
      <c r="AD268" s="38">
        <f t="shared" si="443"/>
        <v>0</v>
      </c>
      <c r="AE268" s="40">
        <f>IF(AND(Z268=AG$6,AI267-AG$1/(AG$7-AG$6+1)&gt;=0),ROUND(AG$1/(AG$7-AG$6+1),0),IF(AND(SUM(AE$10:AE267)&gt;0,AI267-AE267&gt;=0),AE267,IF(AND(SUM(AE$10:AE267)&gt;0),AG$1-SUM(AE$10:AE267),0)))</f>
        <v>0</v>
      </c>
      <c r="AF268" s="40">
        <f t="shared" ref="AF268:AF298" si="510">ROUND(IF(AND(AH268+AI267&lt;&gt;0),ROUND((AI267*AG$2/365*AA268),0),0),2)</f>
        <v>0</v>
      </c>
      <c r="AG268" s="40">
        <f t="shared" ref="AG268:AG298" si="511">AE268+AF268</f>
        <v>0</v>
      </c>
      <c r="AH268" s="40">
        <f t="shared" si="444"/>
        <v>0</v>
      </c>
      <c r="AI268" s="40">
        <f t="shared" ref="AI268:AI298" si="512">AI267+AH268-AE268</f>
        <v>0</v>
      </c>
      <c r="AJ268" s="40">
        <f>IF(AND(AH268&lt;&gt;0,SUM(AH$9:AH267)=0),ROUND(AG$1*AG$3,0),0)</f>
        <v>0</v>
      </c>
      <c r="AK268" s="13"/>
      <c r="AL268" s="33">
        <f>IF(SUM(AT$9:AT267)&gt;0.9,MAX(AL$9:AL267)+1,0)</f>
        <v>0</v>
      </c>
      <c r="AM268" s="39">
        <f t="shared" si="482"/>
        <v>0</v>
      </c>
      <c r="AN268" s="35">
        <f t="shared" si="490"/>
        <v>51682</v>
      </c>
      <c r="AO268" s="38">
        <f t="shared" si="457"/>
        <v>0</v>
      </c>
      <c r="AP268" s="38">
        <f t="shared" si="445"/>
        <v>0</v>
      </c>
      <c r="AQ268" s="40">
        <f>IF(AND(AL268=AS$6,AU267-AS$1/(AS$7-AS$6+1)&gt;=0),ROUND(AS$1/(AS$7-AS$6+1),0),IF(AND(SUM(AQ$10:AQ267)&gt;0,AU267-AQ267&gt;=0),AQ267,IF(AND(SUM(AQ$10:AQ267)&gt;0),AS$1-SUM(AQ$10:AQ267),0)))</f>
        <v>0</v>
      </c>
      <c r="AR268" s="40">
        <f t="shared" ref="AR268:AR298" si="513">ROUND(IF(AND(AT268+AU267&lt;&gt;0),ROUND((AU267*AS$2/365*AM268),0),0),2)</f>
        <v>0</v>
      </c>
      <c r="AS268" s="40">
        <f t="shared" ref="AS268:AS298" si="514">AQ268+AR268</f>
        <v>0</v>
      </c>
      <c r="AT268" s="40">
        <f t="shared" si="446"/>
        <v>0</v>
      </c>
      <c r="AU268" s="40">
        <f t="shared" ref="AU268:AU298" si="515">AU267+AT268-AQ268</f>
        <v>0</v>
      </c>
      <c r="AV268" s="40">
        <f>IF(AND(AT268&lt;&gt;0,SUM(AT$9:AT267)=0),ROUND(AS$1*AS$3,0),0)</f>
        <v>0</v>
      </c>
      <c r="AW268" s="13"/>
      <c r="AX268" s="33">
        <f>IF(SUM(BF$9:BF267)&gt;0.9,MAX(AX$9:AX267)+1,0)</f>
        <v>0</v>
      </c>
      <c r="AY268" s="39">
        <f t="shared" si="483"/>
        <v>0</v>
      </c>
      <c r="AZ268" s="35">
        <f t="shared" si="491"/>
        <v>51682</v>
      </c>
      <c r="BA268" s="38">
        <f t="shared" si="458"/>
        <v>0</v>
      </c>
      <c r="BB268" s="38">
        <f t="shared" si="447"/>
        <v>0</v>
      </c>
      <c r="BC268" s="40">
        <f>IF(AND(AX268=BE$6,BG267-BE$1/(BE$7-BE$6+1)&gt;=0),ROUND(BE$1/(BE$7-BE$6+1),0),IF(AND(SUM(BC$10:BC267)&gt;0,BG267-BC267&gt;=0),BC267,IF(AND(SUM(BC$10:BC267)&gt;0),BE$1-SUM(BC$10:BC267),0)))</f>
        <v>0</v>
      </c>
      <c r="BD268" s="40">
        <f t="shared" ref="BD268:BD298" si="516">ROUND(IF(AND(BF268+BG267&lt;&gt;0),ROUND((BG267*BE$2/365*AY268),0),0),2)</f>
        <v>0</v>
      </c>
      <c r="BE268" s="40">
        <f t="shared" ref="BE268:BE298" si="517">BC268+BD268</f>
        <v>0</v>
      </c>
      <c r="BF268" s="40">
        <f t="shared" si="448"/>
        <v>0</v>
      </c>
      <c r="BG268" s="40">
        <f t="shared" ref="BG268:BG298" si="518">BG267+BF268-BC268</f>
        <v>0</v>
      </c>
      <c r="BH268" s="40">
        <f>IF(AND(BF268&lt;&gt;0,SUM(BF$9:BF267)=0),ROUND(BE$1*BE$3,0),0)</f>
        <v>0</v>
      </c>
      <c r="BI268" s="13"/>
      <c r="BJ268" s="33">
        <f>IF(SUM(BR$9:BR267)&gt;0.9,MAX(BJ$9:BJ267)+1,0)</f>
        <v>0</v>
      </c>
      <c r="BK268" s="39">
        <f t="shared" si="484"/>
        <v>0</v>
      </c>
      <c r="BL268" s="35">
        <f t="shared" si="492"/>
        <v>51682</v>
      </c>
      <c r="BM268" s="38">
        <f t="shared" si="459"/>
        <v>0</v>
      </c>
      <c r="BN268" s="38">
        <f t="shared" si="449"/>
        <v>0</v>
      </c>
      <c r="BO268" s="40">
        <f>IF(AND(BJ268=BQ$6,BS267-BQ$1/(BQ$7-BQ$6+1)&gt;=0),ROUND(BQ$1/(BQ$7-BQ$6+1),0),IF(AND(SUM(BO$10:BO267)&gt;0,BS267-BO267&gt;=0),BO267,IF(AND(SUM(BO$10:BO267)&gt;0),BQ$1-SUM(BO$10:BO267),0)))</f>
        <v>0</v>
      </c>
      <c r="BP268" s="40">
        <f t="shared" ref="BP268:BP298" si="519">ROUND(IF(AND(BR268+BS267&lt;&gt;0),ROUND((BS267*BQ$2/365*BK268),0),0),2)</f>
        <v>0</v>
      </c>
      <c r="BQ268" s="40">
        <f t="shared" ref="BQ268:BQ298" si="520">BO268+BP268</f>
        <v>0</v>
      </c>
      <c r="BR268" s="40">
        <f t="shared" si="450"/>
        <v>0</v>
      </c>
      <c r="BS268" s="40">
        <f t="shared" ref="BS268:BS298" si="521">BS267+BR268-BO268</f>
        <v>0</v>
      </c>
      <c r="BT268" s="40">
        <f>IF(AND(BR268&lt;&gt;0,SUM(BR$9:BR267)=0),ROUND(BQ$1*BQ$3,0),0)</f>
        <v>0</v>
      </c>
      <c r="BU268" s="13"/>
      <c r="BV268" s="33">
        <f>IF(SUM(CD$9:CD267)&gt;0.9,MAX(BV$9:BV267)+1,0)</f>
        <v>0</v>
      </c>
      <c r="BW268" s="39">
        <f t="shared" si="485"/>
        <v>0</v>
      </c>
      <c r="BX268" s="35">
        <f t="shared" si="493"/>
        <v>51682</v>
      </c>
      <c r="BY268" s="38">
        <f t="shared" si="460"/>
        <v>0</v>
      </c>
      <c r="BZ268" s="38">
        <f t="shared" si="451"/>
        <v>0</v>
      </c>
      <c r="CA268" s="40">
        <f>IF(AND(BV268=CC$6,CE267-CC$1/(CC$7-CC$6+1)&gt;=0),ROUND(CC$1/(CC$7-CC$6+1),0),IF(AND(SUM(CA$10:CA267)&gt;0,CE267-CA267&gt;=0),CA267,IF(AND(SUM(CA$10:CA267)&gt;0),CC$1-SUM(CA$10:CA267),0)))</f>
        <v>0</v>
      </c>
      <c r="CB268" s="40">
        <f t="shared" ref="CB268:CB298" si="522">ROUND(IF(AND(CD268+CE267&lt;&gt;0),ROUND((CE267*CC$2/365*BW268),0),0),2)</f>
        <v>0</v>
      </c>
      <c r="CC268" s="40">
        <f t="shared" ref="CC268:CC298" si="523">CA268+CB268</f>
        <v>0</v>
      </c>
      <c r="CD268" s="40">
        <f t="shared" si="452"/>
        <v>0</v>
      </c>
      <c r="CE268" s="40">
        <f t="shared" ref="CE268:CE298" si="524">CE267+CD268-CA268</f>
        <v>0</v>
      </c>
      <c r="CF268" s="40">
        <f>IF(AND(CD268&lt;&gt;0,SUM(CD$9:CD267)=0),ROUND(CC$1*CC$3,0),0)</f>
        <v>0</v>
      </c>
      <c r="CG268" s="13"/>
      <c r="CH268" s="33">
        <f>IF(SUM(CP$9:CP267)&gt;0.9,MAX(CH$9:CH267)+1,0)</f>
        <v>0</v>
      </c>
      <c r="CI268" s="39">
        <f t="shared" si="486"/>
        <v>0</v>
      </c>
      <c r="CJ268" s="35">
        <f t="shared" si="494"/>
        <v>51682</v>
      </c>
      <c r="CK268" s="38">
        <f t="shared" si="461"/>
        <v>0</v>
      </c>
      <c r="CL268" s="38">
        <f t="shared" si="453"/>
        <v>0</v>
      </c>
      <c r="CM268" s="40">
        <f>IF(AND(CH268=CO$6,CQ267-CO$1/(CO$7-CO$6+1)&gt;=0),ROUND(CO$1/(CO$7-CO$6+1),0),IF(AND(SUM(CM$10:CM267)&gt;0,CQ267-CM267&gt;=0),CM267,IF(AND(SUM(CM$10:CM267)&gt;0),CO$1-SUM(CM$10:CM267),0)))</f>
        <v>0</v>
      </c>
      <c r="CN268" s="40">
        <f t="shared" ref="CN268:CN298" si="525">ROUND(IF(AND(CP268+CQ267&lt;&gt;0),ROUND((CQ267*CO$2/365*CI268),0),0),2)</f>
        <v>0</v>
      </c>
      <c r="CO268" s="40">
        <f t="shared" ref="CO268:CO298" si="526">CM268+CN268</f>
        <v>0</v>
      </c>
      <c r="CP268" s="40">
        <f t="shared" si="454"/>
        <v>0</v>
      </c>
      <c r="CQ268" s="40">
        <f t="shared" ref="CQ268:CQ298" si="527">CQ267+CP268-CM268</f>
        <v>0</v>
      </c>
      <c r="CR268" s="40">
        <f>IF(AND(CP268&lt;&gt;0,SUM(CP$9:CP267)=0),ROUND(CO$1*CO$3,0),0)</f>
        <v>0</v>
      </c>
      <c r="CS268" s="13"/>
      <c r="CT268" s="16"/>
      <c r="CU268" s="41">
        <f t="shared" si="423"/>
        <v>240</v>
      </c>
      <c r="CV268" s="42">
        <f t="shared" ref="CV268:CV298" si="528">BX268</f>
        <v>51682</v>
      </c>
      <c r="CW268" s="43">
        <f t="shared" si="462"/>
        <v>0</v>
      </c>
      <c r="CX268" s="43">
        <f t="shared" si="463"/>
        <v>0</v>
      </c>
      <c r="CY268" s="43">
        <f t="shared" si="464"/>
        <v>0</v>
      </c>
      <c r="CZ268" s="43">
        <f t="shared" si="465"/>
        <v>0</v>
      </c>
      <c r="DA268" s="43">
        <f t="shared" si="466"/>
        <v>0</v>
      </c>
      <c r="DB268" s="43">
        <f t="shared" si="467"/>
        <v>0</v>
      </c>
      <c r="DC268" s="43">
        <f t="shared" si="468"/>
        <v>0</v>
      </c>
      <c r="DD268" s="43">
        <f t="shared" si="469"/>
        <v>0</v>
      </c>
      <c r="DE268" s="43">
        <f t="shared" si="470"/>
        <v>0</v>
      </c>
      <c r="DF268" s="44">
        <f t="shared" si="495"/>
        <v>0</v>
      </c>
      <c r="DG268" s="44">
        <f t="shared" si="471"/>
        <v>0</v>
      </c>
      <c r="DH268" s="44">
        <f t="shared" si="472"/>
        <v>0</v>
      </c>
      <c r="DI268" s="44">
        <f t="shared" si="473"/>
        <v>0</v>
      </c>
      <c r="DJ268" s="44">
        <f t="shared" si="474"/>
        <v>0</v>
      </c>
      <c r="DK268" s="44">
        <f t="shared" si="475"/>
        <v>0</v>
      </c>
      <c r="DL268" s="44">
        <f t="shared" si="476"/>
        <v>0</v>
      </c>
      <c r="DM268" s="44">
        <f t="shared" si="477"/>
        <v>0</v>
      </c>
      <c r="DN268" s="44">
        <f t="shared" si="478"/>
        <v>0</v>
      </c>
      <c r="DO268" s="44">
        <f t="shared" si="479"/>
        <v>0</v>
      </c>
      <c r="DP268" s="44">
        <f>IF(SUM(DG268:DG$298)=0,DG$299*DP$8/12,0)</f>
        <v>0</v>
      </c>
      <c r="DQ268" s="44">
        <f>IF(SUM(DH268:DH$298)=0,DH$299*DQ$8/12,0)</f>
        <v>0</v>
      </c>
      <c r="DR268" s="44">
        <f>IF(SUM(DI268:DI$298)=0,DI$299*DR$8/12,0)</f>
        <v>0</v>
      </c>
      <c r="DS268" s="44">
        <f>IF(SUM(DJ268:DJ$298)=0,DJ$299*DS$8/12,0)</f>
        <v>0</v>
      </c>
      <c r="DT268" s="44">
        <f>IF(SUM(DK268:DK$298)=0,DK$299*DT$8/12,0)</f>
        <v>0</v>
      </c>
      <c r="DU268" s="44">
        <f>IF(SUM(DL268:DL$298)=0,DL$299*DU$8/12,0)</f>
        <v>0</v>
      </c>
      <c r="DV268" s="44">
        <f>IF(SUM(DM268:DM$298)=0,DM$299*DV$8/12,0)</f>
        <v>0</v>
      </c>
      <c r="DW268" s="44">
        <f>IF(SUM(DN268:DN$298)=0,DN$299*DW$8/12,0)</f>
        <v>0</v>
      </c>
      <c r="DX268" s="44">
        <f t="shared" si="480"/>
        <v>0</v>
      </c>
      <c r="DY268" s="44">
        <f t="shared" si="502"/>
        <v>0</v>
      </c>
      <c r="DZ268" s="44">
        <f t="shared" si="503"/>
        <v>0</v>
      </c>
      <c r="EA268" s="44">
        <f t="shared" si="504"/>
        <v>0</v>
      </c>
      <c r="EB268" s="44">
        <f t="shared" si="505"/>
        <v>0</v>
      </c>
      <c r="EC268" s="44">
        <f t="shared" si="506"/>
        <v>0</v>
      </c>
      <c r="ED268" s="16"/>
      <c r="FE268" s="59"/>
      <c r="FF268" s="59"/>
      <c r="FG268" s="59"/>
      <c r="FH268" s="59"/>
      <c r="FI268" s="59"/>
      <c r="FJ268" s="59"/>
      <c r="FK268" s="59"/>
      <c r="FL268" s="59"/>
      <c r="FM268" s="59"/>
      <c r="FN268" s="59"/>
      <c r="FO268" s="59"/>
      <c r="FP268" s="59"/>
      <c r="FQ268" s="59"/>
      <c r="FR268" s="59"/>
      <c r="FS268" s="59"/>
      <c r="FT268" s="59"/>
      <c r="FU268" s="59"/>
      <c r="FV268" s="59"/>
      <c r="FW268" s="59"/>
      <c r="FX268" s="59"/>
      <c r="FY268" s="59"/>
      <c r="FZ268" s="59"/>
      <c r="GA268" s="59"/>
      <c r="GB268" s="59"/>
      <c r="GC268" s="59"/>
      <c r="GD268" s="59"/>
      <c r="GE268" s="59"/>
      <c r="GF268" s="59"/>
      <c r="GG268" s="59"/>
      <c r="GH268" s="59"/>
      <c r="GI268" s="59"/>
      <c r="GJ268" s="59"/>
      <c r="GK268" s="59"/>
      <c r="GL268" s="59"/>
      <c r="GM268" s="59"/>
      <c r="GN268" s="59"/>
      <c r="GO268" s="59"/>
      <c r="GP268" s="59"/>
      <c r="GQ268" s="59"/>
      <c r="GR268" s="59"/>
      <c r="GS268" s="59"/>
      <c r="GT268" s="59"/>
      <c r="GU268" s="59"/>
      <c r="GV268" s="59"/>
      <c r="GW268" s="59"/>
      <c r="GX268" s="59"/>
      <c r="GY268" s="59"/>
      <c r="GZ268" s="59"/>
      <c r="HA268" s="59"/>
      <c r="HB268" s="59"/>
      <c r="HC268" s="59"/>
      <c r="HD268" s="59"/>
      <c r="HE268" s="59"/>
      <c r="HF268" s="59"/>
      <c r="HG268" s="59"/>
      <c r="HH268" s="59"/>
      <c r="HI268" s="59"/>
      <c r="HJ268" s="59"/>
      <c r="HK268" s="59"/>
      <c r="HL268" s="59"/>
      <c r="HM268" s="59"/>
      <c r="HN268" s="59"/>
      <c r="HO268" s="59"/>
      <c r="HP268" s="59"/>
      <c r="HQ268" s="59"/>
      <c r="HR268" s="59"/>
      <c r="HS268" s="59"/>
      <c r="HT268" s="59"/>
      <c r="HU268" s="59"/>
      <c r="HV268" s="59"/>
      <c r="HW268" s="59"/>
      <c r="HX268" s="59"/>
      <c r="HY268" s="59"/>
      <c r="HZ268" s="59"/>
      <c r="IA268" s="59"/>
      <c r="IB268" s="59"/>
      <c r="IC268" s="59"/>
      <c r="ID268" s="59"/>
      <c r="IE268" s="59"/>
      <c r="IF268" s="59"/>
    </row>
    <row r="269" spans="1:240">
      <c r="A269" s="52"/>
      <c r="B269" s="33">
        <f>IF(SUM(J$9:J268)&gt;0.9,MAX(B$9:B268)+1,0)</f>
        <v>0</v>
      </c>
      <c r="C269" s="39">
        <f t="shared" si="424"/>
        <v>0</v>
      </c>
      <c r="D269" s="35">
        <v>51713</v>
      </c>
      <c r="E269" s="38">
        <f t="shared" si="496"/>
        <v>0</v>
      </c>
      <c r="F269" s="38">
        <f t="shared" si="497"/>
        <v>0</v>
      </c>
      <c r="G269" s="40">
        <f>IF(AND(B269=I$6,K268-I$1/(I$7-I$6+1)&gt;=0),ROUND(I$1/(I$7-I$6+1),0),IF(AND(SUM(G$10:G268)&gt;0,K268-G268&gt;=0),G268,IF(AND(SUM(G$10:G268)&gt;0),I$1-SUM(G$10:G268),0)))</f>
        <v>0</v>
      </c>
      <c r="H269" s="40">
        <f t="shared" si="498"/>
        <v>0</v>
      </c>
      <c r="I269" s="40">
        <f t="shared" si="499"/>
        <v>0</v>
      </c>
      <c r="J269" s="40">
        <f t="shared" si="500"/>
        <v>0</v>
      </c>
      <c r="K269" s="40">
        <f t="shared" si="501"/>
        <v>0</v>
      </c>
      <c r="L269" s="40">
        <f>IF(AND(J269&lt;&gt;0,SUM(J$9:J268)=0),ROUND(I$1*I$3,0),0)</f>
        <v>0</v>
      </c>
      <c r="M269" s="13"/>
      <c r="N269" s="33">
        <f>IF(SUM(V$9:V268)&gt;0.9,MAX(N$9:N268)+1,0)</f>
        <v>0</v>
      </c>
      <c r="O269" s="39">
        <f t="shared" si="487"/>
        <v>0</v>
      </c>
      <c r="P269" s="35">
        <f t="shared" si="488"/>
        <v>51713</v>
      </c>
      <c r="Q269" s="38">
        <f t="shared" si="455"/>
        <v>0</v>
      </c>
      <c r="R269" s="38">
        <f t="shared" si="441"/>
        <v>0</v>
      </c>
      <c r="S269" s="40">
        <f>IF(AND(N269=U$6,W268-U$1/(U$7-U$6+1)&gt;=0),ROUND(U$1/(U$7-U$6+1),0),IF(AND(SUM(S$10:S268)&gt;0,W268-S268&gt;=0),S268,IF(AND(SUM(S$10:S268)&gt;0),U$1-SUM(S$10:S268),0)))</f>
        <v>0</v>
      </c>
      <c r="T269" s="40">
        <f t="shared" si="507"/>
        <v>0</v>
      </c>
      <c r="U269" s="40">
        <f t="shared" si="508"/>
        <v>0</v>
      </c>
      <c r="V269" s="40">
        <f t="shared" si="442"/>
        <v>0</v>
      </c>
      <c r="W269" s="40">
        <f t="shared" si="509"/>
        <v>0</v>
      </c>
      <c r="X269" s="40">
        <f>IF(AND(V269&lt;&gt;0,SUM(V$9:V268)=0),ROUND(U$1*U$3,0),0)</f>
        <v>0</v>
      </c>
      <c r="Y269" s="13"/>
      <c r="Z269" s="33">
        <f>IF(SUM(AH$9:AH268)&gt;0.9,MAX(Z$9:Z268)+1,0)</f>
        <v>0</v>
      </c>
      <c r="AA269" s="39">
        <f t="shared" si="481"/>
        <v>0</v>
      </c>
      <c r="AB269" s="35">
        <f t="shared" si="489"/>
        <v>51713</v>
      </c>
      <c r="AC269" s="38">
        <f t="shared" si="456"/>
        <v>0</v>
      </c>
      <c r="AD269" s="38">
        <f t="shared" si="443"/>
        <v>0</v>
      </c>
      <c r="AE269" s="40">
        <f>IF(AND(Z269=AG$6,AI268-AG$1/(AG$7-AG$6+1)&gt;=0),ROUND(AG$1/(AG$7-AG$6+1),0),IF(AND(SUM(AE$10:AE268)&gt;0,AI268-AE268&gt;=0),AE268,IF(AND(SUM(AE$10:AE268)&gt;0),AG$1-SUM(AE$10:AE268),0)))</f>
        <v>0</v>
      </c>
      <c r="AF269" s="40">
        <f t="shared" si="510"/>
        <v>0</v>
      </c>
      <c r="AG269" s="40">
        <f t="shared" si="511"/>
        <v>0</v>
      </c>
      <c r="AH269" s="40">
        <f t="shared" si="444"/>
        <v>0</v>
      </c>
      <c r="AI269" s="40">
        <f t="shared" si="512"/>
        <v>0</v>
      </c>
      <c r="AJ269" s="40">
        <f>IF(AND(AH269&lt;&gt;0,SUM(AH$9:AH268)=0),ROUND(AG$1*AG$3,0),0)</f>
        <v>0</v>
      </c>
      <c r="AK269" s="13"/>
      <c r="AL269" s="33">
        <f>IF(SUM(AT$9:AT268)&gt;0.9,MAX(AL$9:AL268)+1,0)</f>
        <v>0</v>
      </c>
      <c r="AM269" s="39">
        <f t="shared" si="482"/>
        <v>0</v>
      </c>
      <c r="AN269" s="35">
        <f t="shared" si="490"/>
        <v>51713</v>
      </c>
      <c r="AO269" s="38">
        <f t="shared" si="457"/>
        <v>0</v>
      </c>
      <c r="AP269" s="38">
        <f t="shared" si="445"/>
        <v>0</v>
      </c>
      <c r="AQ269" s="40">
        <f>IF(AND(AL269=AS$6,AU268-AS$1/(AS$7-AS$6+1)&gt;=0),ROUND(AS$1/(AS$7-AS$6+1),0),IF(AND(SUM(AQ$10:AQ268)&gt;0,AU268-AQ268&gt;=0),AQ268,IF(AND(SUM(AQ$10:AQ268)&gt;0),AS$1-SUM(AQ$10:AQ268),0)))</f>
        <v>0</v>
      </c>
      <c r="AR269" s="40">
        <f t="shared" si="513"/>
        <v>0</v>
      </c>
      <c r="AS269" s="40">
        <f t="shared" si="514"/>
        <v>0</v>
      </c>
      <c r="AT269" s="40">
        <f t="shared" si="446"/>
        <v>0</v>
      </c>
      <c r="AU269" s="40">
        <f t="shared" si="515"/>
        <v>0</v>
      </c>
      <c r="AV269" s="40">
        <f>IF(AND(AT269&lt;&gt;0,SUM(AT$9:AT268)=0),ROUND(AS$1*AS$3,0),0)</f>
        <v>0</v>
      </c>
      <c r="AW269" s="13"/>
      <c r="AX269" s="33">
        <f>IF(SUM(BF$9:BF268)&gt;0.9,MAX(AX$9:AX268)+1,0)</f>
        <v>0</v>
      </c>
      <c r="AY269" s="39">
        <f t="shared" si="483"/>
        <v>0</v>
      </c>
      <c r="AZ269" s="35">
        <f t="shared" si="491"/>
        <v>51713</v>
      </c>
      <c r="BA269" s="38">
        <f t="shared" si="458"/>
        <v>0</v>
      </c>
      <c r="BB269" s="38">
        <f t="shared" si="447"/>
        <v>0</v>
      </c>
      <c r="BC269" s="40">
        <f>IF(AND(AX269=BE$6,BG268-BE$1/(BE$7-BE$6+1)&gt;=0),ROUND(BE$1/(BE$7-BE$6+1),0),IF(AND(SUM(BC$10:BC268)&gt;0,BG268-BC268&gt;=0),BC268,IF(AND(SUM(BC$10:BC268)&gt;0),BE$1-SUM(BC$10:BC268),0)))</f>
        <v>0</v>
      </c>
      <c r="BD269" s="40">
        <f t="shared" si="516"/>
        <v>0</v>
      </c>
      <c r="BE269" s="40">
        <f t="shared" si="517"/>
        <v>0</v>
      </c>
      <c r="BF269" s="40">
        <f t="shared" si="448"/>
        <v>0</v>
      </c>
      <c r="BG269" s="40">
        <f t="shared" si="518"/>
        <v>0</v>
      </c>
      <c r="BH269" s="40">
        <f>IF(AND(BF269&lt;&gt;0,SUM(BF$9:BF268)=0),ROUND(BE$1*BE$3,0),0)</f>
        <v>0</v>
      </c>
      <c r="BI269" s="13"/>
      <c r="BJ269" s="33">
        <f>IF(SUM(BR$9:BR268)&gt;0.9,MAX(BJ$9:BJ268)+1,0)</f>
        <v>0</v>
      </c>
      <c r="BK269" s="39">
        <f t="shared" si="484"/>
        <v>0</v>
      </c>
      <c r="BL269" s="35">
        <f t="shared" si="492"/>
        <v>51713</v>
      </c>
      <c r="BM269" s="38">
        <f t="shared" si="459"/>
        <v>0</v>
      </c>
      <c r="BN269" s="38">
        <f t="shared" si="449"/>
        <v>0</v>
      </c>
      <c r="BO269" s="40">
        <f>IF(AND(BJ269=BQ$6,BS268-BQ$1/(BQ$7-BQ$6+1)&gt;=0),ROUND(BQ$1/(BQ$7-BQ$6+1),0),IF(AND(SUM(BO$10:BO268)&gt;0,BS268-BO268&gt;=0),BO268,IF(AND(SUM(BO$10:BO268)&gt;0),BQ$1-SUM(BO$10:BO268),0)))</f>
        <v>0</v>
      </c>
      <c r="BP269" s="40">
        <f t="shared" si="519"/>
        <v>0</v>
      </c>
      <c r="BQ269" s="40">
        <f t="shared" si="520"/>
        <v>0</v>
      </c>
      <c r="BR269" s="40">
        <f t="shared" si="450"/>
        <v>0</v>
      </c>
      <c r="BS269" s="40">
        <f t="shared" si="521"/>
        <v>0</v>
      </c>
      <c r="BT269" s="40">
        <f>IF(AND(BR269&lt;&gt;0,SUM(BR$9:BR268)=0),ROUND(BQ$1*BQ$3,0),0)</f>
        <v>0</v>
      </c>
      <c r="BU269" s="13"/>
      <c r="BV269" s="33">
        <f>IF(SUM(CD$9:CD268)&gt;0.9,MAX(BV$9:BV268)+1,0)</f>
        <v>0</v>
      </c>
      <c r="BW269" s="39">
        <f t="shared" si="485"/>
        <v>0</v>
      </c>
      <c r="BX269" s="35">
        <f t="shared" si="493"/>
        <v>51713</v>
      </c>
      <c r="BY269" s="38">
        <f t="shared" si="460"/>
        <v>0</v>
      </c>
      <c r="BZ269" s="38">
        <f t="shared" si="451"/>
        <v>0</v>
      </c>
      <c r="CA269" s="40">
        <f>IF(AND(BV269=CC$6,CE268-CC$1/(CC$7-CC$6+1)&gt;=0),ROUND(CC$1/(CC$7-CC$6+1),0),IF(AND(SUM(CA$10:CA268)&gt;0,CE268-CA268&gt;=0),CA268,IF(AND(SUM(CA$10:CA268)&gt;0),CC$1-SUM(CA$10:CA268),0)))</f>
        <v>0</v>
      </c>
      <c r="CB269" s="40">
        <f t="shared" si="522"/>
        <v>0</v>
      </c>
      <c r="CC269" s="40">
        <f t="shared" si="523"/>
        <v>0</v>
      </c>
      <c r="CD269" s="40">
        <f t="shared" si="452"/>
        <v>0</v>
      </c>
      <c r="CE269" s="40">
        <f t="shared" si="524"/>
        <v>0</v>
      </c>
      <c r="CF269" s="40">
        <f>IF(AND(CD269&lt;&gt;0,SUM(CD$9:CD268)=0),ROUND(CC$1*CC$3,0),0)</f>
        <v>0</v>
      </c>
      <c r="CG269" s="13"/>
      <c r="CH269" s="33">
        <f>IF(SUM(CP$9:CP268)&gt;0.9,MAX(CH$9:CH268)+1,0)</f>
        <v>0</v>
      </c>
      <c r="CI269" s="39">
        <f t="shared" si="486"/>
        <v>0</v>
      </c>
      <c r="CJ269" s="35">
        <f t="shared" si="494"/>
        <v>51713</v>
      </c>
      <c r="CK269" s="38">
        <f t="shared" si="461"/>
        <v>0</v>
      </c>
      <c r="CL269" s="38">
        <f t="shared" si="453"/>
        <v>0</v>
      </c>
      <c r="CM269" s="40">
        <f>IF(AND(CH269=CO$6,CQ268-CO$1/(CO$7-CO$6+1)&gt;=0),ROUND(CO$1/(CO$7-CO$6+1),0),IF(AND(SUM(CM$10:CM268)&gt;0,CQ268-CM268&gt;=0),CM268,IF(AND(SUM(CM$10:CM268)&gt;0),CO$1-SUM(CM$10:CM268),0)))</f>
        <v>0</v>
      </c>
      <c r="CN269" s="40">
        <f t="shared" si="525"/>
        <v>0</v>
      </c>
      <c r="CO269" s="40">
        <f t="shared" si="526"/>
        <v>0</v>
      </c>
      <c r="CP269" s="40">
        <f t="shared" si="454"/>
        <v>0</v>
      </c>
      <c r="CQ269" s="40">
        <f t="shared" si="527"/>
        <v>0</v>
      </c>
      <c r="CR269" s="40">
        <f>IF(AND(CP269&lt;&gt;0,SUM(CP$9:CP268)=0),ROUND(CO$1*CO$3,0),0)</f>
        <v>0</v>
      </c>
      <c r="CS269" s="13"/>
      <c r="CT269" s="16"/>
      <c r="CU269" s="41">
        <f t="shared" ref="CU269:CU298" si="529">CU268+1</f>
        <v>241</v>
      </c>
      <c r="CV269" s="42">
        <f t="shared" si="528"/>
        <v>51713</v>
      </c>
      <c r="CW269" s="43">
        <f t="shared" si="462"/>
        <v>0</v>
      </c>
      <c r="CX269" s="43">
        <f t="shared" si="463"/>
        <v>0</v>
      </c>
      <c r="CY269" s="43">
        <f t="shared" si="464"/>
        <v>0</v>
      </c>
      <c r="CZ269" s="43">
        <f t="shared" si="465"/>
        <v>0</v>
      </c>
      <c r="DA269" s="43">
        <f t="shared" si="466"/>
        <v>0</v>
      </c>
      <c r="DB269" s="43">
        <f t="shared" si="467"/>
        <v>0</v>
      </c>
      <c r="DC269" s="43">
        <f t="shared" si="468"/>
        <v>0</v>
      </c>
      <c r="DD269" s="43">
        <f t="shared" si="469"/>
        <v>0</v>
      </c>
      <c r="DE269" s="43">
        <f t="shared" si="470"/>
        <v>0</v>
      </c>
      <c r="DF269" s="44">
        <f t="shared" si="495"/>
        <v>0</v>
      </c>
      <c r="DG269" s="44">
        <f t="shared" si="471"/>
        <v>0</v>
      </c>
      <c r="DH269" s="44">
        <f t="shared" si="472"/>
        <v>0</v>
      </c>
      <c r="DI269" s="44">
        <f t="shared" si="473"/>
        <v>0</v>
      </c>
      <c r="DJ269" s="44">
        <f t="shared" si="474"/>
        <v>0</v>
      </c>
      <c r="DK269" s="44">
        <f t="shared" si="475"/>
        <v>0</v>
      </c>
      <c r="DL269" s="44">
        <f t="shared" si="476"/>
        <v>0</v>
      </c>
      <c r="DM269" s="44">
        <f t="shared" si="477"/>
        <v>0</v>
      </c>
      <c r="DN269" s="44">
        <f t="shared" si="478"/>
        <v>0</v>
      </c>
      <c r="DO269" s="44">
        <f t="shared" si="479"/>
        <v>0</v>
      </c>
      <c r="DP269" s="44">
        <f>IF(SUM(DG269:DG$298)=0,DG$299*DP$8/12,0)</f>
        <v>0</v>
      </c>
      <c r="DQ269" s="44">
        <f>IF(SUM(DH269:DH$298)=0,DH$299*DQ$8/12,0)</f>
        <v>0</v>
      </c>
      <c r="DR269" s="44">
        <f>IF(SUM(DI269:DI$298)=0,DI$299*DR$8/12,0)</f>
        <v>0</v>
      </c>
      <c r="DS269" s="44">
        <f>IF(SUM(DJ269:DJ$298)=0,DJ$299*DS$8/12,0)</f>
        <v>0</v>
      </c>
      <c r="DT269" s="44">
        <f>IF(SUM(DK269:DK$298)=0,DK$299*DT$8/12,0)</f>
        <v>0</v>
      </c>
      <c r="DU269" s="44">
        <f>IF(SUM(DL269:DL$298)=0,DL$299*DU$8/12,0)</f>
        <v>0</v>
      </c>
      <c r="DV269" s="44">
        <f>IF(SUM(DM269:DM$298)=0,DM$299*DV$8/12,0)</f>
        <v>0</v>
      </c>
      <c r="DW269" s="44">
        <f>IF(SUM(DN269:DN$298)=0,DN$299*DW$8/12,0)</f>
        <v>0</v>
      </c>
      <c r="DX269" s="44">
        <f t="shared" si="480"/>
        <v>0</v>
      </c>
      <c r="DY269" s="44">
        <f t="shared" si="502"/>
        <v>0</v>
      </c>
      <c r="DZ269" s="44">
        <f t="shared" si="503"/>
        <v>0</v>
      </c>
      <c r="EA269" s="44">
        <f t="shared" si="504"/>
        <v>0</v>
      </c>
      <c r="EB269" s="44">
        <f t="shared" si="505"/>
        <v>0</v>
      </c>
      <c r="EC269" s="44">
        <f t="shared" si="506"/>
        <v>0</v>
      </c>
      <c r="ED269" s="16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GT269" s="59"/>
      <c r="GU269" s="59"/>
      <c r="GV269" s="59"/>
      <c r="GW269" s="59"/>
      <c r="GX269" s="59"/>
      <c r="GY269" s="59"/>
      <c r="GZ269" s="59"/>
      <c r="HA269" s="59"/>
      <c r="HB269" s="59"/>
      <c r="HC269" s="59"/>
      <c r="HD269" s="59"/>
      <c r="HE269" s="59"/>
      <c r="HF269" s="59"/>
      <c r="HG269" s="59"/>
      <c r="HH269" s="59"/>
      <c r="HI269" s="59"/>
      <c r="HJ269" s="59"/>
      <c r="HK269" s="59"/>
      <c r="HL269" s="59"/>
      <c r="HM269" s="59"/>
      <c r="HN269" s="59"/>
      <c r="HO269" s="59"/>
      <c r="HP269" s="59"/>
      <c r="HQ269" s="59"/>
      <c r="HR269" s="59"/>
      <c r="HS269" s="59"/>
      <c r="HT269" s="59"/>
      <c r="HU269" s="59"/>
      <c r="HV269" s="59"/>
      <c r="HW269" s="59"/>
      <c r="HX269" s="59"/>
      <c r="HY269" s="59"/>
      <c r="HZ269" s="59"/>
      <c r="IA269" s="59"/>
      <c r="IB269" s="59"/>
      <c r="IC269" s="59"/>
      <c r="ID269" s="59"/>
      <c r="IE269" s="59"/>
      <c r="IF269" s="59"/>
    </row>
    <row r="270" spans="1:240">
      <c r="A270" s="52"/>
      <c r="B270" s="33">
        <f>IF(SUM(J$9:J269)&gt;0.9,MAX(B$9:B269)+1,0)</f>
        <v>0</v>
      </c>
      <c r="C270" s="39">
        <f t="shared" si="424"/>
        <v>0</v>
      </c>
      <c r="D270" s="35">
        <v>51744</v>
      </c>
      <c r="E270" s="38">
        <f t="shared" si="496"/>
        <v>0</v>
      </c>
      <c r="F270" s="38">
        <f t="shared" si="497"/>
        <v>0</v>
      </c>
      <c r="G270" s="40">
        <f>IF(AND(B270=I$6,K269-I$1/(I$7-I$6+1)&gt;=0),ROUND(I$1/(I$7-I$6+1),0),IF(AND(SUM(G$10:G269)&gt;0,K269-G269&gt;=0),G269,IF(AND(SUM(G$10:G269)&gt;0),I$1-SUM(G$10:G269),0)))</f>
        <v>0</v>
      </c>
      <c r="H270" s="40">
        <f t="shared" si="498"/>
        <v>0</v>
      </c>
      <c r="I270" s="40">
        <f t="shared" si="499"/>
        <v>0</v>
      </c>
      <c r="J270" s="40">
        <f t="shared" si="500"/>
        <v>0</v>
      </c>
      <c r="K270" s="40">
        <f t="shared" si="501"/>
        <v>0</v>
      </c>
      <c r="L270" s="40">
        <f>IF(AND(J270&lt;&gt;0,SUM(J$9:J269)=0),ROUND(I$1*I$3,0),0)</f>
        <v>0</v>
      </c>
      <c r="M270" s="13"/>
      <c r="N270" s="33">
        <f>IF(SUM(V$9:V269)&gt;0.9,MAX(N$9:N269)+1,0)</f>
        <v>0</v>
      </c>
      <c r="O270" s="39">
        <f t="shared" si="487"/>
        <v>0</v>
      </c>
      <c r="P270" s="35">
        <f t="shared" si="488"/>
        <v>51744</v>
      </c>
      <c r="Q270" s="38">
        <f t="shared" si="455"/>
        <v>0</v>
      </c>
      <c r="R270" s="38">
        <f t="shared" si="441"/>
        <v>0</v>
      </c>
      <c r="S270" s="40">
        <f>IF(AND(N270=U$6,W269-U$1/(U$7-U$6+1)&gt;=0),ROUND(U$1/(U$7-U$6+1),0),IF(AND(SUM(S$10:S269)&gt;0,W269-S269&gt;=0),S269,IF(AND(SUM(S$10:S269)&gt;0),U$1-SUM(S$10:S269),0)))</f>
        <v>0</v>
      </c>
      <c r="T270" s="40">
        <f t="shared" si="507"/>
        <v>0</v>
      </c>
      <c r="U270" s="40">
        <f t="shared" si="508"/>
        <v>0</v>
      </c>
      <c r="V270" s="40">
        <f t="shared" si="442"/>
        <v>0</v>
      </c>
      <c r="W270" s="40">
        <f t="shared" si="509"/>
        <v>0</v>
      </c>
      <c r="X270" s="40">
        <f>IF(AND(V270&lt;&gt;0,SUM(V$9:V269)=0),ROUND(U$1*U$3,0),0)</f>
        <v>0</v>
      </c>
      <c r="Y270" s="13"/>
      <c r="Z270" s="33">
        <f>IF(SUM(AH$9:AH269)&gt;0.9,MAX(Z$9:Z269)+1,0)</f>
        <v>0</v>
      </c>
      <c r="AA270" s="39">
        <f t="shared" si="481"/>
        <v>0</v>
      </c>
      <c r="AB270" s="35">
        <f t="shared" si="489"/>
        <v>51744</v>
      </c>
      <c r="AC270" s="38">
        <f t="shared" si="456"/>
        <v>0</v>
      </c>
      <c r="AD270" s="38">
        <f t="shared" si="443"/>
        <v>0</v>
      </c>
      <c r="AE270" s="40">
        <f>IF(AND(Z270=AG$6,AI269-AG$1/(AG$7-AG$6+1)&gt;=0),ROUND(AG$1/(AG$7-AG$6+1),0),IF(AND(SUM(AE$10:AE269)&gt;0,AI269-AE269&gt;=0),AE269,IF(AND(SUM(AE$10:AE269)&gt;0),AG$1-SUM(AE$10:AE269),0)))</f>
        <v>0</v>
      </c>
      <c r="AF270" s="40">
        <f t="shared" si="510"/>
        <v>0</v>
      </c>
      <c r="AG270" s="40">
        <f t="shared" si="511"/>
        <v>0</v>
      </c>
      <c r="AH270" s="40">
        <f t="shared" si="444"/>
        <v>0</v>
      </c>
      <c r="AI270" s="40">
        <f t="shared" si="512"/>
        <v>0</v>
      </c>
      <c r="AJ270" s="40">
        <f>IF(AND(AH270&lt;&gt;0,SUM(AH$9:AH269)=0),ROUND(AG$1*AG$3,0),0)</f>
        <v>0</v>
      </c>
      <c r="AK270" s="13"/>
      <c r="AL270" s="33">
        <f>IF(SUM(AT$9:AT269)&gt;0.9,MAX(AL$9:AL269)+1,0)</f>
        <v>0</v>
      </c>
      <c r="AM270" s="39">
        <f t="shared" si="482"/>
        <v>0</v>
      </c>
      <c r="AN270" s="35">
        <f t="shared" si="490"/>
        <v>51744</v>
      </c>
      <c r="AO270" s="38">
        <f t="shared" si="457"/>
        <v>0</v>
      </c>
      <c r="AP270" s="38">
        <f t="shared" si="445"/>
        <v>0</v>
      </c>
      <c r="AQ270" s="40">
        <f>IF(AND(AL270=AS$6,AU269-AS$1/(AS$7-AS$6+1)&gt;=0),ROUND(AS$1/(AS$7-AS$6+1),0),IF(AND(SUM(AQ$10:AQ269)&gt;0,AU269-AQ269&gt;=0),AQ269,IF(AND(SUM(AQ$10:AQ269)&gt;0),AS$1-SUM(AQ$10:AQ269),0)))</f>
        <v>0</v>
      </c>
      <c r="AR270" s="40">
        <f t="shared" si="513"/>
        <v>0</v>
      </c>
      <c r="AS270" s="40">
        <f t="shared" si="514"/>
        <v>0</v>
      </c>
      <c r="AT270" s="40">
        <f t="shared" si="446"/>
        <v>0</v>
      </c>
      <c r="AU270" s="40">
        <f t="shared" si="515"/>
        <v>0</v>
      </c>
      <c r="AV270" s="40">
        <f>IF(AND(AT270&lt;&gt;0,SUM(AT$9:AT269)=0),ROUND(AS$1*AS$3,0),0)</f>
        <v>0</v>
      </c>
      <c r="AW270" s="13"/>
      <c r="AX270" s="33">
        <f>IF(SUM(BF$9:BF269)&gt;0.9,MAX(AX$9:AX269)+1,0)</f>
        <v>0</v>
      </c>
      <c r="AY270" s="39">
        <f t="shared" si="483"/>
        <v>0</v>
      </c>
      <c r="AZ270" s="35">
        <f t="shared" si="491"/>
        <v>51744</v>
      </c>
      <c r="BA270" s="38">
        <f t="shared" si="458"/>
        <v>0</v>
      </c>
      <c r="BB270" s="38">
        <f t="shared" si="447"/>
        <v>0</v>
      </c>
      <c r="BC270" s="40">
        <f>IF(AND(AX270=BE$6,BG269-BE$1/(BE$7-BE$6+1)&gt;=0),ROUND(BE$1/(BE$7-BE$6+1),0),IF(AND(SUM(BC$10:BC269)&gt;0,BG269-BC269&gt;=0),BC269,IF(AND(SUM(BC$10:BC269)&gt;0),BE$1-SUM(BC$10:BC269),0)))</f>
        <v>0</v>
      </c>
      <c r="BD270" s="40">
        <f t="shared" si="516"/>
        <v>0</v>
      </c>
      <c r="BE270" s="40">
        <f t="shared" si="517"/>
        <v>0</v>
      </c>
      <c r="BF270" s="40">
        <f t="shared" si="448"/>
        <v>0</v>
      </c>
      <c r="BG270" s="40">
        <f t="shared" si="518"/>
        <v>0</v>
      </c>
      <c r="BH270" s="40">
        <f>IF(AND(BF270&lt;&gt;0,SUM(BF$9:BF269)=0),ROUND(BE$1*BE$3,0),0)</f>
        <v>0</v>
      </c>
      <c r="BI270" s="13"/>
      <c r="BJ270" s="33">
        <f>IF(SUM(BR$9:BR269)&gt;0.9,MAX(BJ$9:BJ269)+1,0)</f>
        <v>0</v>
      </c>
      <c r="BK270" s="39">
        <f t="shared" si="484"/>
        <v>0</v>
      </c>
      <c r="BL270" s="35">
        <f t="shared" si="492"/>
        <v>51744</v>
      </c>
      <c r="BM270" s="38">
        <f t="shared" si="459"/>
        <v>0</v>
      </c>
      <c r="BN270" s="38">
        <f t="shared" si="449"/>
        <v>0</v>
      </c>
      <c r="BO270" s="40">
        <f>IF(AND(BJ270=BQ$6,BS269-BQ$1/(BQ$7-BQ$6+1)&gt;=0),ROUND(BQ$1/(BQ$7-BQ$6+1),0),IF(AND(SUM(BO$10:BO269)&gt;0,BS269-BO269&gt;=0),BO269,IF(AND(SUM(BO$10:BO269)&gt;0),BQ$1-SUM(BO$10:BO269),0)))</f>
        <v>0</v>
      </c>
      <c r="BP270" s="40">
        <f t="shared" si="519"/>
        <v>0</v>
      </c>
      <c r="BQ270" s="40">
        <f t="shared" si="520"/>
        <v>0</v>
      </c>
      <c r="BR270" s="40">
        <f t="shared" si="450"/>
        <v>0</v>
      </c>
      <c r="BS270" s="40">
        <f t="shared" si="521"/>
        <v>0</v>
      </c>
      <c r="BT270" s="40">
        <f>IF(AND(BR270&lt;&gt;0,SUM(BR$9:BR269)=0),ROUND(BQ$1*BQ$3,0),0)</f>
        <v>0</v>
      </c>
      <c r="BU270" s="13"/>
      <c r="BV270" s="33">
        <f>IF(SUM(CD$9:CD269)&gt;0.9,MAX(BV$9:BV269)+1,0)</f>
        <v>0</v>
      </c>
      <c r="BW270" s="39">
        <f t="shared" si="485"/>
        <v>0</v>
      </c>
      <c r="BX270" s="35">
        <f t="shared" si="493"/>
        <v>51744</v>
      </c>
      <c r="BY270" s="38">
        <f t="shared" si="460"/>
        <v>0</v>
      </c>
      <c r="BZ270" s="38">
        <f t="shared" si="451"/>
        <v>0</v>
      </c>
      <c r="CA270" s="40">
        <f>IF(AND(BV270=CC$6,CE269-CC$1/(CC$7-CC$6+1)&gt;=0),ROUND(CC$1/(CC$7-CC$6+1),0),IF(AND(SUM(CA$10:CA269)&gt;0,CE269-CA269&gt;=0),CA269,IF(AND(SUM(CA$10:CA269)&gt;0),CC$1-SUM(CA$10:CA269),0)))</f>
        <v>0</v>
      </c>
      <c r="CB270" s="40">
        <f t="shared" si="522"/>
        <v>0</v>
      </c>
      <c r="CC270" s="40">
        <f t="shared" si="523"/>
        <v>0</v>
      </c>
      <c r="CD270" s="40">
        <f t="shared" si="452"/>
        <v>0</v>
      </c>
      <c r="CE270" s="40">
        <f t="shared" si="524"/>
        <v>0</v>
      </c>
      <c r="CF270" s="40">
        <f>IF(AND(CD270&lt;&gt;0,SUM(CD$9:CD269)=0),ROUND(CC$1*CC$3,0),0)</f>
        <v>0</v>
      </c>
      <c r="CG270" s="13"/>
      <c r="CH270" s="33">
        <f>IF(SUM(CP$9:CP269)&gt;0.9,MAX(CH$9:CH269)+1,0)</f>
        <v>0</v>
      </c>
      <c r="CI270" s="39">
        <f t="shared" si="486"/>
        <v>0</v>
      </c>
      <c r="CJ270" s="35">
        <f t="shared" si="494"/>
        <v>51744</v>
      </c>
      <c r="CK270" s="38">
        <f t="shared" si="461"/>
        <v>0</v>
      </c>
      <c r="CL270" s="38">
        <f t="shared" si="453"/>
        <v>0</v>
      </c>
      <c r="CM270" s="40">
        <f>IF(AND(CH270=CO$6,CQ269-CO$1/(CO$7-CO$6+1)&gt;=0),ROUND(CO$1/(CO$7-CO$6+1),0),IF(AND(SUM(CM$10:CM269)&gt;0,CQ269-CM269&gt;=0),CM269,IF(AND(SUM(CM$10:CM269)&gt;0),CO$1-SUM(CM$10:CM269),0)))</f>
        <v>0</v>
      </c>
      <c r="CN270" s="40">
        <f t="shared" si="525"/>
        <v>0</v>
      </c>
      <c r="CO270" s="40">
        <f t="shared" si="526"/>
        <v>0</v>
      </c>
      <c r="CP270" s="40">
        <f t="shared" si="454"/>
        <v>0</v>
      </c>
      <c r="CQ270" s="40">
        <f t="shared" si="527"/>
        <v>0</v>
      </c>
      <c r="CR270" s="40">
        <f>IF(AND(CP270&lt;&gt;0,SUM(CP$9:CP269)=0),ROUND(CO$1*CO$3,0),0)</f>
        <v>0</v>
      </c>
      <c r="CS270" s="13"/>
      <c r="CT270" s="16"/>
      <c r="CU270" s="41">
        <f t="shared" si="529"/>
        <v>242</v>
      </c>
      <c r="CV270" s="42">
        <f t="shared" si="528"/>
        <v>51744</v>
      </c>
      <c r="CW270" s="43">
        <f t="shared" si="462"/>
        <v>0</v>
      </c>
      <c r="CX270" s="43">
        <f t="shared" si="463"/>
        <v>0</v>
      </c>
      <c r="CY270" s="43">
        <f t="shared" si="464"/>
        <v>0</v>
      </c>
      <c r="CZ270" s="43">
        <f t="shared" si="465"/>
        <v>0</v>
      </c>
      <c r="DA270" s="43">
        <f t="shared" si="466"/>
        <v>0</v>
      </c>
      <c r="DB270" s="43">
        <f t="shared" si="467"/>
        <v>0</v>
      </c>
      <c r="DC270" s="43">
        <f t="shared" si="468"/>
        <v>0</v>
      </c>
      <c r="DD270" s="43">
        <f t="shared" si="469"/>
        <v>0</v>
      </c>
      <c r="DE270" s="43">
        <f t="shared" si="470"/>
        <v>0</v>
      </c>
      <c r="DF270" s="44">
        <f t="shared" si="495"/>
        <v>0</v>
      </c>
      <c r="DG270" s="44">
        <f t="shared" si="471"/>
        <v>0</v>
      </c>
      <c r="DH270" s="44">
        <f t="shared" si="472"/>
        <v>0</v>
      </c>
      <c r="DI270" s="44">
        <f t="shared" si="473"/>
        <v>0</v>
      </c>
      <c r="DJ270" s="44">
        <f t="shared" si="474"/>
        <v>0</v>
      </c>
      <c r="DK270" s="44">
        <f t="shared" si="475"/>
        <v>0</v>
      </c>
      <c r="DL270" s="44">
        <f t="shared" si="476"/>
        <v>0</v>
      </c>
      <c r="DM270" s="44">
        <f t="shared" si="477"/>
        <v>0</v>
      </c>
      <c r="DN270" s="44">
        <f t="shared" si="478"/>
        <v>0</v>
      </c>
      <c r="DO270" s="44">
        <f t="shared" si="479"/>
        <v>0</v>
      </c>
      <c r="DP270" s="44">
        <f>IF(SUM(DG270:DG$298)=0,DG$299*DP$8/12,0)</f>
        <v>0</v>
      </c>
      <c r="DQ270" s="44">
        <f>IF(SUM(DH270:DH$298)=0,DH$299*DQ$8/12,0)</f>
        <v>0</v>
      </c>
      <c r="DR270" s="44">
        <f>IF(SUM(DI270:DI$298)=0,DI$299*DR$8/12,0)</f>
        <v>0</v>
      </c>
      <c r="DS270" s="44">
        <f>IF(SUM(DJ270:DJ$298)=0,DJ$299*DS$8/12,0)</f>
        <v>0</v>
      </c>
      <c r="DT270" s="44">
        <f>IF(SUM(DK270:DK$298)=0,DK$299*DT$8/12,0)</f>
        <v>0</v>
      </c>
      <c r="DU270" s="44">
        <f>IF(SUM(DL270:DL$298)=0,DL$299*DU$8/12,0)</f>
        <v>0</v>
      </c>
      <c r="DV270" s="44">
        <f>IF(SUM(DM270:DM$298)=0,DM$299*DV$8/12,0)</f>
        <v>0</v>
      </c>
      <c r="DW270" s="44">
        <f>IF(SUM(DN270:DN$298)=0,DN$299*DW$8/12,0)</f>
        <v>0</v>
      </c>
      <c r="DX270" s="44">
        <f t="shared" si="480"/>
        <v>0</v>
      </c>
      <c r="DY270" s="44">
        <f t="shared" si="502"/>
        <v>0</v>
      </c>
      <c r="DZ270" s="44">
        <f t="shared" si="503"/>
        <v>0</v>
      </c>
      <c r="EA270" s="44">
        <f t="shared" si="504"/>
        <v>0</v>
      </c>
      <c r="EB270" s="44">
        <f t="shared" si="505"/>
        <v>0</v>
      </c>
      <c r="EC270" s="44">
        <f t="shared" si="506"/>
        <v>0</v>
      </c>
      <c r="ED270" s="16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59"/>
      <c r="FX270" s="59"/>
      <c r="FY270" s="59"/>
      <c r="FZ270" s="59"/>
      <c r="GA270" s="59"/>
      <c r="GB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59"/>
      <c r="GN270" s="59"/>
      <c r="GO270" s="59"/>
      <c r="GP270" s="59"/>
      <c r="GQ270" s="59"/>
      <c r="GR270" s="59"/>
      <c r="GS270" s="59"/>
      <c r="GT270" s="59"/>
      <c r="GU270" s="59"/>
      <c r="GV270" s="59"/>
      <c r="GW270" s="59"/>
      <c r="GX270" s="59"/>
      <c r="GY270" s="59"/>
      <c r="GZ270" s="59"/>
      <c r="HA270" s="59"/>
      <c r="HB270" s="59"/>
      <c r="HC270" s="59"/>
      <c r="HD270" s="59"/>
      <c r="HE270" s="59"/>
      <c r="HF270" s="59"/>
      <c r="HG270" s="59"/>
      <c r="HH270" s="59"/>
      <c r="HI270" s="59"/>
      <c r="HJ270" s="59"/>
      <c r="HK270" s="59"/>
      <c r="HL270" s="59"/>
      <c r="HM270" s="59"/>
      <c r="HN270" s="59"/>
      <c r="HO270" s="59"/>
      <c r="HP270" s="59"/>
      <c r="HQ270" s="59"/>
      <c r="HR270" s="59"/>
      <c r="HS270" s="59"/>
      <c r="HT270" s="59"/>
      <c r="HU270" s="59"/>
      <c r="HV270" s="59"/>
      <c r="HW270" s="59"/>
      <c r="HX270" s="59"/>
      <c r="HY270" s="59"/>
      <c r="HZ270" s="59"/>
      <c r="IA270" s="59"/>
      <c r="IB270" s="59"/>
      <c r="IC270" s="59"/>
      <c r="ID270" s="59"/>
      <c r="IE270" s="59"/>
      <c r="IF270" s="59"/>
    </row>
    <row r="271" spans="1:240">
      <c r="A271" s="52"/>
      <c r="B271" s="33">
        <f>IF(SUM(J$9:J270)&gt;0.9,MAX(B$9:B270)+1,0)</f>
        <v>0</v>
      </c>
      <c r="C271" s="39">
        <f t="shared" si="424"/>
        <v>0</v>
      </c>
      <c r="D271" s="35">
        <v>51774</v>
      </c>
      <c r="E271" s="38">
        <f t="shared" si="496"/>
        <v>0</v>
      </c>
      <c r="F271" s="38">
        <f t="shared" si="497"/>
        <v>0</v>
      </c>
      <c r="G271" s="40">
        <f>IF(AND(B271=I$6,K270-I$1/(I$7-I$6+1)&gt;=0),ROUND(I$1/(I$7-I$6+1),0),IF(AND(SUM(G$10:G270)&gt;0,K270-G270&gt;=0),G270,IF(AND(SUM(G$10:G270)&gt;0),I$1-SUM(G$10:G270),0)))</f>
        <v>0</v>
      </c>
      <c r="H271" s="40">
        <f t="shared" si="498"/>
        <v>0</v>
      </c>
      <c r="I271" s="40">
        <f t="shared" si="499"/>
        <v>0</v>
      </c>
      <c r="J271" s="40">
        <f t="shared" si="500"/>
        <v>0</v>
      </c>
      <c r="K271" s="40">
        <f t="shared" si="501"/>
        <v>0</v>
      </c>
      <c r="L271" s="40">
        <f>IF(AND(J271&lt;&gt;0,SUM(J$9:J270)=0),ROUND(I$1*I$3,0),0)</f>
        <v>0</v>
      </c>
      <c r="M271" s="13"/>
      <c r="N271" s="33">
        <f>IF(SUM(V$9:V270)&gt;0.9,MAX(N$9:N270)+1,0)</f>
        <v>0</v>
      </c>
      <c r="O271" s="39">
        <f t="shared" si="487"/>
        <v>0</v>
      </c>
      <c r="P271" s="35">
        <f t="shared" si="488"/>
        <v>51774</v>
      </c>
      <c r="Q271" s="38">
        <f t="shared" si="455"/>
        <v>0</v>
      </c>
      <c r="R271" s="38">
        <f t="shared" si="441"/>
        <v>0</v>
      </c>
      <c r="S271" s="40">
        <f>IF(AND(N271=U$6,W270-U$1/(U$7-U$6+1)&gt;=0),ROUND(U$1/(U$7-U$6+1),0),IF(AND(SUM(S$10:S270)&gt;0,W270-S270&gt;=0),S270,IF(AND(SUM(S$10:S270)&gt;0),U$1-SUM(S$10:S270),0)))</f>
        <v>0</v>
      </c>
      <c r="T271" s="40">
        <f t="shared" si="507"/>
        <v>0</v>
      </c>
      <c r="U271" s="40">
        <f t="shared" si="508"/>
        <v>0</v>
      </c>
      <c r="V271" s="40">
        <f t="shared" si="442"/>
        <v>0</v>
      </c>
      <c r="W271" s="40">
        <f t="shared" si="509"/>
        <v>0</v>
      </c>
      <c r="X271" s="40">
        <f>IF(AND(V271&lt;&gt;0,SUM(V$9:V270)=0),ROUND(U$1*U$3,0),0)</f>
        <v>0</v>
      </c>
      <c r="Y271" s="13"/>
      <c r="Z271" s="33">
        <f>IF(SUM(AH$9:AH270)&gt;0.9,MAX(Z$9:Z270)+1,0)</f>
        <v>0</v>
      </c>
      <c r="AA271" s="39">
        <f t="shared" si="481"/>
        <v>0</v>
      </c>
      <c r="AB271" s="35">
        <f t="shared" si="489"/>
        <v>51774</v>
      </c>
      <c r="AC271" s="38">
        <f t="shared" si="456"/>
        <v>0</v>
      </c>
      <c r="AD271" s="38">
        <f t="shared" si="443"/>
        <v>0</v>
      </c>
      <c r="AE271" s="40">
        <f>IF(AND(Z271=AG$6,AI270-AG$1/(AG$7-AG$6+1)&gt;=0),ROUND(AG$1/(AG$7-AG$6+1),0),IF(AND(SUM(AE$10:AE270)&gt;0,AI270-AE270&gt;=0),AE270,IF(AND(SUM(AE$10:AE270)&gt;0),AG$1-SUM(AE$10:AE270),0)))</f>
        <v>0</v>
      </c>
      <c r="AF271" s="40">
        <f t="shared" si="510"/>
        <v>0</v>
      </c>
      <c r="AG271" s="40">
        <f t="shared" si="511"/>
        <v>0</v>
      </c>
      <c r="AH271" s="40">
        <f t="shared" si="444"/>
        <v>0</v>
      </c>
      <c r="AI271" s="40">
        <f t="shared" si="512"/>
        <v>0</v>
      </c>
      <c r="AJ271" s="40">
        <f>IF(AND(AH271&lt;&gt;0,SUM(AH$9:AH270)=0),ROUND(AG$1*AG$3,0),0)</f>
        <v>0</v>
      </c>
      <c r="AK271" s="13"/>
      <c r="AL271" s="33">
        <f>IF(SUM(AT$9:AT270)&gt;0.9,MAX(AL$9:AL270)+1,0)</f>
        <v>0</v>
      </c>
      <c r="AM271" s="39">
        <f t="shared" si="482"/>
        <v>0</v>
      </c>
      <c r="AN271" s="35">
        <f t="shared" si="490"/>
        <v>51774</v>
      </c>
      <c r="AO271" s="38">
        <f t="shared" si="457"/>
        <v>0</v>
      </c>
      <c r="AP271" s="38">
        <f t="shared" si="445"/>
        <v>0</v>
      </c>
      <c r="AQ271" s="40">
        <f>IF(AND(AL271=AS$6,AU270-AS$1/(AS$7-AS$6+1)&gt;=0),ROUND(AS$1/(AS$7-AS$6+1),0),IF(AND(SUM(AQ$10:AQ270)&gt;0,AU270-AQ270&gt;=0),AQ270,IF(AND(SUM(AQ$10:AQ270)&gt;0),AS$1-SUM(AQ$10:AQ270),0)))</f>
        <v>0</v>
      </c>
      <c r="AR271" s="40">
        <f t="shared" si="513"/>
        <v>0</v>
      </c>
      <c r="AS271" s="40">
        <f t="shared" si="514"/>
        <v>0</v>
      </c>
      <c r="AT271" s="40">
        <f t="shared" si="446"/>
        <v>0</v>
      </c>
      <c r="AU271" s="40">
        <f t="shared" si="515"/>
        <v>0</v>
      </c>
      <c r="AV271" s="40">
        <f>IF(AND(AT271&lt;&gt;0,SUM(AT$9:AT270)=0),ROUND(AS$1*AS$3,0),0)</f>
        <v>0</v>
      </c>
      <c r="AW271" s="13"/>
      <c r="AX271" s="33">
        <f>IF(SUM(BF$9:BF270)&gt;0.9,MAX(AX$9:AX270)+1,0)</f>
        <v>0</v>
      </c>
      <c r="AY271" s="39">
        <f t="shared" si="483"/>
        <v>0</v>
      </c>
      <c r="AZ271" s="35">
        <f t="shared" si="491"/>
        <v>51774</v>
      </c>
      <c r="BA271" s="38">
        <f t="shared" si="458"/>
        <v>0</v>
      </c>
      <c r="BB271" s="38">
        <f t="shared" si="447"/>
        <v>0</v>
      </c>
      <c r="BC271" s="40">
        <f>IF(AND(AX271=BE$6,BG270-BE$1/(BE$7-BE$6+1)&gt;=0),ROUND(BE$1/(BE$7-BE$6+1),0),IF(AND(SUM(BC$10:BC270)&gt;0,BG270-BC270&gt;=0),BC270,IF(AND(SUM(BC$10:BC270)&gt;0),BE$1-SUM(BC$10:BC270),0)))</f>
        <v>0</v>
      </c>
      <c r="BD271" s="40">
        <f t="shared" si="516"/>
        <v>0</v>
      </c>
      <c r="BE271" s="40">
        <f t="shared" si="517"/>
        <v>0</v>
      </c>
      <c r="BF271" s="40">
        <f t="shared" si="448"/>
        <v>0</v>
      </c>
      <c r="BG271" s="40">
        <f t="shared" si="518"/>
        <v>0</v>
      </c>
      <c r="BH271" s="40">
        <f>IF(AND(BF271&lt;&gt;0,SUM(BF$9:BF270)=0),ROUND(BE$1*BE$3,0),0)</f>
        <v>0</v>
      </c>
      <c r="BI271" s="13"/>
      <c r="BJ271" s="33">
        <f>IF(SUM(BR$9:BR270)&gt;0.9,MAX(BJ$9:BJ270)+1,0)</f>
        <v>0</v>
      </c>
      <c r="BK271" s="39">
        <f t="shared" si="484"/>
        <v>0</v>
      </c>
      <c r="BL271" s="35">
        <f t="shared" si="492"/>
        <v>51774</v>
      </c>
      <c r="BM271" s="38">
        <f t="shared" si="459"/>
        <v>0</v>
      </c>
      <c r="BN271" s="38">
        <f t="shared" si="449"/>
        <v>0</v>
      </c>
      <c r="BO271" s="40">
        <f>IF(AND(BJ271=BQ$6,BS270-BQ$1/(BQ$7-BQ$6+1)&gt;=0),ROUND(BQ$1/(BQ$7-BQ$6+1),0),IF(AND(SUM(BO$10:BO270)&gt;0,BS270-BO270&gt;=0),BO270,IF(AND(SUM(BO$10:BO270)&gt;0),BQ$1-SUM(BO$10:BO270),0)))</f>
        <v>0</v>
      </c>
      <c r="BP271" s="40">
        <f t="shared" si="519"/>
        <v>0</v>
      </c>
      <c r="BQ271" s="40">
        <f t="shared" si="520"/>
        <v>0</v>
      </c>
      <c r="BR271" s="40">
        <f t="shared" si="450"/>
        <v>0</v>
      </c>
      <c r="BS271" s="40">
        <f t="shared" si="521"/>
        <v>0</v>
      </c>
      <c r="BT271" s="40">
        <f>IF(AND(BR271&lt;&gt;0,SUM(BR$9:BR270)=0),ROUND(BQ$1*BQ$3,0),0)</f>
        <v>0</v>
      </c>
      <c r="BU271" s="13"/>
      <c r="BV271" s="33">
        <f>IF(SUM(CD$9:CD270)&gt;0.9,MAX(BV$9:BV270)+1,0)</f>
        <v>0</v>
      </c>
      <c r="BW271" s="39">
        <f t="shared" si="485"/>
        <v>0</v>
      </c>
      <c r="BX271" s="35">
        <f t="shared" si="493"/>
        <v>51774</v>
      </c>
      <c r="BY271" s="38">
        <f t="shared" si="460"/>
        <v>0</v>
      </c>
      <c r="BZ271" s="38">
        <f t="shared" si="451"/>
        <v>0</v>
      </c>
      <c r="CA271" s="40">
        <f>IF(AND(BV271=CC$6,CE270-CC$1/(CC$7-CC$6+1)&gt;=0),ROUND(CC$1/(CC$7-CC$6+1),0),IF(AND(SUM(CA$10:CA270)&gt;0,CE270-CA270&gt;=0),CA270,IF(AND(SUM(CA$10:CA270)&gt;0),CC$1-SUM(CA$10:CA270),0)))</f>
        <v>0</v>
      </c>
      <c r="CB271" s="40">
        <f t="shared" si="522"/>
        <v>0</v>
      </c>
      <c r="CC271" s="40">
        <f t="shared" si="523"/>
        <v>0</v>
      </c>
      <c r="CD271" s="40">
        <f t="shared" si="452"/>
        <v>0</v>
      </c>
      <c r="CE271" s="40">
        <f t="shared" si="524"/>
        <v>0</v>
      </c>
      <c r="CF271" s="40">
        <f>IF(AND(CD271&lt;&gt;0,SUM(CD$9:CD270)=0),ROUND(CC$1*CC$3,0),0)</f>
        <v>0</v>
      </c>
      <c r="CG271" s="13"/>
      <c r="CH271" s="33">
        <f>IF(SUM(CP$9:CP270)&gt;0.9,MAX(CH$9:CH270)+1,0)</f>
        <v>0</v>
      </c>
      <c r="CI271" s="39">
        <f t="shared" si="486"/>
        <v>0</v>
      </c>
      <c r="CJ271" s="35">
        <f t="shared" si="494"/>
        <v>51774</v>
      </c>
      <c r="CK271" s="38">
        <f t="shared" si="461"/>
        <v>0</v>
      </c>
      <c r="CL271" s="38">
        <f t="shared" si="453"/>
        <v>0</v>
      </c>
      <c r="CM271" s="40">
        <f>IF(AND(CH271=CO$6,CQ270-CO$1/(CO$7-CO$6+1)&gt;=0),ROUND(CO$1/(CO$7-CO$6+1),0),IF(AND(SUM(CM$10:CM270)&gt;0,CQ270-CM270&gt;=0),CM270,IF(AND(SUM(CM$10:CM270)&gt;0),CO$1-SUM(CM$10:CM270),0)))</f>
        <v>0</v>
      </c>
      <c r="CN271" s="40">
        <f t="shared" si="525"/>
        <v>0</v>
      </c>
      <c r="CO271" s="40">
        <f t="shared" si="526"/>
        <v>0</v>
      </c>
      <c r="CP271" s="40">
        <f t="shared" si="454"/>
        <v>0</v>
      </c>
      <c r="CQ271" s="40">
        <f t="shared" si="527"/>
        <v>0</v>
      </c>
      <c r="CR271" s="40">
        <f>IF(AND(CP271&lt;&gt;0,SUM(CP$9:CP270)=0),ROUND(CO$1*CO$3,0),0)</f>
        <v>0</v>
      </c>
      <c r="CS271" s="13"/>
      <c r="CT271" s="16"/>
      <c r="CU271" s="41">
        <f t="shared" si="529"/>
        <v>243</v>
      </c>
      <c r="CV271" s="42">
        <f t="shared" si="528"/>
        <v>51774</v>
      </c>
      <c r="CW271" s="43">
        <f t="shared" si="462"/>
        <v>0</v>
      </c>
      <c r="CX271" s="43">
        <f t="shared" si="463"/>
        <v>0</v>
      </c>
      <c r="CY271" s="43">
        <f t="shared" si="464"/>
        <v>0</v>
      </c>
      <c r="CZ271" s="43">
        <f t="shared" si="465"/>
        <v>0</v>
      </c>
      <c r="DA271" s="43">
        <f t="shared" si="466"/>
        <v>0</v>
      </c>
      <c r="DB271" s="43">
        <f t="shared" si="467"/>
        <v>0</v>
      </c>
      <c r="DC271" s="43">
        <f t="shared" si="468"/>
        <v>0</v>
      </c>
      <c r="DD271" s="43">
        <f t="shared" si="469"/>
        <v>0</v>
      </c>
      <c r="DE271" s="43">
        <f t="shared" si="470"/>
        <v>0</v>
      </c>
      <c r="DF271" s="44">
        <f t="shared" si="495"/>
        <v>0</v>
      </c>
      <c r="DG271" s="44">
        <f t="shared" si="471"/>
        <v>0</v>
      </c>
      <c r="DH271" s="44">
        <f t="shared" si="472"/>
        <v>0</v>
      </c>
      <c r="DI271" s="44">
        <f t="shared" si="473"/>
        <v>0</v>
      </c>
      <c r="DJ271" s="44">
        <f t="shared" si="474"/>
        <v>0</v>
      </c>
      <c r="DK271" s="44">
        <f t="shared" si="475"/>
        <v>0</v>
      </c>
      <c r="DL271" s="44">
        <f t="shared" si="476"/>
        <v>0</v>
      </c>
      <c r="DM271" s="44">
        <f t="shared" si="477"/>
        <v>0</v>
      </c>
      <c r="DN271" s="44">
        <f t="shared" si="478"/>
        <v>0</v>
      </c>
      <c r="DO271" s="44">
        <f t="shared" si="479"/>
        <v>0</v>
      </c>
      <c r="DP271" s="44">
        <f>IF(SUM(DG271:DG$298)=0,DG$299*DP$8/12,0)</f>
        <v>0</v>
      </c>
      <c r="DQ271" s="44">
        <f>IF(SUM(DH271:DH$298)=0,DH$299*DQ$8/12,0)</f>
        <v>0</v>
      </c>
      <c r="DR271" s="44">
        <f>IF(SUM(DI271:DI$298)=0,DI$299*DR$8/12,0)</f>
        <v>0</v>
      </c>
      <c r="DS271" s="44">
        <f>IF(SUM(DJ271:DJ$298)=0,DJ$299*DS$8/12,0)</f>
        <v>0</v>
      </c>
      <c r="DT271" s="44">
        <f>IF(SUM(DK271:DK$298)=0,DK$299*DT$8/12,0)</f>
        <v>0</v>
      </c>
      <c r="DU271" s="44">
        <f>IF(SUM(DL271:DL$298)=0,DL$299*DU$8/12,0)</f>
        <v>0</v>
      </c>
      <c r="DV271" s="44">
        <f>IF(SUM(DM271:DM$298)=0,DM$299*DV$8/12,0)</f>
        <v>0</v>
      </c>
      <c r="DW271" s="44">
        <f>IF(SUM(DN271:DN$298)=0,DN$299*DW$8/12,0)</f>
        <v>0</v>
      </c>
      <c r="DX271" s="44">
        <f t="shared" si="480"/>
        <v>0</v>
      </c>
      <c r="DY271" s="44">
        <f t="shared" si="502"/>
        <v>0</v>
      </c>
      <c r="DZ271" s="44">
        <f t="shared" si="503"/>
        <v>0</v>
      </c>
      <c r="EA271" s="44">
        <f t="shared" si="504"/>
        <v>0</v>
      </c>
      <c r="EB271" s="44">
        <f t="shared" si="505"/>
        <v>0</v>
      </c>
      <c r="EC271" s="44">
        <f t="shared" si="506"/>
        <v>0</v>
      </c>
      <c r="ED271" s="16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GT271" s="59"/>
      <c r="GU271" s="59"/>
      <c r="GV271" s="59"/>
      <c r="GW271" s="59"/>
      <c r="GX271" s="59"/>
      <c r="GY271" s="59"/>
      <c r="GZ271" s="59"/>
      <c r="HA271" s="59"/>
      <c r="HB271" s="59"/>
      <c r="HC271" s="59"/>
      <c r="HD271" s="59"/>
      <c r="HE271" s="59"/>
      <c r="HF271" s="59"/>
      <c r="HG271" s="59"/>
      <c r="HH271" s="59"/>
      <c r="HI271" s="59"/>
      <c r="HJ271" s="59"/>
      <c r="HK271" s="59"/>
      <c r="HL271" s="59"/>
      <c r="HM271" s="59"/>
      <c r="HN271" s="59"/>
      <c r="HO271" s="59"/>
      <c r="HP271" s="59"/>
      <c r="HQ271" s="59"/>
      <c r="HR271" s="59"/>
      <c r="HS271" s="59"/>
      <c r="HT271" s="59"/>
      <c r="HU271" s="59"/>
      <c r="HV271" s="59"/>
      <c r="HW271" s="59"/>
      <c r="HX271" s="59"/>
      <c r="HY271" s="59"/>
      <c r="HZ271" s="59"/>
      <c r="IA271" s="59"/>
      <c r="IB271" s="59"/>
      <c r="IC271" s="59"/>
      <c r="ID271" s="59"/>
      <c r="IE271" s="59"/>
      <c r="IF271" s="59"/>
    </row>
    <row r="272" spans="1:240">
      <c r="A272" s="52"/>
      <c r="B272" s="33">
        <f>IF(SUM(J$9:J271)&gt;0.9,MAX(B$9:B271)+1,0)</f>
        <v>0</v>
      </c>
      <c r="C272" s="39">
        <f t="shared" si="424"/>
        <v>0</v>
      </c>
      <c r="D272" s="35">
        <v>51805</v>
      </c>
      <c r="E272" s="38">
        <f t="shared" si="496"/>
        <v>0</v>
      </c>
      <c r="F272" s="38">
        <f t="shared" si="497"/>
        <v>0</v>
      </c>
      <c r="G272" s="40">
        <f>IF(AND(B272=I$6,K271-I$1/(I$7-I$6+1)&gt;=0),ROUND(I$1/(I$7-I$6+1),0),IF(AND(SUM(G$10:G271)&gt;0,K271-G271&gt;=0),G271,IF(AND(SUM(G$10:G271)&gt;0),I$1-SUM(G$10:G271),0)))</f>
        <v>0</v>
      </c>
      <c r="H272" s="40">
        <f t="shared" si="498"/>
        <v>0</v>
      </c>
      <c r="I272" s="40">
        <f t="shared" si="499"/>
        <v>0</v>
      </c>
      <c r="J272" s="40">
        <f t="shared" si="500"/>
        <v>0</v>
      </c>
      <c r="K272" s="40">
        <f t="shared" si="501"/>
        <v>0</v>
      </c>
      <c r="L272" s="40">
        <f>IF(AND(J272&lt;&gt;0,SUM(J$9:J271)=0),ROUND(I$1*I$3,0),0)</f>
        <v>0</v>
      </c>
      <c r="M272" s="13"/>
      <c r="N272" s="33">
        <f>IF(SUM(V$9:V271)&gt;0.9,MAX(N$9:N271)+1,0)</f>
        <v>0</v>
      </c>
      <c r="O272" s="39">
        <f t="shared" si="487"/>
        <v>0</v>
      </c>
      <c r="P272" s="35">
        <f t="shared" si="488"/>
        <v>51805</v>
      </c>
      <c r="Q272" s="38">
        <f t="shared" si="455"/>
        <v>0</v>
      </c>
      <c r="R272" s="38">
        <f t="shared" si="441"/>
        <v>0</v>
      </c>
      <c r="S272" s="40">
        <f>IF(AND(N272=U$6,W271-U$1/(U$7-U$6+1)&gt;=0),ROUND(U$1/(U$7-U$6+1),0),IF(AND(SUM(S$10:S271)&gt;0,W271-S271&gt;=0),S271,IF(AND(SUM(S$10:S271)&gt;0),U$1-SUM(S$10:S271),0)))</f>
        <v>0</v>
      </c>
      <c r="T272" s="40">
        <f t="shared" si="507"/>
        <v>0</v>
      </c>
      <c r="U272" s="40">
        <f t="shared" si="508"/>
        <v>0</v>
      </c>
      <c r="V272" s="40">
        <f t="shared" si="442"/>
        <v>0</v>
      </c>
      <c r="W272" s="40">
        <f t="shared" si="509"/>
        <v>0</v>
      </c>
      <c r="X272" s="40">
        <f>IF(AND(V272&lt;&gt;0,SUM(V$9:V271)=0),ROUND(U$1*U$3,0),0)</f>
        <v>0</v>
      </c>
      <c r="Y272" s="13"/>
      <c r="Z272" s="33">
        <f>IF(SUM(AH$9:AH271)&gt;0.9,MAX(Z$9:Z271)+1,0)</f>
        <v>0</v>
      </c>
      <c r="AA272" s="39">
        <f t="shared" si="481"/>
        <v>0</v>
      </c>
      <c r="AB272" s="35">
        <f t="shared" si="489"/>
        <v>51805</v>
      </c>
      <c r="AC272" s="38">
        <f t="shared" si="456"/>
        <v>0</v>
      </c>
      <c r="AD272" s="38">
        <f t="shared" si="443"/>
        <v>0</v>
      </c>
      <c r="AE272" s="40">
        <f>IF(AND(Z272=AG$6,AI271-AG$1/(AG$7-AG$6+1)&gt;=0),ROUND(AG$1/(AG$7-AG$6+1),0),IF(AND(SUM(AE$10:AE271)&gt;0,AI271-AE271&gt;=0),AE271,IF(AND(SUM(AE$10:AE271)&gt;0),AG$1-SUM(AE$10:AE271),0)))</f>
        <v>0</v>
      </c>
      <c r="AF272" s="40">
        <f t="shared" si="510"/>
        <v>0</v>
      </c>
      <c r="AG272" s="40">
        <f t="shared" si="511"/>
        <v>0</v>
      </c>
      <c r="AH272" s="40">
        <f t="shared" si="444"/>
        <v>0</v>
      </c>
      <c r="AI272" s="40">
        <f t="shared" si="512"/>
        <v>0</v>
      </c>
      <c r="AJ272" s="40">
        <f>IF(AND(AH272&lt;&gt;0,SUM(AH$9:AH271)=0),ROUND(AG$1*AG$3,0),0)</f>
        <v>0</v>
      </c>
      <c r="AK272" s="13"/>
      <c r="AL272" s="33">
        <f>IF(SUM(AT$9:AT271)&gt;0.9,MAX(AL$9:AL271)+1,0)</f>
        <v>0</v>
      </c>
      <c r="AM272" s="39">
        <f t="shared" si="482"/>
        <v>0</v>
      </c>
      <c r="AN272" s="35">
        <f t="shared" si="490"/>
        <v>51805</v>
      </c>
      <c r="AO272" s="38">
        <f t="shared" si="457"/>
        <v>0</v>
      </c>
      <c r="AP272" s="38">
        <f t="shared" si="445"/>
        <v>0</v>
      </c>
      <c r="AQ272" s="40">
        <f>IF(AND(AL272=AS$6,AU271-AS$1/(AS$7-AS$6+1)&gt;=0),ROUND(AS$1/(AS$7-AS$6+1),0),IF(AND(SUM(AQ$10:AQ271)&gt;0,AU271-AQ271&gt;=0),AQ271,IF(AND(SUM(AQ$10:AQ271)&gt;0),AS$1-SUM(AQ$10:AQ271),0)))</f>
        <v>0</v>
      </c>
      <c r="AR272" s="40">
        <f t="shared" si="513"/>
        <v>0</v>
      </c>
      <c r="AS272" s="40">
        <f t="shared" si="514"/>
        <v>0</v>
      </c>
      <c r="AT272" s="40">
        <f t="shared" si="446"/>
        <v>0</v>
      </c>
      <c r="AU272" s="40">
        <f t="shared" si="515"/>
        <v>0</v>
      </c>
      <c r="AV272" s="40">
        <f>IF(AND(AT272&lt;&gt;0,SUM(AT$9:AT271)=0),ROUND(AS$1*AS$3,0),0)</f>
        <v>0</v>
      </c>
      <c r="AW272" s="13"/>
      <c r="AX272" s="33">
        <f>IF(SUM(BF$9:BF271)&gt;0.9,MAX(AX$9:AX271)+1,0)</f>
        <v>0</v>
      </c>
      <c r="AY272" s="39">
        <f t="shared" si="483"/>
        <v>0</v>
      </c>
      <c r="AZ272" s="35">
        <f t="shared" si="491"/>
        <v>51805</v>
      </c>
      <c r="BA272" s="38">
        <f t="shared" si="458"/>
        <v>0</v>
      </c>
      <c r="BB272" s="38">
        <f t="shared" si="447"/>
        <v>0</v>
      </c>
      <c r="BC272" s="40">
        <f>IF(AND(AX272=BE$6,BG271-BE$1/(BE$7-BE$6+1)&gt;=0),ROUND(BE$1/(BE$7-BE$6+1),0),IF(AND(SUM(BC$10:BC271)&gt;0,BG271-BC271&gt;=0),BC271,IF(AND(SUM(BC$10:BC271)&gt;0),BE$1-SUM(BC$10:BC271),0)))</f>
        <v>0</v>
      </c>
      <c r="BD272" s="40">
        <f t="shared" si="516"/>
        <v>0</v>
      </c>
      <c r="BE272" s="40">
        <f t="shared" si="517"/>
        <v>0</v>
      </c>
      <c r="BF272" s="40">
        <f t="shared" si="448"/>
        <v>0</v>
      </c>
      <c r="BG272" s="40">
        <f t="shared" si="518"/>
        <v>0</v>
      </c>
      <c r="BH272" s="40">
        <f>IF(AND(BF272&lt;&gt;0,SUM(BF$9:BF271)=0),ROUND(BE$1*BE$3,0),0)</f>
        <v>0</v>
      </c>
      <c r="BI272" s="13"/>
      <c r="BJ272" s="33">
        <f>IF(SUM(BR$9:BR271)&gt;0.9,MAX(BJ$9:BJ271)+1,0)</f>
        <v>0</v>
      </c>
      <c r="BK272" s="39">
        <f t="shared" si="484"/>
        <v>0</v>
      </c>
      <c r="BL272" s="35">
        <f t="shared" si="492"/>
        <v>51805</v>
      </c>
      <c r="BM272" s="38">
        <f t="shared" si="459"/>
        <v>0</v>
      </c>
      <c r="BN272" s="38">
        <f t="shared" si="449"/>
        <v>0</v>
      </c>
      <c r="BO272" s="40">
        <f>IF(AND(BJ272=BQ$6,BS271-BQ$1/(BQ$7-BQ$6+1)&gt;=0),ROUND(BQ$1/(BQ$7-BQ$6+1),0),IF(AND(SUM(BO$10:BO271)&gt;0,BS271-BO271&gt;=0),BO271,IF(AND(SUM(BO$10:BO271)&gt;0),BQ$1-SUM(BO$10:BO271),0)))</f>
        <v>0</v>
      </c>
      <c r="BP272" s="40">
        <f t="shared" si="519"/>
        <v>0</v>
      </c>
      <c r="BQ272" s="40">
        <f t="shared" si="520"/>
        <v>0</v>
      </c>
      <c r="BR272" s="40">
        <f t="shared" si="450"/>
        <v>0</v>
      </c>
      <c r="BS272" s="40">
        <f t="shared" si="521"/>
        <v>0</v>
      </c>
      <c r="BT272" s="40">
        <f>IF(AND(BR272&lt;&gt;0,SUM(BR$9:BR271)=0),ROUND(BQ$1*BQ$3,0),0)</f>
        <v>0</v>
      </c>
      <c r="BU272" s="13"/>
      <c r="BV272" s="33">
        <f>IF(SUM(CD$9:CD271)&gt;0.9,MAX(BV$9:BV271)+1,0)</f>
        <v>0</v>
      </c>
      <c r="BW272" s="39">
        <f t="shared" si="485"/>
        <v>0</v>
      </c>
      <c r="BX272" s="35">
        <f t="shared" si="493"/>
        <v>51805</v>
      </c>
      <c r="BY272" s="38">
        <f t="shared" si="460"/>
        <v>0</v>
      </c>
      <c r="BZ272" s="38">
        <f t="shared" si="451"/>
        <v>0</v>
      </c>
      <c r="CA272" s="40">
        <f>IF(AND(BV272=CC$6,CE271-CC$1/(CC$7-CC$6+1)&gt;=0),ROUND(CC$1/(CC$7-CC$6+1),0),IF(AND(SUM(CA$10:CA271)&gt;0,CE271-CA271&gt;=0),CA271,IF(AND(SUM(CA$10:CA271)&gt;0),CC$1-SUM(CA$10:CA271),0)))</f>
        <v>0</v>
      </c>
      <c r="CB272" s="40">
        <f t="shared" si="522"/>
        <v>0</v>
      </c>
      <c r="CC272" s="40">
        <f t="shared" si="523"/>
        <v>0</v>
      </c>
      <c r="CD272" s="40">
        <f t="shared" si="452"/>
        <v>0</v>
      </c>
      <c r="CE272" s="40">
        <f t="shared" si="524"/>
        <v>0</v>
      </c>
      <c r="CF272" s="40">
        <f>IF(AND(CD272&lt;&gt;0,SUM(CD$9:CD271)=0),ROUND(CC$1*CC$3,0),0)</f>
        <v>0</v>
      </c>
      <c r="CG272" s="13"/>
      <c r="CH272" s="33">
        <f>IF(SUM(CP$9:CP271)&gt;0.9,MAX(CH$9:CH271)+1,0)</f>
        <v>0</v>
      </c>
      <c r="CI272" s="39">
        <f t="shared" si="486"/>
        <v>0</v>
      </c>
      <c r="CJ272" s="35">
        <f t="shared" si="494"/>
        <v>51805</v>
      </c>
      <c r="CK272" s="38">
        <f t="shared" si="461"/>
        <v>0</v>
      </c>
      <c r="CL272" s="38">
        <f t="shared" si="453"/>
        <v>0</v>
      </c>
      <c r="CM272" s="40">
        <f>IF(AND(CH272=CO$6,CQ271-CO$1/(CO$7-CO$6+1)&gt;=0),ROUND(CO$1/(CO$7-CO$6+1),0),IF(AND(SUM(CM$10:CM271)&gt;0,CQ271-CM271&gt;=0),CM271,IF(AND(SUM(CM$10:CM271)&gt;0),CO$1-SUM(CM$10:CM271),0)))</f>
        <v>0</v>
      </c>
      <c r="CN272" s="40">
        <f t="shared" si="525"/>
        <v>0</v>
      </c>
      <c r="CO272" s="40">
        <f t="shared" si="526"/>
        <v>0</v>
      </c>
      <c r="CP272" s="40">
        <f t="shared" si="454"/>
        <v>0</v>
      </c>
      <c r="CQ272" s="40">
        <f t="shared" si="527"/>
        <v>0</v>
      </c>
      <c r="CR272" s="40">
        <f>IF(AND(CP272&lt;&gt;0,SUM(CP$9:CP271)=0),ROUND(CO$1*CO$3,0),0)</f>
        <v>0</v>
      </c>
      <c r="CS272" s="13"/>
      <c r="CT272" s="16"/>
      <c r="CU272" s="41">
        <f t="shared" si="529"/>
        <v>244</v>
      </c>
      <c r="CV272" s="42">
        <f t="shared" si="528"/>
        <v>51805</v>
      </c>
      <c r="CW272" s="43">
        <f t="shared" si="462"/>
        <v>0</v>
      </c>
      <c r="CX272" s="43">
        <f t="shared" si="463"/>
        <v>0</v>
      </c>
      <c r="CY272" s="43">
        <f t="shared" si="464"/>
        <v>0</v>
      </c>
      <c r="CZ272" s="43">
        <f t="shared" si="465"/>
        <v>0</v>
      </c>
      <c r="DA272" s="43">
        <f t="shared" si="466"/>
        <v>0</v>
      </c>
      <c r="DB272" s="43">
        <f t="shared" si="467"/>
        <v>0</v>
      </c>
      <c r="DC272" s="43">
        <f t="shared" si="468"/>
        <v>0</v>
      </c>
      <c r="DD272" s="43">
        <f t="shared" si="469"/>
        <v>0</v>
      </c>
      <c r="DE272" s="43">
        <f t="shared" si="470"/>
        <v>0</v>
      </c>
      <c r="DF272" s="44">
        <f t="shared" si="495"/>
        <v>0</v>
      </c>
      <c r="DG272" s="44">
        <f t="shared" si="471"/>
        <v>0</v>
      </c>
      <c r="DH272" s="44">
        <f t="shared" si="472"/>
        <v>0</v>
      </c>
      <c r="DI272" s="44">
        <f t="shared" si="473"/>
        <v>0</v>
      </c>
      <c r="DJ272" s="44">
        <f t="shared" si="474"/>
        <v>0</v>
      </c>
      <c r="DK272" s="44">
        <f t="shared" si="475"/>
        <v>0</v>
      </c>
      <c r="DL272" s="44">
        <f t="shared" si="476"/>
        <v>0</v>
      </c>
      <c r="DM272" s="44">
        <f t="shared" si="477"/>
        <v>0</v>
      </c>
      <c r="DN272" s="44">
        <f t="shared" si="478"/>
        <v>0</v>
      </c>
      <c r="DO272" s="44">
        <f t="shared" si="479"/>
        <v>0</v>
      </c>
      <c r="DP272" s="44">
        <f>IF(SUM(DG272:DG$298)=0,DG$299*DP$8/12,0)</f>
        <v>0</v>
      </c>
      <c r="DQ272" s="44">
        <f>IF(SUM(DH272:DH$298)=0,DH$299*DQ$8/12,0)</f>
        <v>0</v>
      </c>
      <c r="DR272" s="44">
        <f>IF(SUM(DI272:DI$298)=0,DI$299*DR$8/12,0)</f>
        <v>0</v>
      </c>
      <c r="DS272" s="44">
        <f>IF(SUM(DJ272:DJ$298)=0,DJ$299*DS$8/12,0)</f>
        <v>0</v>
      </c>
      <c r="DT272" s="44">
        <f>IF(SUM(DK272:DK$298)=0,DK$299*DT$8/12,0)</f>
        <v>0</v>
      </c>
      <c r="DU272" s="44">
        <f>IF(SUM(DL272:DL$298)=0,DL$299*DU$8/12,0)</f>
        <v>0</v>
      </c>
      <c r="DV272" s="44">
        <f>IF(SUM(DM272:DM$298)=0,DM$299*DV$8/12,0)</f>
        <v>0</v>
      </c>
      <c r="DW272" s="44">
        <f>IF(SUM(DN272:DN$298)=0,DN$299*DW$8/12,0)</f>
        <v>0</v>
      </c>
      <c r="DX272" s="44">
        <f t="shared" si="480"/>
        <v>0</v>
      </c>
      <c r="DY272" s="44">
        <f t="shared" si="502"/>
        <v>0</v>
      </c>
      <c r="DZ272" s="44">
        <f t="shared" si="503"/>
        <v>0</v>
      </c>
      <c r="EA272" s="44">
        <f t="shared" si="504"/>
        <v>0</v>
      </c>
      <c r="EB272" s="44">
        <f t="shared" si="505"/>
        <v>0</v>
      </c>
      <c r="EC272" s="44">
        <f t="shared" si="506"/>
        <v>0</v>
      </c>
      <c r="ED272" s="16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59"/>
      <c r="HD272" s="59"/>
      <c r="HE272" s="59"/>
      <c r="HF272" s="59"/>
      <c r="HG272" s="59"/>
      <c r="HH272" s="59"/>
      <c r="HI272" s="59"/>
      <c r="HJ272" s="59"/>
      <c r="HK272" s="59"/>
      <c r="HL272" s="59"/>
      <c r="HM272" s="59"/>
      <c r="HN272" s="59"/>
      <c r="HO272" s="59"/>
      <c r="HP272" s="59"/>
      <c r="HQ272" s="59"/>
      <c r="HR272" s="59"/>
      <c r="HS272" s="59"/>
      <c r="HT272" s="59"/>
      <c r="HU272" s="59"/>
      <c r="HV272" s="59"/>
      <c r="HW272" s="59"/>
      <c r="HX272" s="59"/>
      <c r="HY272" s="59"/>
      <c r="HZ272" s="59"/>
      <c r="IA272" s="59"/>
      <c r="IB272" s="59"/>
      <c r="IC272" s="59"/>
      <c r="ID272" s="59"/>
      <c r="IE272" s="59"/>
      <c r="IF272" s="59"/>
    </row>
    <row r="273" spans="1:240">
      <c r="A273" s="52"/>
      <c r="B273" s="33">
        <f>IF(SUM(J$9:J272)&gt;0.9,MAX(B$9:B272)+1,0)</f>
        <v>0</v>
      </c>
      <c r="C273" s="39">
        <f t="shared" ref="C273:C298" si="530">IF(J273+K272&gt;0.8,D273-D272,0)</f>
        <v>0</v>
      </c>
      <c r="D273" s="35">
        <v>51835</v>
      </c>
      <c r="E273" s="38">
        <f t="shared" si="496"/>
        <v>0</v>
      </c>
      <c r="F273" s="38">
        <f t="shared" si="497"/>
        <v>0</v>
      </c>
      <c r="G273" s="40">
        <f>IF(AND(B273=I$6,K272-I$1/(I$7-I$6+1)&gt;=0),ROUND(I$1/(I$7-I$6+1),0),IF(AND(SUM(G$10:G272)&gt;0,K272-G272&gt;=0),G272,IF(AND(SUM(G$10:G272)&gt;0),I$1-SUM(G$10:G272),0)))</f>
        <v>0</v>
      </c>
      <c r="H273" s="40">
        <f t="shared" si="498"/>
        <v>0</v>
      </c>
      <c r="I273" s="40">
        <f t="shared" si="499"/>
        <v>0</v>
      </c>
      <c r="J273" s="40">
        <f t="shared" si="500"/>
        <v>0</v>
      </c>
      <c r="K273" s="40">
        <f t="shared" si="501"/>
        <v>0</v>
      </c>
      <c r="L273" s="40">
        <f>IF(AND(J273&lt;&gt;0,SUM(J$9:J272)=0),ROUND(I$1*I$3,0),0)</f>
        <v>0</v>
      </c>
      <c r="M273" s="13"/>
      <c r="N273" s="33">
        <f>IF(SUM(V$9:V272)&gt;0.9,MAX(N$9:N272)+1,0)</f>
        <v>0</v>
      </c>
      <c r="O273" s="39">
        <f t="shared" si="487"/>
        <v>0</v>
      </c>
      <c r="P273" s="35">
        <f t="shared" si="488"/>
        <v>51835</v>
      </c>
      <c r="Q273" s="38">
        <f t="shared" si="455"/>
        <v>0</v>
      </c>
      <c r="R273" s="38">
        <f t="shared" si="441"/>
        <v>0</v>
      </c>
      <c r="S273" s="40">
        <f>IF(AND(N273=U$6,W272-U$1/(U$7-U$6+1)&gt;=0),ROUND(U$1/(U$7-U$6+1),0),IF(AND(SUM(S$10:S272)&gt;0,W272-S272&gt;=0),S272,IF(AND(SUM(S$10:S272)&gt;0),U$1-SUM(S$10:S272),0)))</f>
        <v>0</v>
      </c>
      <c r="T273" s="40">
        <f t="shared" si="507"/>
        <v>0</v>
      </c>
      <c r="U273" s="40">
        <f t="shared" si="508"/>
        <v>0</v>
      </c>
      <c r="V273" s="40">
        <f t="shared" si="442"/>
        <v>0</v>
      </c>
      <c r="W273" s="40">
        <f t="shared" si="509"/>
        <v>0</v>
      </c>
      <c r="X273" s="40">
        <f>IF(AND(V273&lt;&gt;0,SUM(V$9:V272)=0),ROUND(U$1*U$3,0),0)</f>
        <v>0</v>
      </c>
      <c r="Y273" s="13"/>
      <c r="Z273" s="33">
        <f>IF(SUM(AH$9:AH272)&gt;0.9,MAX(Z$9:Z272)+1,0)</f>
        <v>0</v>
      </c>
      <c r="AA273" s="39">
        <f t="shared" si="481"/>
        <v>0</v>
      </c>
      <c r="AB273" s="35">
        <f t="shared" si="489"/>
        <v>51835</v>
      </c>
      <c r="AC273" s="38">
        <f t="shared" si="456"/>
        <v>0</v>
      </c>
      <c r="AD273" s="38">
        <f t="shared" si="443"/>
        <v>0</v>
      </c>
      <c r="AE273" s="40">
        <f>IF(AND(Z273=AG$6,AI272-AG$1/(AG$7-AG$6+1)&gt;=0),ROUND(AG$1/(AG$7-AG$6+1),0),IF(AND(SUM(AE$10:AE272)&gt;0,AI272-AE272&gt;=0),AE272,IF(AND(SUM(AE$10:AE272)&gt;0),AG$1-SUM(AE$10:AE272),0)))</f>
        <v>0</v>
      </c>
      <c r="AF273" s="40">
        <f t="shared" si="510"/>
        <v>0</v>
      </c>
      <c r="AG273" s="40">
        <f t="shared" si="511"/>
        <v>0</v>
      </c>
      <c r="AH273" s="40">
        <f t="shared" si="444"/>
        <v>0</v>
      </c>
      <c r="AI273" s="40">
        <f t="shared" si="512"/>
        <v>0</v>
      </c>
      <c r="AJ273" s="40">
        <f>IF(AND(AH273&lt;&gt;0,SUM(AH$9:AH272)=0),ROUND(AG$1*AG$3,0),0)</f>
        <v>0</v>
      </c>
      <c r="AK273" s="13"/>
      <c r="AL273" s="33">
        <f>IF(SUM(AT$9:AT272)&gt;0.9,MAX(AL$9:AL272)+1,0)</f>
        <v>0</v>
      </c>
      <c r="AM273" s="39">
        <f t="shared" si="482"/>
        <v>0</v>
      </c>
      <c r="AN273" s="35">
        <f t="shared" si="490"/>
        <v>51835</v>
      </c>
      <c r="AO273" s="38">
        <f t="shared" si="457"/>
        <v>0</v>
      </c>
      <c r="AP273" s="38">
        <f t="shared" si="445"/>
        <v>0</v>
      </c>
      <c r="AQ273" s="40">
        <f>IF(AND(AL273=AS$6,AU272-AS$1/(AS$7-AS$6+1)&gt;=0),ROUND(AS$1/(AS$7-AS$6+1),0),IF(AND(SUM(AQ$10:AQ272)&gt;0,AU272-AQ272&gt;=0),AQ272,IF(AND(SUM(AQ$10:AQ272)&gt;0),AS$1-SUM(AQ$10:AQ272),0)))</f>
        <v>0</v>
      </c>
      <c r="AR273" s="40">
        <f t="shared" si="513"/>
        <v>0</v>
      </c>
      <c r="AS273" s="40">
        <f t="shared" si="514"/>
        <v>0</v>
      </c>
      <c r="AT273" s="40">
        <f t="shared" si="446"/>
        <v>0</v>
      </c>
      <c r="AU273" s="40">
        <f t="shared" si="515"/>
        <v>0</v>
      </c>
      <c r="AV273" s="40">
        <f>IF(AND(AT273&lt;&gt;0,SUM(AT$9:AT272)=0),ROUND(AS$1*AS$3,0),0)</f>
        <v>0</v>
      </c>
      <c r="AW273" s="13"/>
      <c r="AX273" s="33">
        <f>IF(SUM(BF$9:BF272)&gt;0.9,MAX(AX$9:AX272)+1,0)</f>
        <v>0</v>
      </c>
      <c r="AY273" s="39">
        <f t="shared" si="483"/>
        <v>0</v>
      </c>
      <c r="AZ273" s="35">
        <f t="shared" si="491"/>
        <v>51835</v>
      </c>
      <c r="BA273" s="38">
        <f t="shared" si="458"/>
        <v>0</v>
      </c>
      <c r="BB273" s="38">
        <f t="shared" si="447"/>
        <v>0</v>
      </c>
      <c r="BC273" s="40">
        <f>IF(AND(AX273=BE$6,BG272-BE$1/(BE$7-BE$6+1)&gt;=0),ROUND(BE$1/(BE$7-BE$6+1),0),IF(AND(SUM(BC$10:BC272)&gt;0,BG272-BC272&gt;=0),BC272,IF(AND(SUM(BC$10:BC272)&gt;0),BE$1-SUM(BC$10:BC272),0)))</f>
        <v>0</v>
      </c>
      <c r="BD273" s="40">
        <f t="shared" si="516"/>
        <v>0</v>
      </c>
      <c r="BE273" s="40">
        <f t="shared" si="517"/>
        <v>0</v>
      </c>
      <c r="BF273" s="40">
        <f t="shared" si="448"/>
        <v>0</v>
      </c>
      <c r="BG273" s="40">
        <f t="shared" si="518"/>
        <v>0</v>
      </c>
      <c r="BH273" s="40">
        <f>IF(AND(BF273&lt;&gt;0,SUM(BF$9:BF272)=0),ROUND(BE$1*BE$3,0),0)</f>
        <v>0</v>
      </c>
      <c r="BI273" s="13"/>
      <c r="BJ273" s="33">
        <f>IF(SUM(BR$9:BR272)&gt;0.9,MAX(BJ$9:BJ272)+1,0)</f>
        <v>0</v>
      </c>
      <c r="BK273" s="39">
        <f t="shared" si="484"/>
        <v>0</v>
      </c>
      <c r="BL273" s="35">
        <f t="shared" si="492"/>
        <v>51835</v>
      </c>
      <c r="BM273" s="38">
        <f t="shared" si="459"/>
        <v>0</v>
      </c>
      <c r="BN273" s="38">
        <f t="shared" si="449"/>
        <v>0</v>
      </c>
      <c r="BO273" s="40">
        <f>IF(AND(BJ273=BQ$6,BS272-BQ$1/(BQ$7-BQ$6+1)&gt;=0),ROUND(BQ$1/(BQ$7-BQ$6+1),0),IF(AND(SUM(BO$10:BO272)&gt;0,BS272-BO272&gt;=0),BO272,IF(AND(SUM(BO$10:BO272)&gt;0),BQ$1-SUM(BO$10:BO272),0)))</f>
        <v>0</v>
      </c>
      <c r="BP273" s="40">
        <f t="shared" si="519"/>
        <v>0</v>
      </c>
      <c r="BQ273" s="40">
        <f t="shared" si="520"/>
        <v>0</v>
      </c>
      <c r="BR273" s="40">
        <f t="shared" si="450"/>
        <v>0</v>
      </c>
      <c r="BS273" s="40">
        <f t="shared" si="521"/>
        <v>0</v>
      </c>
      <c r="BT273" s="40">
        <f>IF(AND(BR273&lt;&gt;0,SUM(BR$9:BR272)=0),ROUND(BQ$1*BQ$3,0),0)</f>
        <v>0</v>
      </c>
      <c r="BU273" s="13"/>
      <c r="BV273" s="33">
        <f>IF(SUM(CD$9:CD272)&gt;0.9,MAX(BV$9:BV272)+1,0)</f>
        <v>0</v>
      </c>
      <c r="BW273" s="39">
        <f t="shared" si="485"/>
        <v>0</v>
      </c>
      <c r="BX273" s="35">
        <f t="shared" si="493"/>
        <v>51835</v>
      </c>
      <c r="BY273" s="38">
        <f t="shared" si="460"/>
        <v>0</v>
      </c>
      <c r="BZ273" s="38">
        <f t="shared" si="451"/>
        <v>0</v>
      </c>
      <c r="CA273" s="40">
        <f>IF(AND(BV273=CC$6,CE272-CC$1/(CC$7-CC$6+1)&gt;=0),ROUND(CC$1/(CC$7-CC$6+1),0),IF(AND(SUM(CA$10:CA272)&gt;0,CE272-CA272&gt;=0),CA272,IF(AND(SUM(CA$10:CA272)&gt;0),CC$1-SUM(CA$10:CA272),0)))</f>
        <v>0</v>
      </c>
      <c r="CB273" s="40">
        <f t="shared" si="522"/>
        <v>0</v>
      </c>
      <c r="CC273" s="40">
        <f t="shared" si="523"/>
        <v>0</v>
      </c>
      <c r="CD273" s="40">
        <f t="shared" si="452"/>
        <v>0</v>
      </c>
      <c r="CE273" s="40">
        <f t="shared" si="524"/>
        <v>0</v>
      </c>
      <c r="CF273" s="40">
        <f>IF(AND(CD273&lt;&gt;0,SUM(CD$9:CD272)=0),ROUND(CC$1*CC$3,0),0)</f>
        <v>0</v>
      </c>
      <c r="CG273" s="13"/>
      <c r="CH273" s="33">
        <f>IF(SUM(CP$9:CP272)&gt;0.9,MAX(CH$9:CH272)+1,0)</f>
        <v>0</v>
      </c>
      <c r="CI273" s="39">
        <f t="shared" si="486"/>
        <v>0</v>
      </c>
      <c r="CJ273" s="35">
        <f t="shared" si="494"/>
        <v>51835</v>
      </c>
      <c r="CK273" s="38">
        <f t="shared" si="461"/>
        <v>0</v>
      </c>
      <c r="CL273" s="38">
        <f t="shared" si="453"/>
        <v>0</v>
      </c>
      <c r="CM273" s="40">
        <f>IF(AND(CH273=CO$6,CQ272-CO$1/(CO$7-CO$6+1)&gt;=0),ROUND(CO$1/(CO$7-CO$6+1),0),IF(AND(SUM(CM$10:CM272)&gt;0,CQ272-CM272&gt;=0),CM272,IF(AND(SUM(CM$10:CM272)&gt;0),CO$1-SUM(CM$10:CM272),0)))</f>
        <v>0</v>
      </c>
      <c r="CN273" s="40">
        <f t="shared" si="525"/>
        <v>0</v>
      </c>
      <c r="CO273" s="40">
        <f t="shared" si="526"/>
        <v>0</v>
      </c>
      <c r="CP273" s="40">
        <f t="shared" si="454"/>
        <v>0</v>
      </c>
      <c r="CQ273" s="40">
        <f t="shared" si="527"/>
        <v>0</v>
      </c>
      <c r="CR273" s="40">
        <f>IF(AND(CP273&lt;&gt;0,SUM(CP$9:CP272)=0),ROUND(CO$1*CO$3,0),0)</f>
        <v>0</v>
      </c>
      <c r="CS273" s="13"/>
      <c r="CT273" s="16"/>
      <c r="CU273" s="41">
        <f t="shared" si="529"/>
        <v>245</v>
      </c>
      <c r="CV273" s="42">
        <f t="shared" si="528"/>
        <v>51835</v>
      </c>
      <c r="CW273" s="43">
        <f t="shared" si="462"/>
        <v>0</v>
      </c>
      <c r="CX273" s="43">
        <f t="shared" si="463"/>
        <v>0</v>
      </c>
      <c r="CY273" s="43">
        <f t="shared" si="464"/>
        <v>0</v>
      </c>
      <c r="CZ273" s="43">
        <f t="shared" si="465"/>
        <v>0</v>
      </c>
      <c r="DA273" s="43">
        <f t="shared" si="466"/>
        <v>0</v>
      </c>
      <c r="DB273" s="43">
        <f t="shared" si="467"/>
        <v>0</v>
      </c>
      <c r="DC273" s="43">
        <f t="shared" si="468"/>
        <v>0</v>
      </c>
      <c r="DD273" s="43">
        <f t="shared" si="469"/>
        <v>0</v>
      </c>
      <c r="DE273" s="43">
        <f t="shared" si="470"/>
        <v>0</v>
      </c>
      <c r="DF273" s="44">
        <f t="shared" si="495"/>
        <v>0</v>
      </c>
      <c r="DG273" s="44">
        <f t="shared" si="471"/>
        <v>0</v>
      </c>
      <c r="DH273" s="44">
        <f t="shared" si="472"/>
        <v>0</v>
      </c>
      <c r="DI273" s="44">
        <f t="shared" si="473"/>
        <v>0</v>
      </c>
      <c r="DJ273" s="44">
        <f t="shared" si="474"/>
        <v>0</v>
      </c>
      <c r="DK273" s="44">
        <f t="shared" si="475"/>
        <v>0</v>
      </c>
      <c r="DL273" s="44">
        <f t="shared" si="476"/>
        <v>0</v>
      </c>
      <c r="DM273" s="44">
        <f t="shared" si="477"/>
        <v>0</v>
      </c>
      <c r="DN273" s="44">
        <f t="shared" si="478"/>
        <v>0</v>
      </c>
      <c r="DO273" s="44">
        <f t="shared" si="479"/>
        <v>0</v>
      </c>
      <c r="DP273" s="44">
        <f>IF(SUM(DG273:DG$298)=0,DG$299*DP$8/12,0)</f>
        <v>0</v>
      </c>
      <c r="DQ273" s="44">
        <f>IF(SUM(DH273:DH$298)=0,DH$299*DQ$8/12,0)</f>
        <v>0</v>
      </c>
      <c r="DR273" s="44">
        <f>IF(SUM(DI273:DI$298)=0,DI$299*DR$8/12,0)</f>
        <v>0</v>
      </c>
      <c r="DS273" s="44">
        <f>IF(SUM(DJ273:DJ$298)=0,DJ$299*DS$8/12,0)</f>
        <v>0</v>
      </c>
      <c r="DT273" s="44">
        <f>IF(SUM(DK273:DK$298)=0,DK$299*DT$8/12,0)</f>
        <v>0</v>
      </c>
      <c r="DU273" s="44">
        <f>IF(SUM(DL273:DL$298)=0,DL$299*DU$8/12,0)</f>
        <v>0</v>
      </c>
      <c r="DV273" s="44">
        <f>IF(SUM(DM273:DM$298)=0,DM$299*DV$8/12,0)</f>
        <v>0</v>
      </c>
      <c r="DW273" s="44">
        <f>IF(SUM(DN273:DN$298)=0,DN$299*DW$8/12,0)</f>
        <v>0</v>
      </c>
      <c r="DX273" s="44">
        <f t="shared" si="480"/>
        <v>0</v>
      </c>
      <c r="DY273" s="44">
        <f t="shared" si="502"/>
        <v>0</v>
      </c>
      <c r="DZ273" s="44">
        <f t="shared" si="503"/>
        <v>0</v>
      </c>
      <c r="EA273" s="44">
        <f t="shared" si="504"/>
        <v>0</v>
      </c>
      <c r="EB273" s="44">
        <f t="shared" si="505"/>
        <v>0</v>
      </c>
      <c r="EC273" s="44">
        <f t="shared" si="506"/>
        <v>0</v>
      </c>
      <c r="ED273" s="16"/>
      <c r="FE273" s="59"/>
      <c r="FF273" s="59"/>
      <c r="FG273" s="59"/>
      <c r="FH273" s="59"/>
      <c r="FI273" s="59"/>
      <c r="FJ273" s="59"/>
      <c r="FK273" s="59"/>
      <c r="FL273" s="59"/>
      <c r="FM273" s="59"/>
      <c r="FN273" s="59"/>
      <c r="FO273" s="59"/>
      <c r="FP273" s="59"/>
      <c r="FQ273" s="59"/>
      <c r="FR273" s="59"/>
      <c r="FS273" s="59"/>
      <c r="FT273" s="59"/>
      <c r="FU273" s="59"/>
      <c r="FV273" s="59"/>
      <c r="FW273" s="59"/>
      <c r="FX273" s="59"/>
      <c r="FY273" s="59"/>
      <c r="FZ273" s="59"/>
      <c r="GA273" s="59"/>
      <c r="GB273" s="59"/>
      <c r="GC273" s="59"/>
      <c r="GD273" s="59"/>
      <c r="GE273" s="59"/>
      <c r="GF273" s="59"/>
      <c r="GG273" s="59"/>
      <c r="GH273" s="59"/>
      <c r="GI273" s="59"/>
      <c r="GJ273" s="59"/>
      <c r="GK273" s="59"/>
      <c r="GL273" s="59"/>
      <c r="GM273" s="59"/>
      <c r="GN273" s="59"/>
      <c r="GO273" s="59"/>
      <c r="GP273" s="59"/>
      <c r="GQ273" s="59"/>
      <c r="GR273" s="59"/>
      <c r="GS273" s="59"/>
      <c r="GT273" s="59"/>
      <c r="GU273" s="59"/>
      <c r="GV273" s="59"/>
      <c r="GW273" s="59"/>
      <c r="GX273" s="59"/>
      <c r="GY273" s="59"/>
      <c r="GZ273" s="59"/>
      <c r="HA273" s="59"/>
      <c r="HB273" s="59"/>
      <c r="HC273" s="59"/>
      <c r="HD273" s="59"/>
      <c r="HE273" s="59"/>
      <c r="HF273" s="59"/>
      <c r="HG273" s="59"/>
      <c r="HH273" s="59"/>
      <c r="HI273" s="59"/>
      <c r="HJ273" s="59"/>
      <c r="HK273" s="59"/>
      <c r="HL273" s="59"/>
      <c r="HM273" s="59"/>
      <c r="HN273" s="59"/>
      <c r="HO273" s="59"/>
      <c r="HP273" s="59"/>
      <c r="HQ273" s="59"/>
      <c r="HR273" s="59"/>
      <c r="HS273" s="59"/>
      <c r="HT273" s="59"/>
      <c r="HU273" s="59"/>
      <c r="HV273" s="59"/>
      <c r="HW273" s="59"/>
      <c r="HX273" s="59"/>
      <c r="HY273" s="59"/>
      <c r="HZ273" s="59"/>
      <c r="IA273" s="59"/>
      <c r="IB273" s="59"/>
      <c r="IC273" s="59"/>
      <c r="ID273" s="59"/>
      <c r="IE273" s="59"/>
      <c r="IF273" s="59"/>
    </row>
    <row r="274" spans="1:240">
      <c r="A274" s="52"/>
      <c r="B274" s="33">
        <f>IF(SUM(J$9:J273)&gt;0.9,MAX(B$9:B273)+1,0)</f>
        <v>0</v>
      </c>
      <c r="C274" s="39">
        <f t="shared" si="530"/>
        <v>0</v>
      </c>
      <c r="D274" s="35">
        <v>51866</v>
      </c>
      <c r="E274" s="38">
        <f t="shared" si="496"/>
        <v>0</v>
      </c>
      <c r="F274" s="38">
        <f t="shared" si="497"/>
        <v>0</v>
      </c>
      <c r="G274" s="40">
        <f>IF(AND(B274=I$6,K273-I$1/(I$7-I$6+1)&gt;=0),ROUND(I$1/(I$7-I$6+1),0),IF(AND(SUM(G$10:G273)&gt;0,K273-G273&gt;=0),G273,IF(AND(SUM(G$10:G273)&gt;0),I$1-SUM(G$10:G273),0)))</f>
        <v>0</v>
      </c>
      <c r="H274" s="40">
        <f t="shared" si="498"/>
        <v>0</v>
      </c>
      <c r="I274" s="40">
        <f t="shared" si="499"/>
        <v>0</v>
      </c>
      <c r="J274" s="40">
        <f t="shared" si="500"/>
        <v>0</v>
      </c>
      <c r="K274" s="40">
        <f t="shared" si="501"/>
        <v>0</v>
      </c>
      <c r="L274" s="40">
        <f>IF(AND(J274&lt;&gt;0,SUM(J$9:J273)=0),ROUND(I$1*I$3,0),0)</f>
        <v>0</v>
      </c>
      <c r="M274" s="13"/>
      <c r="N274" s="33">
        <f>IF(SUM(V$9:V273)&gt;0.9,MAX(N$9:N273)+1,0)</f>
        <v>0</v>
      </c>
      <c r="O274" s="39">
        <f t="shared" si="487"/>
        <v>0</v>
      </c>
      <c r="P274" s="35">
        <f t="shared" si="488"/>
        <v>51866</v>
      </c>
      <c r="Q274" s="38">
        <f t="shared" si="455"/>
        <v>0</v>
      </c>
      <c r="R274" s="38">
        <f t="shared" si="441"/>
        <v>0</v>
      </c>
      <c r="S274" s="40">
        <f>IF(AND(N274=U$6,W273-U$1/(U$7-U$6+1)&gt;=0),ROUND(U$1/(U$7-U$6+1),0),IF(AND(SUM(S$10:S273)&gt;0,W273-S273&gt;=0),S273,IF(AND(SUM(S$10:S273)&gt;0),U$1-SUM(S$10:S273),0)))</f>
        <v>0</v>
      </c>
      <c r="T274" s="40">
        <f t="shared" si="507"/>
        <v>0</v>
      </c>
      <c r="U274" s="40">
        <f t="shared" si="508"/>
        <v>0</v>
      </c>
      <c r="V274" s="40">
        <f t="shared" si="442"/>
        <v>0</v>
      </c>
      <c r="W274" s="40">
        <f t="shared" si="509"/>
        <v>0</v>
      </c>
      <c r="X274" s="40">
        <f>IF(AND(V274&lt;&gt;0,SUM(V$9:V273)=0),ROUND(U$1*U$3,0),0)</f>
        <v>0</v>
      </c>
      <c r="Y274" s="13"/>
      <c r="Z274" s="33">
        <f>IF(SUM(AH$9:AH273)&gt;0.9,MAX(Z$9:Z273)+1,0)</f>
        <v>0</v>
      </c>
      <c r="AA274" s="39">
        <f t="shared" si="481"/>
        <v>0</v>
      </c>
      <c r="AB274" s="35">
        <f t="shared" si="489"/>
        <v>51866</v>
      </c>
      <c r="AC274" s="38">
        <f t="shared" si="456"/>
        <v>0</v>
      </c>
      <c r="AD274" s="38">
        <f t="shared" si="443"/>
        <v>0</v>
      </c>
      <c r="AE274" s="40">
        <f>IF(AND(Z274=AG$6,AI273-AG$1/(AG$7-AG$6+1)&gt;=0),ROUND(AG$1/(AG$7-AG$6+1),0),IF(AND(SUM(AE$10:AE273)&gt;0,AI273-AE273&gt;=0),AE273,IF(AND(SUM(AE$10:AE273)&gt;0),AG$1-SUM(AE$10:AE273),0)))</f>
        <v>0</v>
      </c>
      <c r="AF274" s="40">
        <f t="shared" si="510"/>
        <v>0</v>
      </c>
      <c r="AG274" s="40">
        <f t="shared" si="511"/>
        <v>0</v>
      </c>
      <c r="AH274" s="40">
        <f t="shared" si="444"/>
        <v>0</v>
      </c>
      <c r="AI274" s="40">
        <f t="shared" si="512"/>
        <v>0</v>
      </c>
      <c r="AJ274" s="40">
        <f>IF(AND(AH274&lt;&gt;0,SUM(AH$9:AH273)=0),ROUND(AG$1*AG$3,0),0)</f>
        <v>0</v>
      </c>
      <c r="AK274" s="13"/>
      <c r="AL274" s="33">
        <f>IF(SUM(AT$9:AT273)&gt;0.9,MAX(AL$9:AL273)+1,0)</f>
        <v>0</v>
      </c>
      <c r="AM274" s="39">
        <f t="shared" si="482"/>
        <v>0</v>
      </c>
      <c r="AN274" s="35">
        <f t="shared" si="490"/>
        <v>51866</v>
      </c>
      <c r="AO274" s="38">
        <f t="shared" si="457"/>
        <v>0</v>
      </c>
      <c r="AP274" s="38">
        <f t="shared" si="445"/>
        <v>0</v>
      </c>
      <c r="AQ274" s="40">
        <f>IF(AND(AL274=AS$6,AU273-AS$1/(AS$7-AS$6+1)&gt;=0),ROUND(AS$1/(AS$7-AS$6+1),0),IF(AND(SUM(AQ$10:AQ273)&gt;0,AU273-AQ273&gt;=0),AQ273,IF(AND(SUM(AQ$10:AQ273)&gt;0),AS$1-SUM(AQ$10:AQ273),0)))</f>
        <v>0</v>
      </c>
      <c r="AR274" s="40">
        <f t="shared" si="513"/>
        <v>0</v>
      </c>
      <c r="AS274" s="40">
        <f t="shared" si="514"/>
        <v>0</v>
      </c>
      <c r="AT274" s="40">
        <f t="shared" si="446"/>
        <v>0</v>
      </c>
      <c r="AU274" s="40">
        <f t="shared" si="515"/>
        <v>0</v>
      </c>
      <c r="AV274" s="40">
        <f>IF(AND(AT274&lt;&gt;0,SUM(AT$9:AT273)=0),ROUND(AS$1*AS$3,0),0)</f>
        <v>0</v>
      </c>
      <c r="AW274" s="13"/>
      <c r="AX274" s="33">
        <f>IF(SUM(BF$9:BF273)&gt;0.9,MAX(AX$9:AX273)+1,0)</f>
        <v>0</v>
      </c>
      <c r="AY274" s="39">
        <f t="shared" si="483"/>
        <v>0</v>
      </c>
      <c r="AZ274" s="35">
        <f t="shared" si="491"/>
        <v>51866</v>
      </c>
      <c r="BA274" s="38">
        <f t="shared" si="458"/>
        <v>0</v>
      </c>
      <c r="BB274" s="38">
        <f t="shared" si="447"/>
        <v>0</v>
      </c>
      <c r="BC274" s="40">
        <f>IF(AND(AX274=BE$6,BG273-BE$1/(BE$7-BE$6+1)&gt;=0),ROUND(BE$1/(BE$7-BE$6+1),0),IF(AND(SUM(BC$10:BC273)&gt;0,BG273-BC273&gt;=0),BC273,IF(AND(SUM(BC$10:BC273)&gt;0),BE$1-SUM(BC$10:BC273),0)))</f>
        <v>0</v>
      </c>
      <c r="BD274" s="40">
        <f t="shared" si="516"/>
        <v>0</v>
      </c>
      <c r="BE274" s="40">
        <f t="shared" si="517"/>
        <v>0</v>
      </c>
      <c r="BF274" s="40">
        <f t="shared" si="448"/>
        <v>0</v>
      </c>
      <c r="BG274" s="40">
        <f t="shared" si="518"/>
        <v>0</v>
      </c>
      <c r="BH274" s="40">
        <f>IF(AND(BF274&lt;&gt;0,SUM(BF$9:BF273)=0),ROUND(BE$1*BE$3,0),0)</f>
        <v>0</v>
      </c>
      <c r="BI274" s="13"/>
      <c r="BJ274" s="33">
        <f>IF(SUM(BR$9:BR273)&gt;0.9,MAX(BJ$9:BJ273)+1,0)</f>
        <v>0</v>
      </c>
      <c r="BK274" s="39">
        <f t="shared" si="484"/>
        <v>0</v>
      </c>
      <c r="BL274" s="35">
        <f t="shared" si="492"/>
        <v>51866</v>
      </c>
      <c r="BM274" s="38">
        <f t="shared" si="459"/>
        <v>0</v>
      </c>
      <c r="BN274" s="38">
        <f t="shared" si="449"/>
        <v>0</v>
      </c>
      <c r="BO274" s="40">
        <f>IF(AND(BJ274=BQ$6,BS273-BQ$1/(BQ$7-BQ$6+1)&gt;=0),ROUND(BQ$1/(BQ$7-BQ$6+1),0),IF(AND(SUM(BO$10:BO273)&gt;0,BS273-BO273&gt;=0),BO273,IF(AND(SUM(BO$10:BO273)&gt;0),BQ$1-SUM(BO$10:BO273),0)))</f>
        <v>0</v>
      </c>
      <c r="BP274" s="40">
        <f t="shared" si="519"/>
        <v>0</v>
      </c>
      <c r="BQ274" s="40">
        <f t="shared" si="520"/>
        <v>0</v>
      </c>
      <c r="BR274" s="40">
        <f t="shared" si="450"/>
        <v>0</v>
      </c>
      <c r="BS274" s="40">
        <f t="shared" si="521"/>
        <v>0</v>
      </c>
      <c r="BT274" s="40">
        <f>IF(AND(BR274&lt;&gt;0,SUM(BR$9:BR273)=0),ROUND(BQ$1*BQ$3,0),0)</f>
        <v>0</v>
      </c>
      <c r="BU274" s="13"/>
      <c r="BV274" s="33">
        <f>IF(SUM(CD$9:CD273)&gt;0.9,MAX(BV$9:BV273)+1,0)</f>
        <v>0</v>
      </c>
      <c r="BW274" s="39">
        <f t="shared" si="485"/>
        <v>0</v>
      </c>
      <c r="BX274" s="35">
        <f t="shared" si="493"/>
        <v>51866</v>
      </c>
      <c r="BY274" s="38">
        <f t="shared" si="460"/>
        <v>0</v>
      </c>
      <c r="BZ274" s="38">
        <f t="shared" si="451"/>
        <v>0</v>
      </c>
      <c r="CA274" s="40">
        <f>IF(AND(BV274=CC$6,CE273-CC$1/(CC$7-CC$6+1)&gt;=0),ROUND(CC$1/(CC$7-CC$6+1),0),IF(AND(SUM(CA$10:CA273)&gt;0,CE273-CA273&gt;=0),CA273,IF(AND(SUM(CA$10:CA273)&gt;0),CC$1-SUM(CA$10:CA273),0)))</f>
        <v>0</v>
      </c>
      <c r="CB274" s="40">
        <f t="shared" si="522"/>
        <v>0</v>
      </c>
      <c r="CC274" s="40">
        <f t="shared" si="523"/>
        <v>0</v>
      </c>
      <c r="CD274" s="40">
        <f t="shared" si="452"/>
        <v>0</v>
      </c>
      <c r="CE274" s="40">
        <f t="shared" si="524"/>
        <v>0</v>
      </c>
      <c r="CF274" s="40">
        <f>IF(AND(CD274&lt;&gt;0,SUM(CD$9:CD273)=0),ROUND(CC$1*CC$3,0),0)</f>
        <v>0</v>
      </c>
      <c r="CG274" s="13"/>
      <c r="CH274" s="33">
        <f>IF(SUM(CP$9:CP273)&gt;0.9,MAX(CH$9:CH273)+1,0)</f>
        <v>0</v>
      </c>
      <c r="CI274" s="39">
        <f t="shared" si="486"/>
        <v>0</v>
      </c>
      <c r="CJ274" s="35">
        <f t="shared" si="494"/>
        <v>51866</v>
      </c>
      <c r="CK274" s="38">
        <f t="shared" si="461"/>
        <v>0</v>
      </c>
      <c r="CL274" s="38">
        <f t="shared" si="453"/>
        <v>0</v>
      </c>
      <c r="CM274" s="40">
        <f>IF(AND(CH274=CO$6,CQ273-CO$1/(CO$7-CO$6+1)&gt;=0),ROUND(CO$1/(CO$7-CO$6+1),0),IF(AND(SUM(CM$10:CM273)&gt;0,CQ273-CM273&gt;=0),CM273,IF(AND(SUM(CM$10:CM273)&gt;0),CO$1-SUM(CM$10:CM273),0)))</f>
        <v>0</v>
      </c>
      <c r="CN274" s="40">
        <f t="shared" si="525"/>
        <v>0</v>
      </c>
      <c r="CO274" s="40">
        <f t="shared" si="526"/>
        <v>0</v>
      </c>
      <c r="CP274" s="40">
        <f t="shared" si="454"/>
        <v>0</v>
      </c>
      <c r="CQ274" s="40">
        <f t="shared" si="527"/>
        <v>0</v>
      </c>
      <c r="CR274" s="40">
        <f>IF(AND(CP274&lt;&gt;0,SUM(CP$9:CP273)=0),ROUND(CO$1*CO$3,0),0)</f>
        <v>0</v>
      </c>
      <c r="CS274" s="13"/>
      <c r="CT274" s="16"/>
      <c r="CU274" s="41">
        <f t="shared" si="529"/>
        <v>246</v>
      </c>
      <c r="CV274" s="42">
        <f t="shared" si="528"/>
        <v>51866</v>
      </c>
      <c r="CW274" s="43">
        <f t="shared" si="462"/>
        <v>0</v>
      </c>
      <c r="CX274" s="43">
        <f t="shared" si="463"/>
        <v>0</v>
      </c>
      <c r="CY274" s="43">
        <f t="shared" si="464"/>
        <v>0</v>
      </c>
      <c r="CZ274" s="43">
        <f t="shared" si="465"/>
        <v>0</v>
      </c>
      <c r="DA274" s="43">
        <f t="shared" si="466"/>
        <v>0</v>
      </c>
      <c r="DB274" s="43">
        <f t="shared" si="467"/>
        <v>0</v>
      </c>
      <c r="DC274" s="43">
        <f t="shared" si="468"/>
        <v>0</v>
      </c>
      <c r="DD274" s="43">
        <f t="shared" si="469"/>
        <v>0</v>
      </c>
      <c r="DE274" s="43">
        <f t="shared" si="470"/>
        <v>0</v>
      </c>
      <c r="DF274" s="44">
        <f t="shared" si="495"/>
        <v>0</v>
      </c>
      <c r="DG274" s="44">
        <f t="shared" si="471"/>
        <v>0</v>
      </c>
      <c r="DH274" s="44">
        <f t="shared" si="472"/>
        <v>0</v>
      </c>
      <c r="DI274" s="44">
        <f t="shared" si="473"/>
        <v>0</v>
      </c>
      <c r="DJ274" s="44">
        <f t="shared" si="474"/>
        <v>0</v>
      </c>
      <c r="DK274" s="44">
        <f t="shared" si="475"/>
        <v>0</v>
      </c>
      <c r="DL274" s="44">
        <f t="shared" si="476"/>
        <v>0</v>
      </c>
      <c r="DM274" s="44">
        <f t="shared" si="477"/>
        <v>0</v>
      </c>
      <c r="DN274" s="44">
        <f t="shared" si="478"/>
        <v>0</v>
      </c>
      <c r="DO274" s="44">
        <f t="shared" si="479"/>
        <v>0</v>
      </c>
      <c r="DP274" s="44">
        <f>IF(SUM(DG274:DG$298)=0,DG$299*DP$8/12,0)</f>
        <v>0</v>
      </c>
      <c r="DQ274" s="44">
        <f>IF(SUM(DH274:DH$298)=0,DH$299*DQ$8/12,0)</f>
        <v>0</v>
      </c>
      <c r="DR274" s="44">
        <f>IF(SUM(DI274:DI$298)=0,DI$299*DR$8/12,0)</f>
        <v>0</v>
      </c>
      <c r="DS274" s="44">
        <f>IF(SUM(DJ274:DJ$298)=0,DJ$299*DS$8/12,0)</f>
        <v>0</v>
      </c>
      <c r="DT274" s="44">
        <f>IF(SUM(DK274:DK$298)=0,DK$299*DT$8/12,0)</f>
        <v>0</v>
      </c>
      <c r="DU274" s="44">
        <f>IF(SUM(DL274:DL$298)=0,DL$299*DU$8/12,0)</f>
        <v>0</v>
      </c>
      <c r="DV274" s="44">
        <f>IF(SUM(DM274:DM$298)=0,DM$299*DV$8/12,0)</f>
        <v>0</v>
      </c>
      <c r="DW274" s="44">
        <f>IF(SUM(DN274:DN$298)=0,DN$299*DW$8/12,0)</f>
        <v>0</v>
      </c>
      <c r="DX274" s="44">
        <f t="shared" si="480"/>
        <v>0</v>
      </c>
      <c r="DY274" s="44">
        <f t="shared" si="502"/>
        <v>0</v>
      </c>
      <c r="DZ274" s="44">
        <f t="shared" si="503"/>
        <v>0</v>
      </c>
      <c r="EA274" s="44">
        <f t="shared" si="504"/>
        <v>0</v>
      </c>
      <c r="EB274" s="44">
        <f t="shared" si="505"/>
        <v>0</v>
      </c>
      <c r="EC274" s="44">
        <f t="shared" si="506"/>
        <v>0</v>
      </c>
      <c r="ED274" s="16"/>
      <c r="FE274" s="59"/>
      <c r="FF274" s="59"/>
      <c r="FG274" s="59"/>
      <c r="FH274" s="59"/>
      <c r="FI274" s="59"/>
      <c r="FJ274" s="59"/>
      <c r="FK274" s="59"/>
      <c r="FL274" s="59"/>
      <c r="FM274" s="59"/>
      <c r="FN274" s="59"/>
      <c r="FO274" s="59"/>
      <c r="FP274" s="59"/>
      <c r="FQ274" s="59"/>
      <c r="FR274" s="59"/>
      <c r="FS274" s="59"/>
      <c r="FT274" s="59"/>
      <c r="FU274" s="59"/>
      <c r="FV274" s="59"/>
      <c r="FW274" s="59"/>
      <c r="FX274" s="59"/>
      <c r="FY274" s="59"/>
      <c r="FZ274" s="59"/>
      <c r="GA274" s="59"/>
      <c r="GB274" s="59"/>
      <c r="GC274" s="59"/>
      <c r="GD274" s="59"/>
      <c r="GE274" s="59"/>
      <c r="GF274" s="59"/>
      <c r="GG274" s="59"/>
      <c r="GH274" s="59"/>
      <c r="GI274" s="59"/>
      <c r="GJ274" s="59"/>
      <c r="GK274" s="59"/>
      <c r="GL274" s="59"/>
      <c r="GM274" s="59"/>
      <c r="GN274" s="59"/>
      <c r="GO274" s="59"/>
      <c r="GP274" s="59"/>
      <c r="GQ274" s="59"/>
      <c r="GR274" s="59"/>
      <c r="GS274" s="59"/>
      <c r="GT274" s="59"/>
      <c r="GU274" s="59"/>
      <c r="GV274" s="59"/>
      <c r="GW274" s="59"/>
      <c r="GX274" s="59"/>
      <c r="GY274" s="59"/>
      <c r="GZ274" s="59"/>
      <c r="HA274" s="59"/>
      <c r="HB274" s="59"/>
      <c r="HC274" s="59"/>
      <c r="HD274" s="59"/>
      <c r="HE274" s="59"/>
      <c r="HF274" s="59"/>
      <c r="HG274" s="59"/>
      <c r="HH274" s="59"/>
      <c r="HI274" s="59"/>
      <c r="HJ274" s="59"/>
      <c r="HK274" s="59"/>
      <c r="HL274" s="59"/>
      <c r="HM274" s="59"/>
      <c r="HN274" s="59"/>
      <c r="HO274" s="59"/>
      <c r="HP274" s="59"/>
      <c r="HQ274" s="59"/>
      <c r="HR274" s="59"/>
      <c r="HS274" s="59"/>
      <c r="HT274" s="59"/>
      <c r="HU274" s="59"/>
      <c r="HV274" s="59"/>
      <c r="HW274" s="59"/>
      <c r="HX274" s="59"/>
      <c r="HY274" s="59"/>
      <c r="HZ274" s="59"/>
      <c r="IA274" s="59"/>
      <c r="IB274" s="59"/>
      <c r="IC274" s="59"/>
      <c r="ID274" s="59"/>
      <c r="IE274" s="59"/>
      <c r="IF274" s="59"/>
    </row>
    <row r="275" spans="1:240">
      <c r="A275" s="52"/>
      <c r="B275" s="33">
        <f>IF(SUM(J$9:J274)&gt;0.9,MAX(B$9:B274)+1,0)</f>
        <v>0</v>
      </c>
      <c r="C275" s="39">
        <f t="shared" si="530"/>
        <v>0</v>
      </c>
      <c r="D275" s="35">
        <v>51897</v>
      </c>
      <c r="E275" s="38">
        <f t="shared" si="496"/>
        <v>0</v>
      </c>
      <c r="F275" s="38">
        <f t="shared" si="497"/>
        <v>0</v>
      </c>
      <c r="G275" s="40">
        <f>IF(AND(B275=I$6,K274-I$1/(I$7-I$6+1)&gt;=0),ROUND(I$1/(I$7-I$6+1),0),IF(AND(SUM(G$10:G274)&gt;0,K274-G274&gt;=0),G274,IF(AND(SUM(G$10:G274)&gt;0),I$1-SUM(G$10:G274),0)))</f>
        <v>0</v>
      </c>
      <c r="H275" s="40">
        <f t="shared" si="498"/>
        <v>0</v>
      </c>
      <c r="I275" s="40">
        <f t="shared" si="499"/>
        <v>0</v>
      </c>
      <c r="J275" s="40">
        <f t="shared" si="500"/>
        <v>0</v>
      </c>
      <c r="K275" s="40">
        <f t="shared" si="501"/>
        <v>0</v>
      </c>
      <c r="L275" s="40">
        <f>IF(AND(J275&lt;&gt;0,SUM(J$9:J274)=0),ROUND(I$1*I$3,0),0)</f>
        <v>0</v>
      </c>
      <c r="M275" s="13"/>
      <c r="N275" s="33">
        <f>IF(SUM(V$9:V274)&gt;0.9,MAX(N$9:N274)+1,0)</f>
        <v>0</v>
      </c>
      <c r="O275" s="39">
        <f t="shared" si="487"/>
        <v>0</v>
      </c>
      <c r="P275" s="35">
        <f t="shared" si="488"/>
        <v>51897</v>
      </c>
      <c r="Q275" s="38">
        <f t="shared" si="455"/>
        <v>0</v>
      </c>
      <c r="R275" s="38">
        <f t="shared" si="441"/>
        <v>0</v>
      </c>
      <c r="S275" s="40">
        <f>IF(AND(N275=U$6,W274-U$1/(U$7-U$6+1)&gt;=0),ROUND(U$1/(U$7-U$6+1),0),IF(AND(SUM(S$10:S274)&gt;0,W274-S274&gt;=0),S274,IF(AND(SUM(S$10:S274)&gt;0),U$1-SUM(S$10:S274),0)))</f>
        <v>0</v>
      </c>
      <c r="T275" s="40">
        <f t="shared" si="507"/>
        <v>0</v>
      </c>
      <c r="U275" s="40">
        <f t="shared" si="508"/>
        <v>0</v>
      </c>
      <c r="V275" s="40">
        <f t="shared" si="442"/>
        <v>0</v>
      </c>
      <c r="W275" s="40">
        <f t="shared" si="509"/>
        <v>0</v>
      </c>
      <c r="X275" s="40">
        <f>IF(AND(V275&lt;&gt;0,SUM(V$9:V274)=0),ROUND(U$1*U$3,0),0)</f>
        <v>0</v>
      </c>
      <c r="Y275" s="13"/>
      <c r="Z275" s="33">
        <f>IF(SUM(AH$9:AH274)&gt;0.9,MAX(Z$9:Z274)+1,0)</f>
        <v>0</v>
      </c>
      <c r="AA275" s="39">
        <f t="shared" si="481"/>
        <v>0</v>
      </c>
      <c r="AB275" s="35">
        <f t="shared" si="489"/>
        <v>51897</v>
      </c>
      <c r="AC275" s="38">
        <f t="shared" si="456"/>
        <v>0</v>
      </c>
      <c r="AD275" s="38">
        <f t="shared" si="443"/>
        <v>0</v>
      </c>
      <c r="AE275" s="40">
        <f>IF(AND(Z275=AG$6,AI274-AG$1/(AG$7-AG$6+1)&gt;=0),ROUND(AG$1/(AG$7-AG$6+1),0),IF(AND(SUM(AE$10:AE274)&gt;0,AI274-AE274&gt;=0),AE274,IF(AND(SUM(AE$10:AE274)&gt;0),AG$1-SUM(AE$10:AE274),0)))</f>
        <v>0</v>
      </c>
      <c r="AF275" s="40">
        <f t="shared" si="510"/>
        <v>0</v>
      </c>
      <c r="AG275" s="40">
        <f t="shared" si="511"/>
        <v>0</v>
      </c>
      <c r="AH275" s="40">
        <f t="shared" si="444"/>
        <v>0</v>
      </c>
      <c r="AI275" s="40">
        <f t="shared" si="512"/>
        <v>0</v>
      </c>
      <c r="AJ275" s="40">
        <f>IF(AND(AH275&lt;&gt;0,SUM(AH$9:AH274)=0),ROUND(AG$1*AG$3,0),0)</f>
        <v>0</v>
      </c>
      <c r="AK275" s="13"/>
      <c r="AL275" s="33">
        <f>IF(SUM(AT$9:AT274)&gt;0.9,MAX(AL$9:AL274)+1,0)</f>
        <v>0</v>
      </c>
      <c r="AM275" s="39">
        <f t="shared" si="482"/>
        <v>0</v>
      </c>
      <c r="AN275" s="35">
        <f t="shared" si="490"/>
        <v>51897</v>
      </c>
      <c r="AO275" s="38">
        <f t="shared" si="457"/>
        <v>0</v>
      </c>
      <c r="AP275" s="38">
        <f t="shared" si="445"/>
        <v>0</v>
      </c>
      <c r="AQ275" s="40">
        <f>IF(AND(AL275=AS$6,AU274-AS$1/(AS$7-AS$6+1)&gt;=0),ROUND(AS$1/(AS$7-AS$6+1),0),IF(AND(SUM(AQ$10:AQ274)&gt;0,AU274-AQ274&gt;=0),AQ274,IF(AND(SUM(AQ$10:AQ274)&gt;0),AS$1-SUM(AQ$10:AQ274),0)))</f>
        <v>0</v>
      </c>
      <c r="AR275" s="40">
        <f t="shared" si="513"/>
        <v>0</v>
      </c>
      <c r="AS275" s="40">
        <f t="shared" si="514"/>
        <v>0</v>
      </c>
      <c r="AT275" s="40">
        <f t="shared" si="446"/>
        <v>0</v>
      </c>
      <c r="AU275" s="40">
        <f t="shared" si="515"/>
        <v>0</v>
      </c>
      <c r="AV275" s="40">
        <f>IF(AND(AT275&lt;&gt;0,SUM(AT$9:AT274)=0),ROUND(AS$1*AS$3,0),0)</f>
        <v>0</v>
      </c>
      <c r="AW275" s="13"/>
      <c r="AX275" s="33">
        <f>IF(SUM(BF$9:BF274)&gt;0.9,MAX(AX$9:AX274)+1,0)</f>
        <v>0</v>
      </c>
      <c r="AY275" s="39">
        <f t="shared" si="483"/>
        <v>0</v>
      </c>
      <c r="AZ275" s="35">
        <f t="shared" si="491"/>
        <v>51897</v>
      </c>
      <c r="BA275" s="38">
        <f t="shared" si="458"/>
        <v>0</v>
      </c>
      <c r="BB275" s="38">
        <f t="shared" si="447"/>
        <v>0</v>
      </c>
      <c r="BC275" s="40">
        <f>IF(AND(AX275=BE$6,BG274-BE$1/(BE$7-BE$6+1)&gt;=0),ROUND(BE$1/(BE$7-BE$6+1),0),IF(AND(SUM(BC$10:BC274)&gt;0,BG274-BC274&gt;=0),BC274,IF(AND(SUM(BC$10:BC274)&gt;0),BE$1-SUM(BC$10:BC274),0)))</f>
        <v>0</v>
      </c>
      <c r="BD275" s="40">
        <f t="shared" si="516"/>
        <v>0</v>
      </c>
      <c r="BE275" s="40">
        <f t="shared" si="517"/>
        <v>0</v>
      </c>
      <c r="BF275" s="40">
        <f t="shared" si="448"/>
        <v>0</v>
      </c>
      <c r="BG275" s="40">
        <f t="shared" si="518"/>
        <v>0</v>
      </c>
      <c r="BH275" s="40">
        <f>IF(AND(BF275&lt;&gt;0,SUM(BF$9:BF274)=0),ROUND(BE$1*BE$3,0),0)</f>
        <v>0</v>
      </c>
      <c r="BI275" s="13"/>
      <c r="BJ275" s="33">
        <f>IF(SUM(BR$9:BR274)&gt;0.9,MAX(BJ$9:BJ274)+1,0)</f>
        <v>0</v>
      </c>
      <c r="BK275" s="39">
        <f t="shared" si="484"/>
        <v>0</v>
      </c>
      <c r="BL275" s="35">
        <f t="shared" si="492"/>
        <v>51897</v>
      </c>
      <c r="BM275" s="38">
        <f t="shared" si="459"/>
        <v>0</v>
      </c>
      <c r="BN275" s="38">
        <f t="shared" si="449"/>
        <v>0</v>
      </c>
      <c r="BO275" s="40">
        <f>IF(AND(BJ275=BQ$6,BS274-BQ$1/(BQ$7-BQ$6+1)&gt;=0),ROUND(BQ$1/(BQ$7-BQ$6+1),0),IF(AND(SUM(BO$10:BO274)&gt;0,BS274-BO274&gt;=0),BO274,IF(AND(SUM(BO$10:BO274)&gt;0),BQ$1-SUM(BO$10:BO274),0)))</f>
        <v>0</v>
      </c>
      <c r="BP275" s="40">
        <f t="shared" si="519"/>
        <v>0</v>
      </c>
      <c r="BQ275" s="40">
        <f t="shared" si="520"/>
        <v>0</v>
      </c>
      <c r="BR275" s="40">
        <f t="shared" si="450"/>
        <v>0</v>
      </c>
      <c r="BS275" s="40">
        <f t="shared" si="521"/>
        <v>0</v>
      </c>
      <c r="BT275" s="40">
        <f>IF(AND(BR275&lt;&gt;0,SUM(BR$9:BR274)=0),ROUND(BQ$1*BQ$3,0),0)</f>
        <v>0</v>
      </c>
      <c r="BU275" s="13"/>
      <c r="BV275" s="33">
        <f>IF(SUM(CD$9:CD274)&gt;0.9,MAX(BV$9:BV274)+1,0)</f>
        <v>0</v>
      </c>
      <c r="BW275" s="39">
        <f t="shared" si="485"/>
        <v>0</v>
      </c>
      <c r="BX275" s="35">
        <f t="shared" si="493"/>
        <v>51897</v>
      </c>
      <c r="BY275" s="38">
        <f t="shared" si="460"/>
        <v>0</v>
      </c>
      <c r="BZ275" s="38">
        <f t="shared" si="451"/>
        <v>0</v>
      </c>
      <c r="CA275" s="40">
        <f>IF(AND(BV275=CC$6,CE274-CC$1/(CC$7-CC$6+1)&gt;=0),ROUND(CC$1/(CC$7-CC$6+1),0),IF(AND(SUM(CA$10:CA274)&gt;0,CE274-CA274&gt;=0),CA274,IF(AND(SUM(CA$10:CA274)&gt;0),CC$1-SUM(CA$10:CA274),0)))</f>
        <v>0</v>
      </c>
      <c r="CB275" s="40">
        <f t="shared" si="522"/>
        <v>0</v>
      </c>
      <c r="CC275" s="40">
        <f t="shared" si="523"/>
        <v>0</v>
      </c>
      <c r="CD275" s="40">
        <f t="shared" si="452"/>
        <v>0</v>
      </c>
      <c r="CE275" s="40">
        <f t="shared" si="524"/>
        <v>0</v>
      </c>
      <c r="CF275" s="40">
        <f>IF(AND(CD275&lt;&gt;0,SUM(CD$9:CD274)=0),ROUND(CC$1*CC$3,0),0)</f>
        <v>0</v>
      </c>
      <c r="CG275" s="13"/>
      <c r="CH275" s="33">
        <f>IF(SUM(CP$9:CP274)&gt;0.9,MAX(CH$9:CH274)+1,0)</f>
        <v>0</v>
      </c>
      <c r="CI275" s="39">
        <f t="shared" si="486"/>
        <v>0</v>
      </c>
      <c r="CJ275" s="35">
        <f t="shared" si="494"/>
        <v>51897</v>
      </c>
      <c r="CK275" s="38">
        <f t="shared" si="461"/>
        <v>0</v>
      </c>
      <c r="CL275" s="38">
        <f t="shared" si="453"/>
        <v>0</v>
      </c>
      <c r="CM275" s="40">
        <f>IF(AND(CH275=CO$6,CQ274-CO$1/(CO$7-CO$6+1)&gt;=0),ROUND(CO$1/(CO$7-CO$6+1),0),IF(AND(SUM(CM$10:CM274)&gt;0,CQ274-CM274&gt;=0),CM274,IF(AND(SUM(CM$10:CM274)&gt;0),CO$1-SUM(CM$10:CM274),0)))</f>
        <v>0</v>
      </c>
      <c r="CN275" s="40">
        <f t="shared" si="525"/>
        <v>0</v>
      </c>
      <c r="CO275" s="40">
        <f t="shared" si="526"/>
        <v>0</v>
      </c>
      <c r="CP275" s="40">
        <f t="shared" si="454"/>
        <v>0</v>
      </c>
      <c r="CQ275" s="40">
        <f t="shared" si="527"/>
        <v>0</v>
      </c>
      <c r="CR275" s="40">
        <f>IF(AND(CP275&lt;&gt;0,SUM(CP$9:CP274)=0),ROUND(CO$1*CO$3,0),0)</f>
        <v>0</v>
      </c>
      <c r="CS275" s="13"/>
      <c r="CT275" s="16"/>
      <c r="CU275" s="41">
        <f t="shared" si="529"/>
        <v>247</v>
      </c>
      <c r="CV275" s="42">
        <f t="shared" si="528"/>
        <v>51897</v>
      </c>
      <c r="CW275" s="43">
        <f t="shared" si="462"/>
        <v>0</v>
      </c>
      <c r="CX275" s="43">
        <f t="shared" si="463"/>
        <v>0</v>
      </c>
      <c r="CY275" s="43">
        <f t="shared" si="464"/>
        <v>0</v>
      </c>
      <c r="CZ275" s="43">
        <f t="shared" si="465"/>
        <v>0</v>
      </c>
      <c r="DA275" s="43">
        <f t="shared" si="466"/>
        <v>0</v>
      </c>
      <c r="DB275" s="43">
        <f t="shared" si="467"/>
        <v>0</v>
      </c>
      <c r="DC275" s="43">
        <f t="shared" si="468"/>
        <v>0</v>
      </c>
      <c r="DD275" s="43">
        <f t="shared" si="469"/>
        <v>0</v>
      </c>
      <c r="DE275" s="43">
        <f t="shared" si="470"/>
        <v>0</v>
      </c>
      <c r="DF275" s="44">
        <f t="shared" si="495"/>
        <v>0</v>
      </c>
      <c r="DG275" s="44">
        <f t="shared" si="471"/>
        <v>0</v>
      </c>
      <c r="DH275" s="44">
        <f t="shared" si="472"/>
        <v>0</v>
      </c>
      <c r="DI275" s="44">
        <f t="shared" si="473"/>
        <v>0</v>
      </c>
      <c r="DJ275" s="44">
        <f t="shared" si="474"/>
        <v>0</v>
      </c>
      <c r="DK275" s="44">
        <f t="shared" si="475"/>
        <v>0</v>
      </c>
      <c r="DL275" s="44">
        <f t="shared" si="476"/>
        <v>0</v>
      </c>
      <c r="DM275" s="44">
        <f t="shared" si="477"/>
        <v>0</v>
      </c>
      <c r="DN275" s="44">
        <f t="shared" si="478"/>
        <v>0</v>
      </c>
      <c r="DO275" s="44">
        <f t="shared" si="479"/>
        <v>0</v>
      </c>
      <c r="DP275" s="44">
        <f>IF(SUM(DG275:DG$298)=0,DG$299*DP$8/12,0)</f>
        <v>0</v>
      </c>
      <c r="DQ275" s="44">
        <f>IF(SUM(DH275:DH$298)=0,DH$299*DQ$8/12,0)</f>
        <v>0</v>
      </c>
      <c r="DR275" s="44">
        <f>IF(SUM(DI275:DI$298)=0,DI$299*DR$8/12,0)</f>
        <v>0</v>
      </c>
      <c r="DS275" s="44">
        <f>IF(SUM(DJ275:DJ$298)=0,DJ$299*DS$8/12,0)</f>
        <v>0</v>
      </c>
      <c r="DT275" s="44">
        <f>IF(SUM(DK275:DK$298)=0,DK$299*DT$8/12,0)</f>
        <v>0</v>
      </c>
      <c r="DU275" s="44">
        <f>IF(SUM(DL275:DL$298)=0,DL$299*DU$8/12,0)</f>
        <v>0</v>
      </c>
      <c r="DV275" s="44">
        <f>IF(SUM(DM275:DM$298)=0,DM$299*DV$8/12,0)</f>
        <v>0</v>
      </c>
      <c r="DW275" s="44">
        <f>IF(SUM(DN275:DN$298)=0,DN$299*DW$8/12,0)</f>
        <v>0</v>
      </c>
      <c r="DX275" s="44">
        <f t="shared" si="480"/>
        <v>0</v>
      </c>
      <c r="DY275" s="44">
        <f t="shared" si="502"/>
        <v>0</v>
      </c>
      <c r="DZ275" s="44">
        <f t="shared" si="503"/>
        <v>0</v>
      </c>
      <c r="EA275" s="44">
        <f t="shared" si="504"/>
        <v>0</v>
      </c>
      <c r="EB275" s="44">
        <f t="shared" si="505"/>
        <v>0</v>
      </c>
      <c r="EC275" s="44">
        <f t="shared" si="506"/>
        <v>0</v>
      </c>
      <c r="ED275" s="16"/>
      <c r="FE275" s="59"/>
      <c r="FF275" s="59"/>
      <c r="FG275" s="59"/>
      <c r="FH275" s="59"/>
      <c r="FI275" s="59"/>
      <c r="FJ275" s="59"/>
      <c r="FK275" s="59"/>
      <c r="FL275" s="59"/>
      <c r="FM275" s="59"/>
      <c r="FN275" s="59"/>
      <c r="FO275" s="59"/>
      <c r="FP275" s="59"/>
      <c r="FQ275" s="59"/>
      <c r="FR275" s="59"/>
      <c r="FS275" s="59"/>
      <c r="FT275" s="59"/>
      <c r="FU275" s="59"/>
      <c r="FV275" s="59"/>
      <c r="FW275" s="59"/>
      <c r="FX275" s="59"/>
      <c r="FY275" s="59"/>
      <c r="FZ275" s="59"/>
      <c r="GA275" s="59"/>
      <c r="GB275" s="59"/>
      <c r="GC275" s="59"/>
      <c r="GD275" s="59"/>
      <c r="GE275" s="59"/>
      <c r="GF275" s="59"/>
      <c r="GG275" s="59"/>
      <c r="GH275" s="59"/>
      <c r="GI275" s="59"/>
      <c r="GJ275" s="59"/>
      <c r="GK275" s="59"/>
      <c r="GL275" s="59"/>
      <c r="GM275" s="59"/>
      <c r="GN275" s="59"/>
      <c r="GO275" s="59"/>
      <c r="GP275" s="59"/>
      <c r="GQ275" s="59"/>
      <c r="GR275" s="59"/>
      <c r="GS275" s="59"/>
      <c r="GT275" s="59"/>
      <c r="GU275" s="59"/>
      <c r="GV275" s="59"/>
      <c r="GW275" s="59"/>
      <c r="GX275" s="59"/>
      <c r="GY275" s="59"/>
      <c r="GZ275" s="59"/>
      <c r="HA275" s="59"/>
      <c r="HB275" s="59"/>
      <c r="HC275" s="59"/>
      <c r="HD275" s="59"/>
      <c r="HE275" s="59"/>
      <c r="HF275" s="59"/>
      <c r="HG275" s="59"/>
      <c r="HH275" s="59"/>
      <c r="HI275" s="59"/>
      <c r="HJ275" s="59"/>
      <c r="HK275" s="59"/>
      <c r="HL275" s="59"/>
      <c r="HM275" s="59"/>
      <c r="HN275" s="59"/>
      <c r="HO275" s="59"/>
      <c r="HP275" s="59"/>
      <c r="HQ275" s="59"/>
      <c r="HR275" s="59"/>
      <c r="HS275" s="59"/>
      <c r="HT275" s="59"/>
      <c r="HU275" s="59"/>
      <c r="HV275" s="59"/>
      <c r="HW275" s="59"/>
      <c r="HX275" s="59"/>
      <c r="HY275" s="59"/>
      <c r="HZ275" s="59"/>
      <c r="IA275" s="59"/>
      <c r="IB275" s="59"/>
      <c r="IC275" s="59"/>
      <c r="ID275" s="59"/>
      <c r="IE275" s="59"/>
      <c r="IF275" s="59"/>
    </row>
    <row r="276" spans="1:240">
      <c r="A276" s="52"/>
      <c r="B276" s="33">
        <f>IF(SUM(J$9:J275)&gt;0.9,MAX(B$9:B275)+1,0)</f>
        <v>0</v>
      </c>
      <c r="C276" s="39">
        <f t="shared" si="530"/>
        <v>0</v>
      </c>
      <c r="D276" s="35">
        <v>51925</v>
      </c>
      <c r="E276" s="38">
        <f t="shared" si="496"/>
        <v>0</v>
      </c>
      <c r="F276" s="38">
        <f t="shared" si="497"/>
        <v>0</v>
      </c>
      <c r="G276" s="40">
        <f>IF(AND(B276=I$6,K275-I$1/(I$7-I$6+1)&gt;=0),ROUND(I$1/(I$7-I$6+1),0),IF(AND(SUM(G$10:G275)&gt;0,K275-G275&gt;=0),G275,IF(AND(SUM(G$10:G275)&gt;0),I$1-SUM(G$10:G275),0)))</f>
        <v>0</v>
      </c>
      <c r="H276" s="40">
        <f t="shared" si="498"/>
        <v>0</v>
      </c>
      <c r="I276" s="40">
        <f t="shared" si="499"/>
        <v>0</v>
      </c>
      <c r="J276" s="40">
        <f t="shared" si="500"/>
        <v>0</v>
      </c>
      <c r="K276" s="40">
        <f t="shared" si="501"/>
        <v>0</v>
      </c>
      <c r="L276" s="40">
        <f>IF(AND(J276&lt;&gt;0,SUM(J$9:J275)=0),ROUND(I$1*I$3,0),0)</f>
        <v>0</v>
      </c>
      <c r="M276" s="13"/>
      <c r="N276" s="33">
        <f>IF(SUM(V$9:V275)&gt;0.9,MAX(N$9:N275)+1,0)</f>
        <v>0</v>
      </c>
      <c r="O276" s="39">
        <f t="shared" si="487"/>
        <v>0</v>
      </c>
      <c r="P276" s="35">
        <f t="shared" si="488"/>
        <v>51925</v>
      </c>
      <c r="Q276" s="38">
        <f t="shared" si="455"/>
        <v>0</v>
      </c>
      <c r="R276" s="38">
        <f t="shared" si="441"/>
        <v>0</v>
      </c>
      <c r="S276" s="40">
        <f>IF(AND(N276=U$6,W275-U$1/(U$7-U$6+1)&gt;=0),ROUND(U$1/(U$7-U$6+1),0),IF(AND(SUM(S$10:S275)&gt;0,W275-S275&gt;=0),S275,IF(AND(SUM(S$10:S275)&gt;0),U$1-SUM(S$10:S275),0)))</f>
        <v>0</v>
      </c>
      <c r="T276" s="40">
        <f t="shared" si="507"/>
        <v>0</v>
      </c>
      <c r="U276" s="40">
        <f t="shared" si="508"/>
        <v>0</v>
      </c>
      <c r="V276" s="40">
        <f t="shared" si="442"/>
        <v>0</v>
      </c>
      <c r="W276" s="40">
        <f t="shared" si="509"/>
        <v>0</v>
      </c>
      <c r="X276" s="40">
        <f>IF(AND(V276&lt;&gt;0,SUM(V$9:V275)=0),ROUND(U$1*U$3,0),0)</f>
        <v>0</v>
      </c>
      <c r="Y276" s="13"/>
      <c r="Z276" s="33">
        <f>IF(SUM(AH$9:AH275)&gt;0.9,MAX(Z$9:Z275)+1,0)</f>
        <v>0</v>
      </c>
      <c r="AA276" s="39">
        <f t="shared" si="481"/>
        <v>0</v>
      </c>
      <c r="AB276" s="35">
        <f t="shared" si="489"/>
        <v>51925</v>
      </c>
      <c r="AC276" s="38">
        <f t="shared" si="456"/>
        <v>0</v>
      </c>
      <c r="AD276" s="38">
        <f t="shared" si="443"/>
        <v>0</v>
      </c>
      <c r="AE276" s="40">
        <f>IF(AND(Z276=AG$6,AI275-AG$1/(AG$7-AG$6+1)&gt;=0),ROUND(AG$1/(AG$7-AG$6+1),0),IF(AND(SUM(AE$10:AE275)&gt;0,AI275-AE275&gt;=0),AE275,IF(AND(SUM(AE$10:AE275)&gt;0),AG$1-SUM(AE$10:AE275),0)))</f>
        <v>0</v>
      </c>
      <c r="AF276" s="40">
        <f t="shared" si="510"/>
        <v>0</v>
      </c>
      <c r="AG276" s="40">
        <f t="shared" si="511"/>
        <v>0</v>
      </c>
      <c r="AH276" s="40">
        <f t="shared" si="444"/>
        <v>0</v>
      </c>
      <c r="AI276" s="40">
        <f t="shared" si="512"/>
        <v>0</v>
      </c>
      <c r="AJ276" s="40">
        <f>IF(AND(AH276&lt;&gt;0,SUM(AH$9:AH275)=0),ROUND(AG$1*AG$3,0),0)</f>
        <v>0</v>
      </c>
      <c r="AK276" s="13"/>
      <c r="AL276" s="33">
        <f>IF(SUM(AT$9:AT275)&gt;0.9,MAX(AL$9:AL275)+1,0)</f>
        <v>0</v>
      </c>
      <c r="AM276" s="39">
        <f t="shared" si="482"/>
        <v>0</v>
      </c>
      <c r="AN276" s="35">
        <f t="shared" si="490"/>
        <v>51925</v>
      </c>
      <c r="AO276" s="38">
        <f t="shared" si="457"/>
        <v>0</v>
      </c>
      <c r="AP276" s="38">
        <f t="shared" si="445"/>
        <v>0</v>
      </c>
      <c r="AQ276" s="40">
        <f>IF(AND(AL276=AS$6,AU275-AS$1/(AS$7-AS$6+1)&gt;=0),ROUND(AS$1/(AS$7-AS$6+1),0),IF(AND(SUM(AQ$10:AQ275)&gt;0,AU275-AQ275&gt;=0),AQ275,IF(AND(SUM(AQ$10:AQ275)&gt;0),AS$1-SUM(AQ$10:AQ275),0)))</f>
        <v>0</v>
      </c>
      <c r="AR276" s="40">
        <f t="shared" si="513"/>
        <v>0</v>
      </c>
      <c r="AS276" s="40">
        <f t="shared" si="514"/>
        <v>0</v>
      </c>
      <c r="AT276" s="40">
        <f t="shared" si="446"/>
        <v>0</v>
      </c>
      <c r="AU276" s="40">
        <f t="shared" si="515"/>
        <v>0</v>
      </c>
      <c r="AV276" s="40">
        <f>IF(AND(AT276&lt;&gt;0,SUM(AT$9:AT275)=0),ROUND(AS$1*AS$3,0),0)</f>
        <v>0</v>
      </c>
      <c r="AW276" s="13"/>
      <c r="AX276" s="33">
        <f>IF(SUM(BF$9:BF275)&gt;0.9,MAX(AX$9:AX275)+1,0)</f>
        <v>0</v>
      </c>
      <c r="AY276" s="39">
        <f t="shared" si="483"/>
        <v>0</v>
      </c>
      <c r="AZ276" s="35">
        <f t="shared" si="491"/>
        <v>51925</v>
      </c>
      <c r="BA276" s="38">
        <f t="shared" si="458"/>
        <v>0</v>
      </c>
      <c r="BB276" s="38">
        <f t="shared" si="447"/>
        <v>0</v>
      </c>
      <c r="BC276" s="40">
        <f>IF(AND(AX276=BE$6,BG275-BE$1/(BE$7-BE$6+1)&gt;=0),ROUND(BE$1/(BE$7-BE$6+1),0),IF(AND(SUM(BC$10:BC275)&gt;0,BG275-BC275&gt;=0),BC275,IF(AND(SUM(BC$10:BC275)&gt;0),BE$1-SUM(BC$10:BC275),0)))</f>
        <v>0</v>
      </c>
      <c r="BD276" s="40">
        <f t="shared" si="516"/>
        <v>0</v>
      </c>
      <c r="BE276" s="40">
        <f t="shared" si="517"/>
        <v>0</v>
      </c>
      <c r="BF276" s="40">
        <f t="shared" si="448"/>
        <v>0</v>
      </c>
      <c r="BG276" s="40">
        <f t="shared" si="518"/>
        <v>0</v>
      </c>
      <c r="BH276" s="40">
        <f>IF(AND(BF276&lt;&gt;0,SUM(BF$9:BF275)=0),ROUND(BE$1*BE$3,0),0)</f>
        <v>0</v>
      </c>
      <c r="BI276" s="13"/>
      <c r="BJ276" s="33">
        <f>IF(SUM(BR$9:BR275)&gt;0.9,MAX(BJ$9:BJ275)+1,0)</f>
        <v>0</v>
      </c>
      <c r="BK276" s="39">
        <f t="shared" si="484"/>
        <v>0</v>
      </c>
      <c r="BL276" s="35">
        <f t="shared" si="492"/>
        <v>51925</v>
      </c>
      <c r="BM276" s="38">
        <f t="shared" si="459"/>
        <v>0</v>
      </c>
      <c r="BN276" s="38">
        <f t="shared" si="449"/>
        <v>0</v>
      </c>
      <c r="BO276" s="40">
        <f>IF(AND(BJ276=BQ$6,BS275-BQ$1/(BQ$7-BQ$6+1)&gt;=0),ROUND(BQ$1/(BQ$7-BQ$6+1),0),IF(AND(SUM(BO$10:BO275)&gt;0,BS275-BO275&gt;=0),BO275,IF(AND(SUM(BO$10:BO275)&gt;0),BQ$1-SUM(BO$10:BO275),0)))</f>
        <v>0</v>
      </c>
      <c r="BP276" s="40">
        <f t="shared" si="519"/>
        <v>0</v>
      </c>
      <c r="BQ276" s="40">
        <f t="shared" si="520"/>
        <v>0</v>
      </c>
      <c r="BR276" s="40">
        <f t="shared" si="450"/>
        <v>0</v>
      </c>
      <c r="BS276" s="40">
        <f t="shared" si="521"/>
        <v>0</v>
      </c>
      <c r="BT276" s="40">
        <f>IF(AND(BR276&lt;&gt;0,SUM(BR$9:BR275)=0),ROUND(BQ$1*BQ$3,0),0)</f>
        <v>0</v>
      </c>
      <c r="BU276" s="13"/>
      <c r="BV276" s="33">
        <f>IF(SUM(CD$9:CD275)&gt;0.9,MAX(BV$9:BV275)+1,0)</f>
        <v>0</v>
      </c>
      <c r="BW276" s="39">
        <f t="shared" si="485"/>
        <v>0</v>
      </c>
      <c r="BX276" s="35">
        <f t="shared" si="493"/>
        <v>51925</v>
      </c>
      <c r="BY276" s="38">
        <f t="shared" si="460"/>
        <v>0</v>
      </c>
      <c r="BZ276" s="38">
        <f t="shared" si="451"/>
        <v>0</v>
      </c>
      <c r="CA276" s="40">
        <f>IF(AND(BV276=CC$6,CE275-CC$1/(CC$7-CC$6+1)&gt;=0),ROUND(CC$1/(CC$7-CC$6+1),0),IF(AND(SUM(CA$10:CA275)&gt;0,CE275-CA275&gt;=0),CA275,IF(AND(SUM(CA$10:CA275)&gt;0),CC$1-SUM(CA$10:CA275),0)))</f>
        <v>0</v>
      </c>
      <c r="CB276" s="40">
        <f t="shared" si="522"/>
        <v>0</v>
      </c>
      <c r="CC276" s="40">
        <f t="shared" si="523"/>
        <v>0</v>
      </c>
      <c r="CD276" s="40">
        <f t="shared" si="452"/>
        <v>0</v>
      </c>
      <c r="CE276" s="40">
        <f t="shared" si="524"/>
        <v>0</v>
      </c>
      <c r="CF276" s="40">
        <f>IF(AND(CD276&lt;&gt;0,SUM(CD$9:CD275)=0),ROUND(CC$1*CC$3,0),0)</f>
        <v>0</v>
      </c>
      <c r="CG276" s="13"/>
      <c r="CH276" s="33">
        <f>IF(SUM(CP$9:CP275)&gt;0.9,MAX(CH$9:CH275)+1,0)</f>
        <v>0</v>
      </c>
      <c r="CI276" s="39">
        <f t="shared" si="486"/>
        <v>0</v>
      </c>
      <c r="CJ276" s="35">
        <f t="shared" si="494"/>
        <v>51925</v>
      </c>
      <c r="CK276" s="38">
        <f t="shared" si="461"/>
        <v>0</v>
      </c>
      <c r="CL276" s="38">
        <f t="shared" si="453"/>
        <v>0</v>
      </c>
      <c r="CM276" s="40">
        <f>IF(AND(CH276=CO$6,CQ275-CO$1/(CO$7-CO$6+1)&gt;=0),ROUND(CO$1/(CO$7-CO$6+1),0),IF(AND(SUM(CM$10:CM275)&gt;0,CQ275-CM275&gt;=0),CM275,IF(AND(SUM(CM$10:CM275)&gt;0),CO$1-SUM(CM$10:CM275),0)))</f>
        <v>0</v>
      </c>
      <c r="CN276" s="40">
        <f t="shared" si="525"/>
        <v>0</v>
      </c>
      <c r="CO276" s="40">
        <f t="shared" si="526"/>
        <v>0</v>
      </c>
      <c r="CP276" s="40">
        <f t="shared" si="454"/>
        <v>0</v>
      </c>
      <c r="CQ276" s="40">
        <f t="shared" si="527"/>
        <v>0</v>
      </c>
      <c r="CR276" s="40">
        <f>IF(AND(CP276&lt;&gt;0,SUM(CP$9:CP275)=0),ROUND(CO$1*CO$3,0),0)</f>
        <v>0</v>
      </c>
      <c r="CS276" s="13"/>
      <c r="CT276" s="16"/>
      <c r="CU276" s="41">
        <f t="shared" si="529"/>
        <v>248</v>
      </c>
      <c r="CV276" s="42">
        <f t="shared" si="528"/>
        <v>51925</v>
      </c>
      <c r="CW276" s="43">
        <f t="shared" si="462"/>
        <v>0</v>
      </c>
      <c r="CX276" s="43">
        <f t="shared" si="463"/>
        <v>0</v>
      </c>
      <c r="CY276" s="43">
        <f t="shared" si="464"/>
        <v>0</v>
      </c>
      <c r="CZ276" s="43">
        <f t="shared" si="465"/>
        <v>0</v>
      </c>
      <c r="DA276" s="43">
        <f t="shared" si="466"/>
        <v>0</v>
      </c>
      <c r="DB276" s="43">
        <f t="shared" si="467"/>
        <v>0</v>
      </c>
      <c r="DC276" s="43">
        <f t="shared" si="468"/>
        <v>0</v>
      </c>
      <c r="DD276" s="43">
        <f t="shared" si="469"/>
        <v>0</v>
      </c>
      <c r="DE276" s="43">
        <f t="shared" ref="DE276:DE298" si="531">SUM(CW276:DD276)</f>
        <v>0</v>
      </c>
      <c r="DF276" s="44">
        <f t="shared" si="495"/>
        <v>0</v>
      </c>
      <c r="DG276" s="44">
        <f t="shared" ref="DG276:DG298" si="532">IF($CU276&lt;=DG$8,H276+L276,0)</f>
        <v>0</v>
      </c>
      <c r="DH276" s="44">
        <f t="shared" ref="DH276:DH298" si="533">IF($CU276&lt;=DH$8,T276+X276,0)</f>
        <v>0</v>
      </c>
      <c r="DI276" s="44">
        <f t="shared" ref="DI276:DI298" si="534">IF($CU276&lt;=DI$8,AF276+AJ276,0)</f>
        <v>0</v>
      </c>
      <c r="DJ276" s="44">
        <f t="shared" ref="DJ276:DJ298" si="535">IF($CU276&lt;=DJ$8,AR276+AV276,0)</f>
        <v>0</v>
      </c>
      <c r="DK276" s="44">
        <f t="shared" ref="DK276:DK298" si="536">IF($CU276&lt;=DK$8,BD276+BH276,0)</f>
        <v>0</v>
      </c>
      <c r="DL276" s="44">
        <f t="shared" ref="DL276:DL298" si="537">IF($CU276&lt;=DL$8,BP276+BU276,0)</f>
        <v>0</v>
      </c>
      <c r="DM276" s="44">
        <f t="shared" ref="DM276:DM298" si="538">IF($CU276&lt;=DM$8,CB276+CF276,0)</f>
        <v>0</v>
      </c>
      <c r="DN276" s="44">
        <f t="shared" ref="DN276:DN298" si="539">IF($CU276&lt;=DN$8,CR276+CN276,0)</f>
        <v>0</v>
      </c>
      <c r="DO276" s="44">
        <f t="shared" ref="DO276:DO298" si="540">SUM(DG276:DN276)</f>
        <v>0</v>
      </c>
      <c r="DP276" s="44">
        <f>IF(SUM(DG276:DG$298)=0,DG$299*DP$8/12,0)</f>
        <v>0</v>
      </c>
      <c r="DQ276" s="44">
        <f>IF(SUM(DH276:DH$298)=0,DH$299*DQ$8/12,0)</f>
        <v>0</v>
      </c>
      <c r="DR276" s="44">
        <f>IF(SUM(DI276:DI$298)=0,DI$299*DR$8/12,0)</f>
        <v>0</v>
      </c>
      <c r="DS276" s="44">
        <f>IF(SUM(DJ276:DJ$298)=0,DJ$299*DS$8/12,0)</f>
        <v>0</v>
      </c>
      <c r="DT276" s="44">
        <f>IF(SUM(DK276:DK$298)=0,DK$299*DT$8/12,0)</f>
        <v>0</v>
      </c>
      <c r="DU276" s="44">
        <f>IF(SUM(DL276:DL$298)=0,DL$299*DU$8/12,0)</f>
        <v>0</v>
      </c>
      <c r="DV276" s="44">
        <f>IF(SUM(DM276:DM$298)=0,DM$299*DV$8/12,0)</f>
        <v>0</v>
      </c>
      <c r="DW276" s="44">
        <f>IF(SUM(DN276:DN$298)=0,DN$299*DW$8/12,0)</f>
        <v>0</v>
      </c>
      <c r="DX276" s="44">
        <f t="shared" ref="DX276:DX298" si="541">SUM(DP276:DW276)</f>
        <v>0</v>
      </c>
      <c r="DY276" s="44">
        <f t="shared" si="502"/>
        <v>0</v>
      </c>
      <c r="DZ276" s="44">
        <f t="shared" si="503"/>
        <v>0</v>
      </c>
      <c r="EA276" s="44">
        <f t="shared" si="504"/>
        <v>0</v>
      </c>
      <c r="EB276" s="44">
        <f t="shared" si="505"/>
        <v>0</v>
      </c>
      <c r="EC276" s="44">
        <f t="shared" si="506"/>
        <v>0</v>
      </c>
      <c r="ED276" s="16"/>
      <c r="FE276" s="59"/>
      <c r="FF276" s="59"/>
      <c r="FG276" s="59"/>
      <c r="FH276" s="59"/>
      <c r="FI276" s="59"/>
      <c r="FJ276" s="59"/>
      <c r="FK276" s="59"/>
      <c r="FL276" s="59"/>
      <c r="FM276" s="59"/>
      <c r="FN276" s="59"/>
      <c r="FO276" s="59"/>
      <c r="FP276" s="59"/>
      <c r="FQ276" s="59"/>
      <c r="FR276" s="59"/>
      <c r="FS276" s="59"/>
      <c r="FT276" s="59"/>
      <c r="FU276" s="59"/>
      <c r="FV276" s="59"/>
      <c r="FW276" s="59"/>
      <c r="FX276" s="59"/>
      <c r="FY276" s="59"/>
      <c r="FZ276" s="59"/>
      <c r="GA276" s="59"/>
      <c r="GB276" s="59"/>
      <c r="GC276" s="59"/>
      <c r="GD276" s="59"/>
      <c r="GE276" s="59"/>
      <c r="GF276" s="59"/>
      <c r="GG276" s="59"/>
      <c r="GH276" s="59"/>
      <c r="GI276" s="59"/>
      <c r="GJ276" s="59"/>
      <c r="GK276" s="59"/>
      <c r="GL276" s="59"/>
      <c r="GM276" s="59"/>
      <c r="GN276" s="59"/>
      <c r="GO276" s="59"/>
      <c r="GP276" s="59"/>
      <c r="GQ276" s="59"/>
      <c r="GR276" s="59"/>
      <c r="GS276" s="59"/>
      <c r="GT276" s="59"/>
      <c r="GU276" s="59"/>
      <c r="GV276" s="59"/>
      <c r="GW276" s="59"/>
      <c r="GX276" s="59"/>
      <c r="GY276" s="59"/>
      <c r="GZ276" s="59"/>
      <c r="HA276" s="59"/>
      <c r="HB276" s="59"/>
      <c r="HC276" s="59"/>
      <c r="HD276" s="59"/>
      <c r="HE276" s="59"/>
      <c r="HF276" s="59"/>
      <c r="HG276" s="59"/>
      <c r="HH276" s="59"/>
      <c r="HI276" s="59"/>
      <c r="HJ276" s="59"/>
      <c r="HK276" s="59"/>
      <c r="HL276" s="59"/>
      <c r="HM276" s="59"/>
      <c r="HN276" s="59"/>
      <c r="HO276" s="59"/>
      <c r="HP276" s="59"/>
      <c r="HQ276" s="59"/>
      <c r="HR276" s="59"/>
      <c r="HS276" s="59"/>
      <c r="HT276" s="59"/>
      <c r="HU276" s="59"/>
      <c r="HV276" s="59"/>
      <c r="HW276" s="59"/>
      <c r="HX276" s="59"/>
      <c r="HY276" s="59"/>
      <c r="HZ276" s="59"/>
      <c r="IA276" s="59"/>
      <c r="IB276" s="59"/>
      <c r="IC276" s="59"/>
      <c r="ID276" s="59"/>
      <c r="IE276" s="59"/>
      <c r="IF276" s="59"/>
    </row>
    <row r="277" spans="1:240">
      <c r="A277" s="52"/>
      <c r="B277" s="33">
        <f>IF(SUM(J$9:J276)&gt;0.9,MAX(B$9:B276)+1,0)</f>
        <v>0</v>
      </c>
      <c r="C277" s="39">
        <f t="shared" si="530"/>
        <v>0</v>
      </c>
      <c r="D277" s="35">
        <v>51956</v>
      </c>
      <c r="E277" s="38">
        <f t="shared" si="496"/>
        <v>0</v>
      </c>
      <c r="F277" s="38">
        <f t="shared" si="497"/>
        <v>0</v>
      </c>
      <c r="G277" s="40">
        <f>IF(AND(B277=I$6,K276-I$1/(I$7-I$6+1)&gt;=0),ROUND(I$1/(I$7-I$6+1),0),IF(AND(SUM(G$10:G276)&gt;0,K276-G276&gt;=0),G276,IF(AND(SUM(G$10:G276)&gt;0),I$1-SUM(G$10:G276),0)))</f>
        <v>0</v>
      </c>
      <c r="H277" s="40">
        <f t="shared" si="498"/>
        <v>0</v>
      </c>
      <c r="I277" s="40">
        <f t="shared" si="499"/>
        <v>0</v>
      </c>
      <c r="J277" s="40">
        <f t="shared" si="500"/>
        <v>0</v>
      </c>
      <c r="K277" s="40">
        <f t="shared" si="501"/>
        <v>0</v>
      </c>
      <c r="L277" s="40">
        <f>IF(AND(J277&lt;&gt;0,SUM(J$9:J276)=0),ROUND(I$1*I$3,0),0)</f>
        <v>0</v>
      </c>
      <c r="M277" s="13"/>
      <c r="N277" s="33">
        <f>IF(SUM(V$9:V276)&gt;0.9,MAX(N$9:N276)+1,0)</f>
        <v>0</v>
      </c>
      <c r="O277" s="39">
        <f t="shared" si="487"/>
        <v>0</v>
      </c>
      <c r="P277" s="35">
        <f t="shared" si="488"/>
        <v>51956</v>
      </c>
      <c r="Q277" s="38">
        <f t="shared" si="455"/>
        <v>0</v>
      </c>
      <c r="R277" s="38">
        <f t="shared" si="441"/>
        <v>0</v>
      </c>
      <c r="S277" s="40">
        <f>IF(AND(N277=U$6,W276-U$1/(U$7-U$6+1)&gt;=0),ROUND(U$1/(U$7-U$6+1),0),IF(AND(SUM(S$10:S276)&gt;0,W276-S276&gt;=0),S276,IF(AND(SUM(S$10:S276)&gt;0),U$1-SUM(S$10:S276),0)))</f>
        <v>0</v>
      </c>
      <c r="T277" s="40">
        <f t="shared" si="507"/>
        <v>0</v>
      </c>
      <c r="U277" s="40">
        <f t="shared" si="508"/>
        <v>0</v>
      </c>
      <c r="V277" s="40">
        <f t="shared" si="442"/>
        <v>0</v>
      </c>
      <c r="W277" s="40">
        <f t="shared" si="509"/>
        <v>0</v>
      </c>
      <c r="X277" s="40">
        <f>IF(AND(V277&lt;&gt;0,SUM(V$9:V276)=0),ROUND(U$1*U$3,0),0)</f>
        <v>0</v>
      </c>
      <c r="Y277" s="13"/>
      <c r="Z277" s="33">
        <f>IF(SUM(AH$9:AH276)&gt;0.9,MAX(Z$9:Z276)+1,0)</f>
        <v>0</v>
      </c>
      <c r="AA277" s="39">
        <f t="shared" si="481"/>
        <v>0</v>
      </c>
      <c r="AB277" s="35">
        <f t="shared" si="489"/>
        <v>51956</v>
      </c>
      <c r="AC277" s="38">
        <f t="shared" si="456"/>
        <v>0</v>
      </c>
      <c r="AD277" s="38">
        <f t="shared" si="443"/>
        <v>0</v>
      </c>
      <c r="AE277" s="40">
        <f>IF(AND(Z277=AG$6,AI276-AG$1/(AG$7-AG$6+1)&gt;=0),ROUND(AG$1/(AG$7-AG$6+1),0),IF(AND(SUM(AE$10:AE276)&gt;0,AI276-AE276&gt;=0),AE276,IF(AND(SUM(AE$10:AE276)&gt;0),AG$1-SUM(AE$10:AE276),0)))</f>
        <v>0</v>
      </c>
      <c r="AF277" s="40">
        <f t="shared" si="510"/>
        <v>0</v>
      </c>
      <c r="AG277" s="40">
        <f t="shared" si="511"/>
        <v>0</v>
      </c>
      <c r="AH277" s="40">
        <f t="shared" si="444"/>
        <v>0</v>
      </c>
      <c r="AI277" s="40">
        <f t="shared" si="512"/>
        <v>0</v>
      </c>
      <c r="AJ277" s="40">
        <f>IF(AND(AH277&lt;&gt;0,SUM(AH$9:AH276)=0),ROUND(AG$1*AG$3,0),0)</f>
        <v>0</v>
      </c>
      <c r="AK277" s="13"/>
      <c r="AL277" s="33">
        <f>IF(SUM(AT$9:AT276)&gt;0.9,MAX(AL$9:AL276)+1,0)</f>
        <v>0</v>
      </c>
      <c r="AM277" s="39">
        <f t="shared" si="482"/>
        <v>0</v>
      </c>
      <c r="AN277" s="35">
        <f t="shared" si="490"/>
        <v>51956</v>
      </c>
      <c r="AO277" s="38">
        <f t="shared" si="457"/>
        <v>0</v>
      </c>
      <c r="AP277" s="38">
        <f t="shared" si="445"/>
        <v>0</v>
      </c>
      <c r="AQ277" s="40">
        <f>IF(AND(AL277=AS$6,AU276-AS$1/(AS$7-AS$6+1)&gt;=0),ROUND(AS$1/(AS$7-AS$6+1),0),IF(AND(SUM(AQ$10:AQ276)&gt;0,AU276-AQ276&gt;=0),AQ276,IF(AND(SUM(AQ$10:AQ276)&gt;0),AS$1-SUM(AQ$10:AQ276),0)))</f>
        <v>0</v>
      </c>
      <c r="AR277" s="40">
        <f t="shared" si="513"/>
        <v>0</v>
      </c>
      <c r="AS277" s="40">
        <f t="shared" si="514"/>
        <v>0</v>
      </c>
      <c r="AT277" s="40">
        <f t="shared" si="446"/>
        <v>0</v>
      </c>
      <c r="AU277" s="40">
        <f t="shared" si="515"/>
        <v>0</v>
      </c>
      <c r="AV277" s="40">
        <f>IF(AND(AT277&lt;&gt;0,SUM(AT$9:AT276)=0),ROUND(AS$1*AS$3,0),0)</f>
        <v>0</v>
      </c>
      <c r="AW277" s="13"/>
      <c r="AX277" s="33">
        <f>IF(SUM(BF$9:BF276)&gt;0.9,MAX(AX$9:AX276)+1,0)</f>
        <v>0</v>
      </c>
      <c r="AY277" s="39">
        <f t="shared" si="483"/>
        <v>0</v>
      </c>
      <c r="AZ277" s="35">
        <f t="shared" si="491"/>
        <v>51956</v>
      </c>
      <c r="BA277" s="38">
        <f t="shared" si="458"/>
        <v>0</v>
      </c>
      <c r="BB277" s="38">
        <f t="shared" si="447"/>
        <v>0</v>
      </c>
      <c r="BC277" s="40">
        <f>IF(AND(AX277=BE$6,BG276-BE$1/(BE$7-BE$6+1)&gt;=0),ROUND(BE$1/(BE$7-BE$6+1),0),IF(AND(SUM(BC$10:BC276)&gt;0,BG276-BC276&gt;=0),BC276,IF(AND(SUM(BC$10:BC276)&gt;0),BE$1-SUM(BC$10:BC276),0)))</f>
        <v>0</v>
      </c>
      <c r="BD277" s="40">
        <f t="shared" si="516"/>
        <v>0</v>
      </c>
      <c r="BE277" s="40">
        <f t="shared" si="517"/>
        <v>0</v>
      </c>
      <c r="BF277" s="40">
        <f t="shared" si="448"/>
        <v>0</v>
      </c>
      <c r="BG277" s="40">
        <f t="shared" si="518"/>
        <v>0</v>
      </c>
      <c r="BH277" s="40">
        <f>IF(AND(BF277&lt;&gt;0,SUM(BF$9:BF276)=0),ROUND(BE$1*BE$3,0),0)</f>
        <v>0</v>
      </c>
      <c r="BI277" s="13"/>
      <c r="BJ277" s="33">
        <f>IF(SUM(BR$9:BR276)&gt;0.9,MAX(BJ$9:BJ276)+1,0)</f>
        <v>0</v>
      </c>
      <c r="BK277" s="39">
        <f t="shared" si="484"/>
        <v>0</v>
      </c>
      <c r="BL277" s="35">
        <f t="shared" si="492"/>
        <v>51956</v>
      </c>
      <c r="BM277" s="38">
        <f t="shared" si="459"/>
        <v>0</v>
      </c>
      <c r="BN277" s="38">
        <f t="shared" si="449"/>
        <v>0</v>
      </c>
      <c r="BO277" s="40">
        <f>IF(AND(BJ277=BQ$6,BS276-BQ$1/(BQ$7-BQ$6+1)&gt;=0),ROUND(BQ$1/(BQ$7-BQ$6+1),0),IF(AND(SUM(BO$10:BO276)&gt;0,BS276-BO276&gt;=0),BO276,IF(AND(SUM(BO$10:BO276)&gt;0),BQ$1-SUM(BO$10:BO276),0)))</f>
        <v>0</v>
      </c>
      <c r="BP277" s="40">
        <f t="shared" si="519"/>
        <v>0</v>
      </c>
      <c r="BQ277" s="40">
        <f t="shared" si="520"/>
        <v>0</v>
      </c>
      <c r="BR277" s="40">
        <f t="shared" si="450"/>
        <v>0</v>
      </c>
      <c r="BS277" s="40">
        <f t="shared" si="521"/>
        <v>0</v>
      </c>
      <c r="BT277" s="40">
        <f>IF(AND(BR277&lt;&gt;0,SUM(BR$9:BR276)=0),ROUND(BQ$1*BQ$3,0),0)</f>
        <v>0</v>
      </c>
      <c r="BU277" s="13"/>
      <c r="BV277" s="33">
        <f>IF(SUM(CD$9:CD276)&gt;0.9,MAX(BV$9:BV276)+1,0)</f>
        <v>0</v>
      </c>
      <c r="BW277" s="39">
        <f t="shared" si="485"/>
        <v>0</v>
      </c>
      <c r="BX277" s="35">
        <f t="shared" si="493"/>
        <v>51956</v>
      </c>
      <c r="BY277" s="38">
        <f t="shared" si="460"/>
        <v>0</v>
      </c>
      <c r="BZ277" s="38">
        <f t="shared" si="451"/>
        <v>0</v>
      </c>
      <c r="CA277" s="40">
        <f>IF(AND(BV277=CC$6,CE276-CC$1/(CC$7-CC$6+1)&gt;=0),ROUND(CC$1/(CC$7-CC$6+1),0),IF(AND(SUM(CA$10:CA276)&gt;0,CE276-CA276&gt;=0),CA276,IF(AND(SUM(CA$10:CA276)&gt;0),CC$1-SUM(CA$10:CA276),0)))</f>
        <v>0</v>
      </c>
      <c r="CB277" s="40">
        <f t="shared" si="522"/>
        <v>0</v>
      </c>
      <c r="CC277" s="40">
        <f t="shared" si="523"/>
        <v>0</v>
      </c>
      <c r="CD277" s="40">
        <f t="shared" si="452"/>
        <v>0</v>
      </c>
      <c r="CE277" s="40">
        <f t="shared" si="524"/>
        <v>0</v>
      </c>
      <c r="CF277" s="40">
        <f>IF(AND(CD277&lt;&gt;0,SUM(CD$9:CD276)=0),ROUND(CC$1*CC$3,0),0)</f>
        <v>0</v>
      </c>
      <c r="CG277" s="13"/>
      <c r="CH277" s="33">
        <f>IF(SUM(CP$9:CP276)&gt;0.9,MAX(CH$9:CH276)+1,0)</f>
        <v>0</v>
      </c>
      <c r="CI277" s="39">
        <f t="shared" si="486"/>
        <v>0</v>
      </c>
      <c r="CJ277" s="35">
        <f t="shared" si="494"/>
        <v>51956</v>
      </c>
      <c r="CK277" s="38">
        <f t="shared" si="461"/>
        <v>0</v>
      </c>
      <c r="CL277" s="38">
        <f t="shared" si="453"/>
        <v>0</v>
      </c>
      <c r="CM277" s="40">
        <f>IF(AND(CH277=CO$6,CQ276-CO$1/(CO$7-CO$6+1)&gt;=0),ROUND(CO$1/(CO$7-CO$6+1),0),IF(AND(SUM(CM$10:CM276)&gt;0,CQ276-CM276&gt;=0),CM276,IF(AND(SUM(CM$10:CM276)&gt;0),CO$1-SUM(CM$10:CM276),0)))</f>
        <v>0</v>
      </c>
      <c r="CN277" s="40">
        <f t="shared" si="525"/>
        <v>0</v>
      </c>
      <c r="CO277" s="40">
        <f t="shared" si="526"/>
        <v>0</v>
      </c>
      <c r="CP277" s="40">
        <f t="shared" si="454"/>
        <v>0</v>
      </c>
      <c r="CQ277" s="40">
        <f t="shared" si="527"/>
        <v>0</v>
      </c>
      <c r="CR277" s="40">
        <f>IF(AND(CP277&lt;&gt;0,SUM(CP$9:CP276)=0),ROUND(CO$1*CO$3,0),0)</f>
        <v>0</v>
      </c>
      <c r="CS277" s="13"/>
      <c r="CT277" s="16"/>
      <c r="CU277" s="41">
        <f t="shared" si="529"/>
        <v>249</v>
      </c>
      <c r="CV277" s="42">
        <f t="shared" si="528"/>
        <v>51956</v>
      </c>
      <c r="CW277" s="43">
        <f t="shared" si="462"/>
        <v>0</v>
      </c>
      <c r="CX277" s="43">
        <f t="shared" si="463"/>
        <v>0</v>
      </c>
      <c r="CY277" s="43">
        <f t="shared" si="464"/>
        <v>0</v>
      </c>
      <c r="CZ277" s="43">
        <f t="shared" si="465"/>
        <v>0</v>
      </c>
      <c r="DA277" s="43">
        <f t="shared" si="466"/>
        <v>0</v>
      </c>
      <c r="DB277" s="43">
        <f t="shared" si="467"/>
        <v>0</v>
      </c>
      <c r="DC277" s="43">
        <f t="shared" si="468"/>
        <v>0</v>
      </c>
      <c r="DD277" s="43">
        <f t="shared" si="469"/>
        <v>0</v>
      </c>
      <c r="DE277" s="43">
        <f t="shared" si="531"/>
        <v>0</v>
      </c>
      <c r="DF277" s="44">
        <f t="shared" si="495"/>
        <v>0</v>
      </c>
      <c r="DG277" s="44">
        <f t="shared" si="532"/>
        <v>0</v>
      </c>
      <c r="DH277" s="44">
        <f t="shared" si="533"/>
        <v>0</v>
      </c>
      <c r="DI277" s="44">
        <f t="shared" si="534"/>
        <v>0</v>
      </c>
      <c r="DJ277" s="44">
        <f t="shared" si="535"/>
        <v>0</v>
      </c>
      <c r="DK277" s="44">
        <f t="shared" si="536"/>
        <v>0</v>
      </c>
      <c r="DL277" s="44">
        <f t="shared" si="537"/>
        <v>0</v>
      </c>
      <c r="DM277" s="44">
        <f t="shared" si="538"/>
        <v>0</v>
      </c>
      <c r="DN277" s="44">
        <f t="shared" si="539"/>
        <v>0</v>
      </c>
      <c r="DO277" s="44">
        <f t="shared" si="540"/>
        <v>0</v>
      </c>
      <c r="DP277" s="44">
        <f>IF(SUM(DG277:DG$298)=0,DG$299*DP$8/12,0)</f>
        <v>0</v>
      </c>
      <c r="DQ277" s="44">
        <f>IF(SUM(DH277:DH$298)=0,DH$299*DQ$8/12,0)</f>
        <v>0</v>
      </c>
      <c r="DR277" s="44">
        <f>IF(SUM(DI277:DI$298)=0,DI$299*DR$8/12,0)</f>
        <v>0</v>
      </c>
      <c r="DS277" s="44">
        <f>IF(SUM(DJ277:DJ$298)=0,DJ$299*DS$8/12,0)</f>
        <v>0</v>
      </c>
      <c r="DT277" s="44">
        <f>IF(SUM(DK277:DK$298)=0,DK$299*DT$8/12,0)</f>
        <v>0</v>
      </c>
      <c r="DU277" s="44">
        <f>IF(SUM(DL277:DL$298)=0,DL$299*DU$8/12,0)</f>
        <v>0</v>
      </c>
      <c r="DV277" s="44">
        <f>IF(SUM(DM277:DM$298)=0,DM$299*DV$8/12,0)</f>
        <v>0</v>
      </c>
      <c r="DW277" s="44">
        <f>IF(SUM(DN277:DN$298)=0,DN$299*DW$8/12,0)</f>
        <v>0</v>
      </c>
      <c r="DX277" s="44">
        <f t="shared" si="541"/>
        <v>0</v>
      </c>
      <c r="DY277" s="44">
        <f t="shared" si="502"/>
        <v>0</v>
      </c>
      <c r="DZ277" s="44">
        <f t="shared" si="503"/>
        <v>0</v>
      </c>
      <c r="EA277" s="44">
        <f t="shared" si="504"/>
        <v>0</v>
      </c>
      <c r="EB277" s="44">
        <f t="shared" si="505"/>
        <v>0</v>
      </c>
      <c r="EC277" s="44">
        <f t="shared" si="506"/>
        <v>0</v>
      </c>
      <c r="ED277" s="16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59"/>
      <c r="FX277" s="59"/>
      <c r="FY277" s="59"/>
      <c r="FZ277" s="59"/>
      <c r="GA277" s="59"/>
      <c r="GB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59"/>
      <c r="GN277" s="59"/>
      <c r="GO277" s="59"/>
      <c r="GP277" s="59"/>
      <c r="GQ277" s="59"/>
      <c r="GR277" s="59"/>
      <c r="GS277" s="59"/>
      <c r="GT277" s="59"/>
      <c r="GU277" s="59"/>
      <c r="GV277" s="59"/>
      <c r="GW277" s="59"/>
      <c r="GX277" s="59"/>
      <c r="GY277" s="59"/>
      <c r="GZ277" s="59"/>
      <c r="HA277" s="59"/>
      <c r="HB277" s="59"/>
      <c r="HC277" s="59"/>
      <c r="HD277" s="59"/>
      <c r="HE277" s="59"/>
      <c r="HF277" s="59"/>
      <c r="HG277" s="59"/>
      <c r="HH277" s="59"/>
      <c r="HI277" s="59"/>
      <c r="HJ277" s="59"/>
      <c r="HK277" s="59"/>
      <c r="HL277" s="59"/>
      <c r="HM277" s="59"/>
      <c r="HN277" s="59"/>
      <c r="HO277" s="59"/>
      <c r="HP277" s="59"/>
      <c r="HQ277" s="59"/>
      <c r="HR277" s="59"/>
      <c r="HS277" s="59"/>
      <c r="HT277" s="59"/>
      <c r="HU277" s="59"/>
      <c r="HV277" s="59"/>
      <c r="HW277" s="59"/>
      <c r="HX277" s="59"/>
      <c r="HY277" s="59"/>
      <c r="HZ277" s="59"/>
      <c r="IA277" s="59"/>
      <c r="IB277" s="59"/>
      <c r="IC277" s="59"/>
      <c r="ID277" s="59"/>
      <c r="IE277" s="59"/>
      <c r="IF277" s="59"/>
    </row>
    <row r="278" spans="1:240">
      <c r="A278" s="52"/>
      <c r="B278" s="33">
        <f>IF(SUM(J$9:J277)&gt;0.9,MAX(B$9:B277)+1,0)</f>
        <v>0</v>
      </c>
      <c r="C278" s="39">
        <f t="shared" si="530"/>
        <v>0</v>
      </c>
      <c r="D278" s="35">
        <v>51986</v>
      </c>
      <c r="E278" s="38">
        <f t="shared" si="496"/>
        <v>0</v>
      </c>
      <c r="F278" s="38">
        <f t="shared" si="497"/>
        <v>0</v>
      </c>
      <c r="G278" s="40">
        <f>IF(AND(B278=I$6,K277-I$1/(I$7-I$6+1)&gt;=0),ROUND(I$1/(I$7-I$6+1),0),IF(AND(SUM(G$10:G277)&gt;0,K277-G277&gt;=0),G277,IF(AND(SUM(G$10:G277)&gt;0),I$1-SUM(G$10:G277),0)))</f>
        <v>0</v>
      </c>
      <c r="H278" s="40">
        <f t="shared" si="498"/>
        <v>0</v>
      </c>
      <c r="I278" s="40">
        <f t="shared" si="499"/>
        <v>0</v>
      </c>
      <c r="J278" s="40">
        <f t="shared" si="500"/>
        <v>0</v>
      </c>
      <c r="K278" s="40">
        <f t="shared" si="501"/>
        <v>0</v>
      </c>
      <c r="L278" s="40">
        <f>IF(AND(J278&lt;&gt;0,SUM(J$9:J277)=0),ROUND(I$1*I$3,0),0)</f>
        <v>0</v>
      </c>
      <c r="M278" s="13"/>
      <c r="N278" s="33">
        <f>IF(SUM(V$9:V277)&gt;0.9,MAX(N$9:N277)+1,0)</f>
        <v>0</v>
      </c>
      <c r="O278" s="39">
        <f t="shared" si="487"/>
        <v>0</v>
      </c>
      <c r="P278" s="35">
        <f t="shared" si="488"/>
        <v>51986</v>
      </c>
      <c r="Q278" s="38">
        <f t="shared" si="455"/>
        <v>0</v>
      </c>
      <c r="R278" s="38">
        <f t="shared" si="441"/>
        <v>0</v>
      </c>
      <c r="S278" s="40">
        <f>IF(AND(N278=U$6,W277-U$1/(U$7-U$6+1)&gt;=0),ROUND(U$1/(U$7-U$6+1),0),IF(AND(SUM(S$10:S277)&gt;0,W277-S277&gt;=0),S277,IF(AND(SUM(S$10:S277)&gt;0),U$1-SUM(S$10:S277),0)))</f>
        <v>0</v>
      </c>
      <c r="T278" s="40">
        <f t="shared" si="507"/>
        <v>0</v>
      </c>
      <c r="U278" s="40">
        <f t="shared" si="508"/>
        <v>0</v>
      </c>
      <c r="V278" s="40">
        <f t="shared" si="442"/>
        <v>0</v>
      </c>
      <c r="W278" s="40">
        <f t="shared" si="509"/>
        <v>0</v>
      </c>
      <c r="X278" s="40">
        <f>IF(AND(V278&lt;&gt;0,SUM(V$9:V277)=0),ROUND(U$1*U$3,0),0)</f>
        <v>0</v>
      </c>
      <c r="Y278" s="13"/>
      <c r="Z278" s="33">
        <f>IF(SUM(AH$9:AH277)&gt;0.9,MAX(Z$9:Z277)+1,0)</f>
        <v>0</v>
      </c>
      <c r="AA278" s="39">
        <f t="shared" si="481"/>
        <v>0</v>
      </c>
      <c r="AB278" s="35">
        <f t="shared" si="489"/>
        <v>51986</v>
      </c>
      <c r="AC278" s="38">
        <f t="shared" si="456"/>
        <v>0</v>
      </c>
      <c r="AD278" s="38">
        <f t="shared" si="443"/>
        <v>0</v>
      </c>
      <c r="AE278" s="40">
        <f>IF(AND(Z278=AG$6,AI277-AG$1/(AG$7-AG$6+1)&gt;=0),ROUND(AG$1/(AG$7-AG$6+1),0),IF(AND(SUM(AE$10:AE277)&gt;0,AI277-AE277&gt;=0),AE277,IF(AND(SUM(AE$10:AE277)&gt;0),AG$1-SUM(AE$10:AE277),0)))</f>
        <v>0</v>
      </c>
      <c r="AF278" s="40">
        <f t="shared" si="510"/>
        <v>0</v>
      </c>
      <c r="AG278" s="40">
        <f t="shared" si="511"/>
        <v>0</v>
      </c>
      <c r="AH278" s="40">
        <f t="shared" si="444"/>
        <v>0</v>
      </c>
      <c r="AI278" s="40">
        <f t="shared" si="512"/>
        <v>0</v>
      </c>
      <c r="AJ278" s="40">
        <f>IF(AND(AH278&lt;&gt;0,SUM(AH$9:AH277)=0),ROUND(AG$1*AG$3,0),0)</f>
        <v>0</v>
      </c>
      <c r="AK278" s="13"/>
      <c r="AL278" s="33">
        <f>IF(SUM(AT$9:AT277)&gt;0.9,MAX(AL$9:AL277)+1,0)</f>
        <v>0</v>
      </c>
      <c r="AM278" s="39">
        <f t="shared" si="482"/>
        <v>0</v>
      </c>
      <c r="AN278" s="35">
        <f t="shared" si="490"/>
        <v>51986</v>
      </c>
      <c r="AO278" s="38">
        <f t="shared" si="457"/>
        <v>0</v>
      </c>
      <c r="AP278" s="38">
        <f t="shared" si="445"/>
        <v>0</v>
      </c>
      <c r="AQ278" s="40">
        <f>IF(AND(AL278=AS$6,AU277-AS$1/(AS$7-AS$6+1)&gt;=0),ROUND(AS$1/(AS$7-AS$6+1),0),IF(AND(SUM(AQ$10:AQ277)&gt;0,AU277-AQ277&gt;=0),AQ277,IF(AND(SUM(AQ$10:AQ277)&gt;0),AS$1-SUM(AQ$10:AQ277),0)))</f>
        <v>0</v>
      </c>
      <c r="AR278" s="40">
        <f t="shared" si="513"/>
        <v>0</v>
      </c>
      <c r="AS278" s="40">
        <f t="shared" si="514"/>
        <v>0</v>
      </c>
      <c r="AT278" s="40">
        <f t="shared" si="446"/>
        <v>0</v>
      </c>
      <c r="AU278" s="40">
        <f t="shared" si="515"/>
        <v>0</v>
      </c>
      <c r="AV278" s="40">
        <f>IF(AND(AT278&lt;&gt;0,SUM(AT$9:AT277)=0),ROUND(AS$1*AS$3,0),0)</f>
        <v>0</v>
      </c>
      <c r="AW278" s="13"/>
      <c r="AX278" s="33">
        <f>IF(SUM(BF$9:BF277)&gt;0.9,MAX(AX$9:AX277)+1,0)</f>
        <v>0</v>
      </c>
      <c r="AY278" s="39">
        <f t="shared" si="483"/>
        <v>0</v>
      </c>
      <c r="AZ278" s="35">
        <f t="shared" si="491"/>
        <v>51986</v>
      </c>
      <c r="BA278" s="38">
        <f t="shared" si="458"/>
        <v>0</v>
      </c>
      <c r="BB278" s="38">
        <f t="shared" si="447"/>
        <v>0</v>
      </c>
      <c r="BC278" s="40">
        <f>IF(AND(AX278=BE$6,BG277-BE$1/(BE$7-BE$6+1)&gt;=0),ROUND(BE$1/(BE$7-BE$6+1),0),IF(AND(SUM(BC$10:BC277)&gt;0,BG277-BC277&gt;=0),BC277,IF(AND(SUM(BC$10:BC277)&gt;0),BE$1-SUM(BC$10:BC277),0)))</f>
        <v>0</v>
      </c>
      <c r="BD278" s="40">
        <f t="shared" si="516"/>
        <v>0</v>
      </c>
      <c r="BE278" s="40">
        <f t="shared" si="517"/>
        <v>0</v>
      </c>
      <c r="BF278" s="40">
        <f t="shared" si="448"/>
        <v>0</v>
      </c>
      <c r="BG278" s="40">
        <f t="shared" si="518"/>
        <v>0</v>
      </c>
      <c r="BH278" s="40">
        <f>IF(AND(BF278&lt;&gt;0,SUM(BF$9:BF277)=0),ROUND(BE$1*BE$3,0),0)</f>
        <v>0</v>
      </c>
      <c r="BI278" s="13"/>
      <c r="BJ278" s="33">
        <f>IF(SUM(BR$9:BR277)&gt;0.9,MAX(BJ$9:BJ277)+1,0)</f>
        <v>0</v>
      </c>
      <c r="BK278" s="39">
        <f t="shared" si="484"/>
        <v>0</v>
      </c>
      <c r="BL278" s="35">
        <f t="shared" si="492"/>
        <v>51986</v>
      </c>
      <c r="BM278" s="38">
        <f t="shared" si="459"/>
        <v>0</v>
      </c>
      <c r="BN278" s="38">
        <f t="shared" si="449"/>
        <v>0</v>
      </c>
      <c r="BO278" s="40">
        <f>IF(AND(BJ278=BQ$6,BS277-BQ$1/(BQ$7-BQ$6+1)&gt;=0),ROUND(BQ$1/(BQ$7-BQ$6+1),0),IF(AND(SUM(BO$10:BO277)&gt;0,BS277-BO277&gt;=0),BO277,IF(AND(SUM(BO$10:BO277)&gt;0),BQ$1-SUM(BO$10:BO277),0)))</f>
        <v>0</v>
      </c>
      <c r="BP278" s="40">
        <f t="shared" si="519"/>
        <v>0</v>
      </c>
      <c r="BQ278" s="40">
        <f t="shared" si="520"/>
        <v>0</v>
      </c>
      <c r="BR278" s="40">
        <f t="shared" si="450"/>
        <v>0</v>
      </c>
      <c r="BS278" s="40">
        <f t="shared" si="521"/>
        <v>0</v>
      </c>
      <c r="BT278" s="40">
        <f>IF(AND(BR278&lt;&gt;0,SUM(BR$9:BR277)=0),ROUND(BQ$1*BQ$3,0),0)</f>
        <v>0</v>
      </c>
      <c r="BU278" s="13"/>
      <c r="BV278" s="33">
        <f>IF(SUM(CD$9:CD277)&gt;0.9,MAX(BV$9:BV277)+1,0)</f>
        <v>0</v>
      </c>
      <c r="BW278" s="39">
        <f t="shared" si="485"/>
        <v>0</v>
      </c>
      <c r="BX278" s="35">
        <f t="shared" si="493"/>
        <v>51986</v>
      </c>
      <c r="BY278" s="38">
        <f t="shared" si="460"/>
        <v>0</v>
      </c>
      <c r="BZ278" s="38">
        <f t="shared" si="451"/>
        <v>0</v>
      </c>
      <c r="CA278" s="40">
        <f>IF(AND(BV278=CC$6,CE277-CC$1/(CC$7-CC$6+1)&gt;=0),ROUND(CC$1/(CC$7-CC$6+1),0),IF(AND(SUM(CA$10:CA277)&gt;0,CE277-CA277&gt;=0),CA277,IF(AND(SUM(CA$10:CA277)&gt;0),CC$1-SUM(CA$10:CA277),0)))</f>
        <v>0</v>
      </c>
      <c r="CB278" s="40">
        <f t="shared" si="522"/>
        <v>0</v>
      </c>
      <c r="CC278" s="40">
        <f t="shared" si="523"/>
        <v>0</v>
      </c>
      <c r="CD278" s="40">
        <f t="shared" si="452"/>
        <v>0</v>
      </c>
      <c r="CE278" s="40">
        <f t="shared" si="524"/>
        <v>0</v>
      </c>
      <c r="CF278" s="40">
        <f>IF(AND(CD278&lt;&gt;0,SUM(CD$9:CD277)=0),ROUND(CC$1*CC$3,0),0)</f>
        <v>0</v>
      </c>
      <c r="CG278" s="13"/>
      <c r="CH278" s="33">
        <f>IF(SUM(CP$9:CP277)&gt;0.9,MAX(CH$9:CH277)+1,0)</f>
        <v>0</v>
      </c>
      <c r="CI278" s="39">
        <f t="shared" si="486"/>
        <v>0</v>
      </c>
      <c r="CJ278" s="35">
        <f t="shared" si="494"/>
        <v>51986</v>
      </c>
      <c r="CK278" s="38">
        <f t="shared" si="461"/>
        <v>0</v>
      </c>
      <c r="CL278" s="38">
        <f t="shared" si="453"/>
        <v>0</v>
      </c>
      <c r="CM278" s="40">
        <f>IF(AND(CH278=CO$6,CQ277-CO$1/(CO$7-CO$6+1)&gt;=0),ROUND(CO$1/(CO$7-CO$6+1),0),IF(AND(SUM(CM$10:CM277)&gt;0,CQ277-CM277&gt;=0),CM277,IF(AND(SUM(CM$10:CM277)&gt;0),CO$1-SUM(CM$10:CM277),0)))</f>
        <v>0</v>
      </c>
      <c r="CN278" s="40">
        <f t="shared" si="525"/>
        <v>0</v>
      </c>
      <c r="CO278" s="40">
        <f t="shared" si="526"/>
        <v>0</v>
      </c>
      <c r="CP278" s="40">
        <f t="shared" si="454"/>
        <v>0</v>
      </c>
      <c r="CQ278" s="40">
        <f t="shared" si="527"/>
        <v>0</v>
      </c>
      <c r="CR278" s="40">
        <f>IF(AND(CP278&lt;&gt;0,SUM(CP$9:CP277)=0),ROUND(CO$1*CO$3,0),0)</f>
        <v>0</v>
      </c>
      <c r="CS278" s="13"/>
      <c r="CT278" s="16"/>
      <c r="CU278" s="41">
        <f t="shared" si="529"/>
        <v>250</v>
      </c>
      <c r="CV278" s="42">
        <f t="shared" si="528"/>
        <v>51986</v>
      </c>
      <c r="CW278" s="43">
        <f t="shared" si="462"/>
        <v>0</v>
      </c>
      <c r="CX278" s="43">
        <f t="shared" si="463"/>
        <v>0</v>
      </c>
      <c r="CY278" s="43">
        <f t="shared" si="464"/>
        <v>0</v>
      </c>
      <c r="CZ278" s="43">
        <f t="shared" si="465"/>
        <v>0</v>
      </c>
      <c r="DA278" s="43">
        <f t="shared" si="466"/>
        <v>0</v>
      </c>
      <c r="DB278" s="43">
        <f t="shared" si="467"/>
        <v>0</v>
      </c>
      <c r="DC278" s="43">
        <f t="shared" si="468"/>
        <v>0</v>
      </c>
      <c r="DD278" s="43">
        <f t="shared" si="469"/>
        <v>0</v>
      </c>
      <c r="DE278" s="43">
        <f t="shared" si="531"/>
        <v>0</v>
      </c>
      <c r="DF278" s="44">
        <f t="shared" si="495"/>
        <v>0</v>
      </c>
      <c r="DG278" s="44">
        <f t="shared" si="532"/>
        <v>0</v>
      </c>
      <c r="DH278" s="44">
        <f t="shared" si="533"/>
        <v>0</v>
      </c>
      <c r="DI278" s="44">
        <f t="shared" si="534"/>
        <v>0</v>
      </c>
      <c r="DJ278" s="44">
        <f t="shared" si="535"/>
        <v>0</v>
      </c>
      <c r="DK278" s="44">
        <f t="shared" si="536"/>
        <v>0</v>
      </c>
      <c r="DL278" s="44">
        <f t="shared" si="537"/>
        <v>0</v>
      </c>
      <c r="DM278" s="44">
        <f t="shared" si="538"/>
        <v>0</v>
      </c>
      <c r="DN278" s="44">
        <f t="shared" si="539"/>
        <v>0</v>
      </c>
      <c r="DO278" s="44">
        <f t="shared" si="540"/>
        <v>0</v>
      </c>
      <c r="DP278" s="44">
        <f>IF(SUM(DG278:DG$298)=0,DG$299*DP$8/12,0)</f>
        <v>0</v>
      </c>
      <c r="DQ278" s="44">
        <f>IF(SUM(DH278:DH$298)=0,DH$299*DQ$8/12,0)</f>
        <v>0</v>
      </c>
      <c r="DR278" s="44">
        <f>IF(SUM(DI278:DI$298)=0,DI$299*DR$8/12,0)</f>
        <v>0</v>
      </c>
      <c r="DS278" s="44">
        <f>IF(SUM(DJ278:DJ$298)=0,DJ$299*DS$8/12,0)</f>
        <v>0</v>
      </c>
      <c r="DT278" s="44">
        <f>IF(SUM(DK278:DK$298)=0,DK$299*DT$8/12,0)</f>
        <v>0</v>
      </c>
      <c r="DU278" s="44">
        <f>IF(SUM(DL278:DL$298)=0,DL$299*DU$8/12,0)</f>
        <v>0</v>
      </c>
      <c r="DV278" s="44">
        <f>IF(SUM(DM278:DM$298)=0,DM$299*DV$8/12,0)</f>
        <v>0</v>
      </c>
      <c r="DW278" s="44">
        <f>IF(SUM(DN278:DN$298)=0,DN$299*DW$8/12,0)</f>
        <v>0</v>
      </c>
      <c r="DX278" s="44">
        <f t="shared" si="541"/>
        <v>0</v>
      </c>
      <c r="DY278" s="44">
        <f t="shared" si="502"/>
        <v>0</v>
      </c>
      <c r="DZ278" s="44">
        <f t="shared" si="503"/>
        <v>0</v>
      </c>
      <c r="EA278" s="44">
        <f t="shared" si="504"/>
        <v>0</v>
      </c>
      <c r="EB278" s="44">
        <f t="shared" si="505"/>
        <v>0</v>
      </c>
      <c r="EC278" s="44">
        <f t="shared" si="506"/>
        <v>0</v>
      </c>
      <c r="ED278" s="16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59"/>
      <c r="FX278" s="59"/>
      <c r="FY278" s="59"/>
      <c r="FZ278" s="59"/>
      <c r="GA278" s="59"/>
      <c r="GB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59"/>
      <c r="GN278" s="59"/>
      <c r="GO278" s="59"/>
      <c r="GP278" s="59"/>
      <c r="GQ278" s="59"/>
      <c r="GR278" s="59"/>
      <c r="GS278" s="59"/>
      <c r="GT278" s="59"/>
      <c r="GU278" s="59"/>
      <c r="GV278" s="59"/>
      <c r="GW278" s="59"/>
      <c r="GX278" s="59"/>
      <c r="GY278" s="59"/>
      <c r="GZ278" s="59"/>
      <c r="HA278" s="59"/>
      <c r="HB278" s="59"/>
      <c r="HC278" s="59"/>
      <c r="HD278" s="59"/>
      <c r="HE278" s="59"/>
      <c r="HF278" s="59"/>
      <c r="HG278" s="59"/>
      <c r="HH278" s="59"/>
      <c r="HI278" s="59"/>
      <c r="HJ278" s="59"/>
      <c r="HK278" s="59"/>
      <c r="HL278" s="59"/>
      <c r="HM278" s="59"/>
      <c r="HN278" s="59"/>
      <c r="HO278" s="59"/>
      <c r="HP278" s="59"/>
      <c r="HQ278" s="59"/>
      <c r="HR278" s="59"/>
      <c r="HS278" s="59"/>
      <c r="HT278" s="59"/>
      <c r="HU278" s="59"/>
      <c r="HV278" s="59"/>
      <c r="HW278" s="59"/>
      <c r="HX278" s="59"/>
      <c r="HY278" s="59"/>
      <c r="HZ278" s="59"/>
      <c r="IA278" s="59"/>
      <c r="IB278" s="59"/>
      <c r="IC278" s="59"/>
      <c r="ID278" s="59"/>
      <c r="IE278" s="59"/>
      <c r="IF278" s="59"/>
    </row>
    <row r="279" spans="1:240">
      <c r="A279" s="52"/>
      <c r="B279" s="33">
        <f>IF(SUM(J$9:J278)&gt;0.9,MAX(B$9:B278)+1,0)</f>
        <v>0</v>
      </c>
      <c r="C279" s="39">
        <f t="shared" si="530"/>
        <v>0</v>
      </c>
      <c r="D279" s="35">
        <v>52017</v>
      </c>
      <c r="E279" s="38">
        <f t="shared" si="496"/>
        <v>0</v>
      </c>
      <c r="F279" s="38">
        <f t="shared" si="497"/>
        <v>0</v>
      </c>
      <c r="G279" s="40">
        <f>IF(AND(B279=I$6,K278-I$1/(I$7-I$6+1)&gt;=0),ROUND(I$1/(I$7-I$6+1),0),IF(AND(SUM(G$10:G278)&gt;0,K278-G278&gt;=0),G278,IF(AND(SUM(G$10:G278)&gt;0),I$1-SUM(G$10:G278),0)))</f>
        <v>0</v>
      </c>
      <c r="H279" s="40">
        <f t="shared" si="498"/>
        <v>0</v>
      </c>
      <c r="I279" s="40">
        <f t="shared" si="499"/>
        <v>0</v>
      </c>
      <c r="J279" s="40">
        <f t="shared" si="500"/>
        <v>0</v>
      </c>
      <c r="K279" s="40">
        <f t="shared" si="501"/>
        <v>0</v>
      </c>
      <c r="L279" s="40">
        <f>IF(AND(J279&lt;&gt;0,SUM(J$9:J278)=0),ROUND(I$1*I$3,0),0)</f>
        <v>0</v>
      </c>
      <c r="M279" s="13"/>
      <c r="N279" s="33">
        <f>IF(SUM(V$9:V278)&gt;0.9,MAX(N$9:N278)+1,0)</f>
        <v>0</v>
      </c>
      <c r="O279" s="39">
        <f t="shared" si="487"/>
        <v>0</v>
      </c>
      <c r="P279" s="35">
        <f t="shared" si="488"/>
        <v>52017</v>
      </c>
      <c r="Q279" s="38">
        <f t="shared" si="455"/>
        <v>0</v>
      </c>
      <c r="R279" s="38">
        <f t="shared" si="441"/>
        <v>0</v>
      </c>
      <c r="S279" s="40">
        <f>IF(AND(N279=U$6,W278-U$1/(U$7-U$6+1)&gt;=0),ROUND(U$1/(U$7-U$6+1),0),IF(AND(SUM(S$10:S278)&gt;0,W278-S278&gt;=0),S278,IF(AND(SUM(S$10:S278)&gt;0),U$1-SUM(S$10:S278),0)))</f>
        <v>0</v>
      </c>
      <c r="T279" s="40">
        <f t="shared" si="507"/>
        <v>0</v>
      </c>
      <c r="U279" s="40">
        <f t="shared" si="508"/>
        <v>0</v>
      </c>
      <c r="V279" s="40">
        <f t="shared" si="442"/>
        <v>0</v>
      </c>
      <c r="W279" s="40">
        <f t="shared" si="509"/>
        <v>0</v>
      </c>
      <c r="X279" s="40">
        <f>IF(AND(V279&lt;&gt;0,SUM(V$9:V278)=0),ROUND(U$1*U$3,0),0)</f>
        <v>0</v>
      </c>
      <c r="Y279" s="13"/>
      <c r="Z279" s="33">
        <f>IF(SUM(AH$9:AH278)&gt;0.9,MAX(Z$9:Z278)+1,0)</f>
        <v>0</v>
      </c>
      <c r="AA279" s="39">
        <f t="shared" si="481"/>
        <v>0</v>
      </c>
      <c r="AB279" s="35">
        <f t="shared" si="489"/>
        <v>52017</v>
      </c>
      <c r="AC279" s="38">
        <f t="shared" si="456"/>
        <v>0</v>
      </c>
      <c r="AD279" s="38">
        <f t="shared" si="443"/>
        <v>0</v>
      </c>
      <c r="AE279" s="40">
        <f>IF(AND(Z279=AG$6,AI278-AG$1/(AG$7-AG$6+1)&gt;=0),ROUND(AG$1/(AG$7-AG$6+1),0),IF(AND(SUM(AE$10:AE278)&gt;0,AI278-AE278&gt;=0),AE278,IF(AND(SUM(AE$10:AE278)&gt;0),AG$1-SUM(AE$10:AE278),0)))</f>
        <v>0</v>
      </c>
      <c r="AF279" s="40">
        <f t="shared" si="510"/>
        <v>0</v>
      </c>
      <c r="AG279" s="40">
        <f t="shared" si="511"/>
        <v>0</v>
      </c>
      <c r="AH279" s="40">
        <f t="shared" si="444"/>
        <v>0</v>
      </c>
      <c r="AI279" s="40">
        <f t="shared" si="512"/>
        <v>0</v>
      </c>
      <c r="AJ279" s="40">
        <f>IF(AND(AH279&lt;&gt;0,SUM(AH$9:AH278)=0),ROUND(AG$1*AG$3,0),0)</f>
        <v>0</v>
      </c>
      <c r="AK279" s="13"/>
      <c r="AL279" s="33">
        <f>IF(SUM(AT$9:AT278)&gt;0.9,MAX(AL$9:AL278)+1,0)</f>
        <v>0</v>
      </c>
      <c r="AM279" s="39">
        <f t="shared" si="482"/>
        <v>0</v>
      </c>
      <c r="AN279" s="35">
        <f t="shared" si="490"/>
        <v>52017</v>
      </c>
      <c r="AO279" s="38">
        <f t="shared" si="457"/>
        <v>0</v>
      </c>
      <c r="AP279" s="38">
        <f t="shared" si="445"/>
        <v>0</v>
      </c>
      <c r="AQ279" s="40">
        <f>IF(AND(AL279=AS$6,AU278-AS$1/(AS$7-AS$6+1)&gt;=0),ROUND(AS$1/(AS$7-AS$6+1),0),IF(AND(SUM(AQ$10:AQ278)&gt;0,AU278-AQ278&gt;=0),AQ278,IF(AND(SUM(AQ$10:AQ278)&gt;0),AS$1-SUM(AQ$10:AQ278),0)))</f>
        <v>0</v>
      </c>
      <c r="AR279" s="40">
        <f t="shared" si="513"/>
        <v>0</v>
      </c>
      <c r="AS279" s="40">
        <f t="shared" si="514"/>
        <v>0</v>
      </c>
      <c r="AT279" s="40">
        <f t="shared" si="446"/>
        <v>0</v>
      </c>
      <c r="AU279" s="40">
        <f t="shared" si="515"/>
        <v>0</v>
      </c>
      <c r="AV279" s="40">
        <f>IF(AND(AT279&lt;&gt;0,SUM(AT$9:AT278)=0),ROUND(AS$1*AS$3,0),0)</f>
        <v>0</v>
      </c>
      <c r="AW279" s="13"/>
      <c r="AX279" s="33">
        <f>IF(SUM(BF$9:BF278)&gt;0.9,MAX(AX$9:AX278)+1,0)</f>
        <v>0</v>
      </c>
      <c r="AY279" s="39">
        <f t="shared" si="483"/>
        <v>0</v>
      </c>
      <c r="AZ279" s="35">
        <f t="shared" si="491"/>
        <v>52017</v>
      </c>
      <c r="BA279" s="38">
        <f t="shared" si="458"/>
        <v>0</v>
      </c>
      <c r="BB279" s="38">
        <f t="shared" si="447"/>
        <v>0</v>
      </c>
      <c r="BC279" s="40">
        <f>IF(AND(AX279=BE$6,BG278-BE$1/(BE$7-BE$6+1)&gt;=0),ROUND(BE$1/(BE$7-BE$6+1),0),IF(AND(SUM(BC$10:BC278)&gt;0,BG278-BC278&gt;=0),BC278,IF(AND(SUM(BC$10:BC278)&gt;0),BE$1-SUM(BC$10:BC278),0)))</f>
        <v>0</v>
      </c>
      <c r="BD279" s="40">
        <f t="shared" si="516"/>
        <v>0</v>
      </c>
      <c r="BE279" s="40">
        <f t="shared" si="517"/>
        <v>0</v>
      </c>
      <c r="BF279" s="40">
        <f t="shared" si="448"/>
        <v>0</v>
      </c>
      <c r="BG279" s="40">
        <f t="shared" si="518"/>
        <v>0</v>
      </c>
      <c r="BH279" s="40">
        <f>IF(AND(BF279&lt;&gt;0,SUM(BF$9:BF278)=0),ROUND(BE$1*BE$3,0),0)</f>
        <v>0</v>
      </c>
      <c r="BI279" s="13"/>
      <c r="BJ279" s="33">
        <f>IF(SUM(BR$9:BR278)&gt;0.9,MAX(BJ$9:BJ278)+1,0)</f>
        <v>0</v>
      </c>
      <c r="BK279" s="39">
        <f t="shared" si="484"/>
        <v>0</v>
      </c>
      <c r="BL279" s="35">
        <f t="shared" si="492"/>
        <v>52017</v>
      </c>
      <c r="BM279" s="38">
        <f t="shared" si="459"/>
        <v>0</v>
      </c>
      <c r="BN279" s="38">
        <f t="shared" si="449"/>
        <v>0</v>
      </c>
      <c r="BO279" s="40">
        <f>IF(AND(BJ279=BQ$6,BS278-BQ$1/(BQ$7-BQ$6+1)&gt;=0),ROUND(BQ$1/(BQ$7-BQ$6+1),0),IF(AND(SUM(BO$10:BO278)&gt;0,BS278-BO278&gt;=0),BO278,IF(AND(SUM(BO$10:BO278)&gt;0),BQ$1-SUM(BO$10:BO278),0)))</f>
        <v>0</v>
      </c>
      <c r="BP279" s="40">
        <f t="shared" si="519"/>
        <v>0</v>
      </c>
      <c r="BQ279" s="40">
        <f t="shared" si="520"/>
        <v>0</v>
      </c>
      <c r="BR279" s="40">
        <f t="shared" si="450"/>
        <v>0</v>
      </c>
      <c r="BS279" s="40">
        <f t="shared" si="521"/>
        <v>0</v>
      </c>
      <c r="BT279" s="40">
        <f>IF(AND(BR279&lt;&gt;0,SUM(BR$9:BR278)=0),ROUND(BQ$1*BQ$3,0),0)</f>
        <v>0</v>
      </c>
      <c r="BU279" s="13"/>
      <c r="BV279" s="33">
        <f>IF(SUM(CD$9:CD278)&gt;0.9,MAX(BV$9:BV278)+1,0)</f>
        <v>0</v>
      </c>
      <c r="BW279" s="39">
        <f t="shared" si="485"/>
        <v>0</v>
      </c>
      <c r="BX279" s="35">
        <f t="shared" si="493"/>
        <v>52017</v>
      </c>
      <c r="BY279" s="38">
        <f t="shared" si="460"/>
        <v>0</v>
      </c>
      <c r="BZ279" s="38">
        <f t="shared" si="451"/>
        <v>0</v>
      </c>
      <c r="CA279" s="40">
        <f>IF(AND(BV279=CC$6,CE278-CC$1/(CC$7-CC$6+1)&gt;=0),ROUND(CC$1/(CC$7-CC$6+1),0),IF(AND(SUM(CA$10:CA278)&gt;0,CE278-CA278&gt;=0),CA278,IF(AND(SUM(CA$10:CA278)&gt;0),CC$1-SUM(CA$10:CA278),0)))</f>
        <v>0</v>
      </c>
      <c r="CB279" s="40">
        <f t="shared" si="522"/>
        <v>0</v>
      </c>
      <c r="CC279" s="40">
        <f t="shared" si="523"/>
        <v>0</v>
      </c>
      <c r="CD279" s="40">
        <f t="shared" si="452"/>
        <v>0</v>
      </c>
      <c r="CE279" s="40">
        <f t="shared" si="524"/>
        <v>0</v>
      </c>
      <c r="CF279" s="40">
        <f>IF(AND(CD279&lt;&gt;0,SUM(CD$9:CD278)=0),ROUND(CC$1*CC$3,0),0)</f>
        <v>0</v>
      </c>
      <c r="CG279" s="13"/>
      <c r="CH279" s="33">
        <f>IF(SUM(CP$9:CP278)&gt;0.9,MAX(CH$9:CH278)+1,0)</f>
        <v>0</v>
      </c>
      <c r="CI279" s="39">
        <f t="shared" si="486"/>
        <v>0</v>
      </c>
      <c r="CJ279" s="35">
        <f t="shared" si="494"/>
        <v>52017</v>
      </c>
      <c r="CK279" s="38">
        <f t="shared" si="461"/>
        <v>0</v>
      </c>
      <c r="CL279" s="38">
        <f t="shared" si="453"/>
        <v>0</v>
      </c>
      <c r="CM279" s="40">
        <f>IF(AND(CH279=CO$6,CQ278-CO$1/(CO$7-CO$6+1)&gt;=0),ROUND(CO$1/(CO$7-CO$6+1),0),IF(AND(SUM(CM$10:CM278)&gt;0,CQ278-CM278&gt;=0),CM278,IF(AND(SUM(CM$10:CM278)&gt;0),CO$1-SUM(CM$10:CM278),0)))</f>
        <v>0</v>
      </c>
      <c r="CN279" s="40">
        <f t="shared" si="525"/>
        <v>0</v>
      </c>
      <c r="CO279" s="40">
        <f t="shared" si="526"/>
        <v>0</v>
      </c>
      <c r="CP279" s="40">
        <f t="shared" si="454"/>
        <v>0</v>
      </c>
      <c r="CQ279" s="40">
        <f t="shared" si="527"/>
        <v>0</v>
      </c>
      <c r="CR279" s="40">
        <f>IF(AND(CP279&lt;&gt;0,SUM(CP$9:CP278)=0),ROUND(CO$1*CO$3,0),0)</f>
        <v>0</v>
      </c>
      <c r="CS279" s="13"/>
      <c r="CT279" s="16"/>
      <c r="CU279" s="41">
        <f t="shared" si="529"/>
        <v>251</v>
      </c>
      <c r="CV279" s="42">
        <f t="shared" si="528"/>
        <v>52017</v>
      </c>
      <c r="CW279" s="43">
        <f t="shared" si="462"/>
        <v>0</v>
      </c>
      <c r="CX279" s="43">
        <f t="shared" si="463"/>
        <v>0</v>
      </c>
      <c r="CY279" s="43">
        <f t="shared" si="464"/>
        <v>0</v>
      </c>
      <c r="CZ279" s="43">
        <f t="shared" si="465"/>
        <v>0</v>
      </c>
      <c r="DA279" s="43">
        <f t="shared" si="466"/>
        <v>0</v>
      </c>
      <c r="DB279" s="43">
        <f t="shared" si="467"/>
        <v>0</v>
      </c>
      <c r="DC279" s="43">
        <f t="shared" si="468"/>
        <v>0</v>
      </c>
      <c r="DD279" s="43">
        <f t="shared" si="469"/>
        <v>0</v>
      </c>
      <c r="DE279" s="43">
        <f t="shared" si="531"/>
        <v>0</v>
      </c>
      <c r="DF279" s="44">
        <f t="shared" si="495"/>
        <v>0</v>
      </c>
      <c r="DG279" s="44">
        <f t="shared" si="532"/>
        <v>0</v>
      </c>
      <c r="DH279" s="44">
        <f t="shared" si="533"/>
        <v>0</v>
      </c>
      <c r="DI279" s="44">
        <f t="shared" si="534"/>
        <v>0</v>
      </c>
      <c r="DJ279" s="44">
        <f t="shared" si="535"/>
        <v>0</v>
      </c>
      <c r="DK279" s="44">
        <f t="shared" si="536"/>
        <v>0</v>
      </c>
      <c r="DL279" s="44">
        <f t="shared" si="537"/>
        <v>0</v>
      </c>
      <c r="DM279" s="44">
        <f t="shared" si="538"/>
        <v>0</v>
      </c>
      <c r="DN279" s="44">
        <f t="shared" si="539"/>
        <v>0</v>
      </c>
      <c r="DO279" s="44">
        <f t="shared" si="540"/>
        <v>0</v>
      </c>
      <c r="DP279" s="44">
        <f>IF(SUM(DG279:DG$298)=0,DG$299*DP$8/12,0)</f>
        <v>0</v>
      </c>
      <c r="DQ279" s="44">
        <f>IF(SUM(DH279:DH$298)=0,DH$299*DQ$8/12,0)</f>
        <v>0</v>
      </c>
      <c r="DR279" s="44">
        <f>IF(SUM(DI279:DI$298)=0,DI$299*DR$8/12,0)</f>
        <v>0</v>
      </c>
      <c r="DS279" s="44">
        <f>IF(SUM(DJ279:DJ$298)=0,DJ$299*DS$8/12,0)</f>
        <v>0</v>
      </c>
      <c r="DT279" s="44">
        <f>IF(SUM(DK279:DK$298)=0,DK$299*DT$8/12,0)</f>
        <v>0</v>
      </c>
      <c r="DU279" s="44">
        <f>IF(SUM(DL279:DL$298)=0,DL$299*DU$8/12,0)</f>
        <v>0</v>
      </c>
      <c r="DV279" s="44">
        <f>IF(SUM(DM279:DM$298)=0,DM$299*DV$8/12,0)</f>
        <v>0</v>
      </c>
      <c r="DW279" s="44">
        <f>IF(SUM(DN279:DN$298)=0,DN$299*DW$8/12,0)</f>
        <v>0</v>
      </c>
      <c r="DX279" s="44">
        <f t="shared" si="541"/>
        <v>0</v>
      </c>
      <c r="DY279" s="44">
        <f t="shared" si="502"/>
        <v>0</v>
      </c>
      <c r="DZ279" s="44">
        <f t="shared" si="503"/>
        <v>0</v>
      </c>
      <c r="EA279" s="44">
        <f t="shared" si="504"/>
        <v>0</v>
      </c>
      <c r="EB279" s="44">
        <f t="shared" si="505"/>
        <v>0</v>
      </c>
      <c r="EC279" s="44">
        <f t="shared" si="506"/>
        <v>0</v>
      </c>
      <c r="ED279" s="16"/>
      <c r="FE279" s="59"/>
      <c r="FF279" s="59"/>
      <c r="FG279" s="59"/>
      <c r="FH279" s="59"/>
      <c r="FI279" s="59"/>
      <c r="FJ279" s="59"/>
      <c r="FK279" s="59"/>
      <c r="FL279" s="59"/>
      <c r="FM279" s="59"/>
      <c r="FN279" s="59"/>
      <c r="FO279" s="59"/>
      <c r="FP279" s="59"/>
      <c r="FQ279" s="59"/>
      <c r="FR279" s="59"/>
      <c r="FS279" s="59"/>
      <c r="FT279" s="59"/>
      <c r="FU279" s="59"/>
      <c r="FV279" s="59"/>
      <c r="FW279" s="59"/>
      <c r="FX279" s="59"/>
      <c r="FY279" s="59"/>
      <c r="FZ279" s="59"/>
      <c r="GA279" s="59"/>
      <c r="GB279" s="59"/>
      <c r="GC279" s="59"/>
      <c r="GD279" s="59"/>
      <c r="GE279" s="59"/>
      <c r="GF279" s="59"/>
      <c r="GG279" s="59"/>
      <c r="GH279" s="59"/>
      <c r="GI279" s="59"/>
      <c r="GJ279" s="59"/>
      <c r="GK279" s="59"/>
      <c r="GL279" s="59"/>
      <c r="GM279" s="59"/>
      <c r="GN279" s="59"/>
      <c r="GO279" s="59"/>
      <c r="GP279" s="59"/>
      <c r="GQ279" s="59"/>
      <c r="GR279" s="59"/>
      <c r="GS279" s="59"/>
      <c r="GT279" s="59"/>
      <c r="GU279" s="59"/>
      <c r="GV279" s="59"/>
      <c r="GW279" s="59"/>
      <c r="GX279" s="59"/>
      <c r="GY279" s="59"/>
      <c r="GZ279" s="59"/>
      <c r="HA279" s="59"/>
      <c r="HB279" s="59"/>
      <c r="HC279" s="59"/>
      <c r="HD279" s="59"/>
      <c r="HE279" s="59"/>
      <c r="HF279" s="59"/>
      <c r="HG279" s="59"/>
      <c r="HH279" s="59"/>
      <c r="HI279" s="59"/>
      <c r="HJ279" s="59"/>
      <c r="HK279" s="59"/>
      <c r="HL279" s="59"/>
      <c r="HM279" s="59"/>
      <c r="HN279" s="59"/>
      <c r="HO279" s="59"/>
      <c r="HP279" s="59"/>
      <c r="HQ279" s="59"/>
      <c r="HR279" s="59"/>
      <c r="HS279" s="59"/>
      <c r="HT279" s="59"/>
      <c r="HU279" s="59"/>
      <c r="HV279" s="59"/>
      <c r="HW279" s="59"/>
      <c r="HX279" s="59"/>
      <c r="HY279" s="59"/>
      <c r="HZ279" s="59"/>
      <c r="IA279" s="59"/>
      <c r="IB279" s="59"/>
      <c r="IC279" s="59"/>
      <c r="ID279" s="59"/>
      <c r="IE279" s="59"/>
      <c r="IF279" s="59"/>
    </row>
    <row r="280" spans="1:240">
      <c r="A280" s="52"/>
      <c r="B280" s="33">
        <f>IF(SUM(J$9:J279)&gt;0.9,MAX(B$9:B279)+1,0)</f>
        <v>0</v>
      </c>
      <c r="C280" s="39">
        <f t="shared" si="530"/>
        <v>0</v>
      </c>
      <c r="D280" s="35">
        <v>52047</v>
      </c>
      <c r="E280" s="38">
        <f t="shared" si="496"/>
        <v>0</v>
      </c>
      <c r="F280" s="38">
        <f t="shared" si="497"/>
        <v>0</v>
      </c>
      <c r="G280" s="40">
        <f>IF(AND(B280=I$6,K279-I$1/(I$7-I$6+1)&gt;=0),ROUND(I$1/(I$7-I$6+1),0),IF(AND(SUM(G$10:G279)&gt;0,K279-G279&gt;=0),G279,IF(AND(SUM(G$10:G279)&gt;0),I$1-SUM(G$10:G279),0)))</f>
        <v>0</v>
      </c>
      <c r="H280" s="40">
        <f t="shared" si="498"/>
        <v>0</v>
      </c>
      <c r="I280" s="40">
        <f t="shared" si="499"/>
        <v>0</v>
      </c>
      <c r="J280" s="40">
        <f t="shared" si="500"/>
        <v>0</v>
      </c>
      <c r="K280" s="40">
        <f t="shared" si="501"/>
        <v>0</v>
      </c>
      <c r="L280" s="40">
        <f>IF(AND(J280&lt;&gt;0,SUM(J$9:J279)=0),ROUND(I$1*I$3,0),0)</f>
        <v>0</v>
      </c>
      <c r="M280" s="13"/>
      <c r="N280" s="33">
        <f>IF(SUM(V$9:V279)&gt;0.9,MAX(N$9:N279)+1,0)</f>
        <v>0</v>
      </c>
      <c r="O280" s="39">
        <f t="shared" si="487"/>
        <v>0</v>
      </c>
      <c r="P280" s="35">
        <f t="shared" si="488"/>
        <v>52047</v>
      </c>
      <c r="Q280" s="38">
        <f t="shared" si="455"/>
        <v>0</v>
      </c>
      <c r="R280" s="38">
        <f t="shared" si="441"/>
        <v>0</v>
      </c>
      <c r="S280" s="40">
        <f>IF(AND(N280=U$6,W279-U$1/(U$7-U$6+1)&gt;=0),ROUND(U$1/(U$7-U$6+1),0),IF(AND(SUM(S$10:S279)&gt;0,W279-S279&gt;=0),S279,IF(AND(SUM(S$10:S279)&gt;0),U$1-SUM(S$10:S279),0)))</f>
        <v>0</v>
      </c>
      <c r="T280" s="40">
        <f t="shared" si="507"/>
        <v>0</v>
      </c>
      <c r="U280" s="40">
        <f t="shared" si="508"/>
        <v>0</v>
      </c>
      <c r="V280" s="40">
        <f t="shared" si="442"/>
        <v>0</v>
      </c>
      <c r="W280" s="40">
        <f t="shared" si="509"/>
        <v>0</v>
      </c>
      <c r="X280" s="40">
        <f>IF(AND(V280&lt;&gt;0,SUM(V$9:V279)=0),ROUND(U$1*U$3,0),0)</f>
        <v>0</v>
      </c>
      <c r="Y280" s="13"/>
      <c r="Z280" s="33">
        <f>IF(SUM(AH$9:AH279)&gt;0.9,MAX(Z$9:Z279)+1,0)</f>
        <v>0</v>
      </c>
      <c r="AA280" s="39">
        <f t="shared" si="481"/>
        <v>0</v>
      </c>
      <c r="AB280" s="35">
        <f t="shared" si="489"/>
        <v>52047</v>
      </c>
      <c r="AC280" s="38">
        <f t="shared" si="456"/>
        <v>0</v>
      </c>
      <c r="AD280" s="38">
        <f t="shared" si="443"/>
        <v>0</v>
      </c>
      <c r="AE280" s="40">
        <f>IF(AND(Z280=AG$6,AI279-AG$1/(AG$7-AG$6+1)&gt;=0),ROUND(AG$1/(AG$7-AG$6+1),0),IF(AND(SUM(AE$10:AE279)&gt;0,AI279-AE279&gt;=0),AE279,IF(AND(SUM(AE$10:AE279)&gt;0),AG$1-SUM(AE$10:AE279),0)))</f>
        <v>0</v>
      </c>
      <c r="AF280" s="40">
        <f t="shared" si="510"/>
        <v>0</v>
      </c>
      <c r="AG280" s="40">
        <f t="shared" si="511"/>
        <v>0</v>
      </c>
      <c r="AH280" s="40">
        <f t="shared" si="444"/>
        <v>0</v>
      </c>
      <c r="AI280" s="40">
        <f t="shared" si="512"/>
        <v>0</v>
      </c>
      <c r="AJ280" s="40">
        <f>IF(AND(AH280&lt;&gt;0,SUM(AH$9:AH279)=0),ROUND(AG$1*AG$3,0),0)</f>
        <v>0</v>
      </c>
      <c r="AK280" s="13"/>
      <c r="AL280" s="33">
        <f>IF(SUM(AT$9:AT279)&gt;0.9,MAX(AL$9:AL279)+1,0)</f>
        <v>0</v>
      </c>
      <c r="AM280" s="39">
        <f t="shared" si="482"/>
        <v>0</v>
      </c>
      <c r="AN280" s="35">
        <f t="shared" si="490"/>
        <v>52047</v>
      </c>
      <c r="AO280" s="38">
        <f t="shared" si="457"/>
        <v>0</v>
      </c>
      <c r="AP280" s="38">
        <f t="shared" si="445"/>
        <v>0</v>
      </c>
      <c r="AQ280" s="40">
        <f>IF(AND(AL280=AS$6,AU279-AS$1/(AS$7-AS$6+1)&gt;=0),ROUND(AS$1/(AS$7-AS$6+1),0),IF(AND(SUM(AQ$10:AQ279)&gt;0,AU279-AQ279&gt;=0),AQ279,IF(AND(SUM(AQ$10:AQ279)&gt;0),AS$1-SUM(AQ$10:AQ279),0)))</f>
        <v>0</v>
      </c>
      <c r="AR280" s="40">
        <f t="shared" si="513"/>
        <v>0</v>
      </c>
      <c r="AS280" s="40">
        <f t="shared" si="514"/>
        <v>0</v>
      </c>
      <c r="AT280" s="40">
        <f t="shared" si="446"/>
        <v>0</v>
      </c>
      <c r="AU280" s="40">
        <f t="shared" si="515"/>
        <v>0</v>
      </c>
      <c r="AV280" s="40">
        <f>IF(AND(AT280&lt;&gt;0,SUM(AT$9:AT279)=0),ROUND(AS$1*AS$3,0),0)</f>
        <v>0</v>
      </c>
      <c r="AW280" s="13"/>
      <c r="AX280" s="33">
        <f>IF(SUM(BF$9:BF279)&gt;0.9,MAX(AX$9:AX279)+1,0)</f>
        <v>0</v>
      </c>
      <c r="AY280" s="39">
        <f t="shared" si="483"/>
        <v>0</v>
      </c>
      <c r="AZ280" s="35">
        <f t="shared" si="491"/>
        <v>52047</v>
      </c>
      <c r="BA280" s="38">
        <f t="shared" si="458"/>
        <v>0</v>
      </c>
      <c r="BB280" s="38">
        <f t="shared" si="447"/>
        <v>0</v>
      </c>
      <c r="BC280" s="40">
        <f>IF(AND(AX280=BE$6,BG279-BE$1/(BE$7-BE$6+1)&gt;=0),ROUND(BE$1/(BE$7-BE$6+1),0),IF(AND(SUM(BC$10:BC279)&gt;0,BG279-BC279&gt;=0),BC279,IF(AND(SUM(BC$10:BC279)&gt;0),BE$1-SUM(BC$10:BC279),0)))</f>
        <v>0</v>
      </c>
      <c r="BD280" s="40">
        <f t="shared" si="516"/>
        <v>0</v>
      </c>
      <c r="BE280" s="40">
        <f t="shared" si="517"/>
        <v>0</v>
      </c>
      <c r="BF280" s="40">
        <f t="shared" si="448"/>
        <v>0</v>
      </c>
      <c r="BG280" s="40">
        <f t="shared" si="518"/>
        <v>0</v>
      </c>
      <c r="BH280" s="40">
        <f>IF(AND(BF280&lt;&gt;0,SUM(BF$9:BF279)=0),ROUND(BE$1*BE$3,0),0)</f>
        <v>0</v>
      </c>
      <c r="BI280" s="13"/>
      <c r="BJ280" s="33">
        <f>IF(SUM(BR$9:BR279)&gt;0.9,MAX(BJ$9:BJ279)+1,0)</f>
        <v>0</v>
      </c>
      <c r="BK280" s="39">
        <f t="shared" si="484"/>
        <v>0</v>
      </c>
      <c r="BL280" s="35">
        <f t="shared" si="492"/>
        <v>52047</v>
      </c>
      <c r="BM280" s="38">
        <f t="shared" si="459"/>
        <v>0</v>
      </c>
      <c r="BN280" s="38">
        <f t="shared" si="449"/>
        <v>0</v>
      </c>
      <c r="BO280" s="40">
        <f>IF(AND(BJ280=BQ$6,BS279-BQ$1/(BQ$7-BQ$6+1)&gt;=0),ROUND(BQ$1/(BQ$7-BQ$6+1),0),IF(AND(SUM(BO$10:BO279)&gt;0,BS279-BO279&gt;=0),BO279,IF(AND(SUM(BO$10:BO279)&gt;0),BQ$1-SUM(BO$10:BO279),0)))</f>
        <v>0</v>
      </c>
      <c r="BP280" s="40">
        <f t="shared" si="519"/>
        <v>0</v>
      </c>
      <c r="BQ280" s="40">
        <f t="shared" si="520"/>
        <v>0</v>
      </c>
      <c r="BR280" s="40">
        <f t="shared" si="450"/>
        <v>0</v>
      </c>
      <c r="BS280" s="40">
        <f t="shared" si="521"/>
        <v>0</v>
      </c>
      <c r="BT280" s="40">
        <f>IF(AND(BR280&lt;&gt;0,SUM(BR$9:BR279)=0),ROUND(BQ$1*BQ$3,0),0)</f>
        <v>0</v>
      </c>
      <c r="BU280" s="13"/>
      <c r="BV280" s="33">
        <f>IF(SUM(CD$9:CD279)&gt;0.9,MAX(BV$9:BV279)+1,0)</f>
        <v>0</v>
      </c>
      <c r="BW280" s="39">
        <f t="shared" si="485"/>
        <v>0</v>
      </c>
      <c r="BX280" s="35">
        <f t="shared" si="493"/>
        <v>52047</v>
      </c>
      <c r="BY280" s="38">
        <f t="shared" si="460"/>
        <v>0</v>
      </c>
      <c r="BZ280" s="38">
        <f t="shared" si="451"/>
        <v>0</v>
      </c>
      <c r="CA280" s="40">
        <f>IF(AND(BV280=CC$6,CE279-CC$1/(CC$7-CC$6+1)&gt;=0),ROUND(CC$1/(CC$7-CC$6+1),0),IF(AND(SUM(CA$10:CA279)&gt;0,CE279-CA279&gt;=0),CA279,IF(AND(SUM(CA$10:CA279)&gt;0),CC$1-SUM(CA$10:CA279),0)))</f>
        <v>0</v>
      </c>
      <c r="CB280" s="40">
        <f t="shared" si="522"/>
        <v>0</v>
      </c>
      <c r="CC280" s="40">
        <f t="shared" si="523"/>
        <v>0</v>
      </c>
      <c r="CD280" s="40">
        <f t="shared" si="452"/>
        <v>0</v>
      </c>
      <c r="CE280" s="40">
        <f t="shared" si="524"/>
        <v>0</v>
      </c>
      <c r="CF280" s="40">
        <f>IF(AND(CD280&lt;&gt;0,SUM(CD$9:CD279)=0),ROUND(CC$1*CC$3,0),0)</f>
        <v>0</v>
      </c>
      <c r="CG280" s="13"/>
      <c r="CH280" s="33">
        <f>IF(SUM(CP$9:CP279)&gt;0.9,MAX(CH$9:CH279)+1,0)</f>
        <v>0</v>
      </c>
      <c r="CI280" s="39">
        <f t="shared" si="486"/>
        <v>0</v>
      </c>
      <c r="CJ280" s="35">
        <f t="shared" si="494"/>
        <v>52047</v>
      </c>
      <c r="CK280" s="38">
        <f t="shared" si="461"/>
        <v>0</v>
      </c>
      <c r="CL280" s="38">
        <f t="shared" si="453"/>
        <v>0</v>
      </c>
      <c r="CM280" s="40">
        <f>IF(AND(CH280=CO$6,CQ279-CO$1/(CO$7-CO$6+1)&gt;=0),ROUND(CO$1/(CO$7-CO$6+1),0),IF(AND(SUM(CM$10:CM279)&gt;0,CQ279-CM279&gt;=0),CM279,IF(AND(SUM(CM$10:CM279)&gt;0),CO$1-SUM(CM$10:CM279),0)))</f>
        <v>0</v>
      </c>
      <c r="CN280" s="40">
        <f t="shared" si="525"/>
        <v>0</v>
      </c>
      <c r="CO280" s="40">
        <f t="shared" si="526"/>
        <v>0</v>
      </c>
      <c r="CP280" s="40">
        <f t="shared" si="454"/>
        <v>0</v>
      </c>
      <c r="CQ280" s="40">
        <f t="shared" si="527"/>
        <v>0</v>
      </c>
      <c r="CR280" s="40">
        <f>IF(AND(CP280&lt;&gt;0,SUM(CP$9:CP279)=0),ROUND(CO$1*CO$3,0),0)</f>
        <v>0</v>
      </c>
      <c r="CS280" s="13"/>
      <c r="CT280" s="16"/>
      <c r="CU280" s="41">
        <f t="shared" si="529"/>
        <v>252</v>
      </c>
      <c r="CV280" s="42">
        <f t="shared" si="528"/>
        <v>52047</v>
      </c>
      <c r="CW280" s="43">
        <f t="shared" si="462"/>
        <v>0</v>
      </c>
      <c r="CX280" s="43">
        <f t="shared" si="463"/>
        <v>0</v>
      </c>
      <c r="CY280" s="43">
        <f t="shared" si="464"/>
        <v>0</v>
      </c>
      <c r="CZ280" s="43">
        <f t="shared" si="465"/>
        <v>0</v>
      </c>
      <c r="DA280" s="43">
        <f t="shared" si="466"/>
        <v>0</v>
      </c>
      <c r="DB280" s="43">
        <f t="shared" si="467"/>
        <v>0</v>
      </c>
      <c r="DC280" s="43">
        <f t="shared" si="468"/>
        <v>0</v>
      </c>
      <c r="DD280" s="43">
        <f t="shared" si="469"/>
        <v>0</v>
      </c>
      <c r="DE280" s="43">
        <f t="shared" si="531"/>
        <v>0</v>
      </c>
      <c r="DF280" s="44">
        <f t="shared" si="495"/>
        <v>0</v>
      </c>
      <c r="DG280" s="44">
        <f t="shared" si="532"/>
        <v>0</v>
      </c>
      <c r="DH280" s="44">
        <f t="shared" si="533"/>
        <v>0</v>
      </c>
      <c r="DI280" s="44">
        <f t="shared" si="534"/>
        <v>0</v>
      </c>
      <c r="DJ280" s="44">
        <f t="shared" si="535"/>
        <v>0</v>
      </c>
      <c r="DK280" s="44">
        <f t="shared" si="536"/>
        <v>0</v>
      </c>
      <c r="DL280" s="44">
        <f t="shared" si="537"/>
        <v>0</v>
      </c>
      <c r="DM280" s="44">
        <f t="shared" si="538"/>
        <v>0</v>
      </c>
      <c r="DN280" s="44">
        <f t="shared" si="539"/>
        <v>0</v>
      </c>
      <c r="DO280" s="44">
        <f t="shared" si="540"/>
        <v>0</v>
      </c>
      <c r="DP280" s="44">
        <f>IF(SUM(DG280:DG$298)=0,DG$299*DP$8/12,0)</f>
        <v>0</v>
      </c>
      <c r="DQ280" s="44">
        <f>IF(SUM(DH280:DH$298)=0,DH$299*DQ$8/12,0)</f>
        <v>0</v>
      </c>
      <c r="DR280" s="44">
        <f>IF(SUM(DI280:DI$298)=0,DI$299*DR$8/12,0)</f>
        <v>0</v>
      </c>
      <c r="DS280" s="44">
        <f>IF(SUM(DJ280:DJ$298)=0,DJ$299*DS$8/12,0)</f>
        <v>0</v>
      </c>
      <c r="DT280" s="44">
        <f>IF(SUM(DK280:DK$298)=0,DK$299*DT$8/12,0)</f>
        <v>0</v>
      </c>
      <c r="DU280" s="44">
        <f>IF(SUM(DL280:DL$298)=0,DL$299*DU$8/12,0)</f>
        <v>0</v>
      </c>
      <c r="DV280" s="44">
        <f>IF(SUM(DM280:DM$298)=0,DM$299*DV$8/12,0)</f>
        <v>0</v>
      </c>
      <c r="DW280" s="44">
        <f>IF(SUM(DN280:DN$298)=0,DN$299*DW$8/12,0)</f>
        <v>0</v>
      </c>
      <c r="DX280" s="44">
        <f t="shared" si="541"/>
        <v>0</v>
      </c>
      <c r="DY280" s="44">
        <f t="shared" si="502"/>
        <v>0</v>
      </c>
      <c r="DZ280" s="44">
        <f t="shared" si="503"/>
        <v>0</v>
      </c>
      <c r="EA280" s="44">
        <f t="shared" si="504"/>
        <v>0</v>
      </c>
      <c r="EB280" s="44">
        <f t="shared" si="505"/>
        <v>0</v>
      </c>
      <c r="EC280" s="44">
        <f t="shared" si="506"/>
        <v>0</v>
      </c>
      <c r="ED280" s="16"/>
      <c r="FE280" s="59"/>
      <c r="FF280" s="59"/>
      <c r="FG280" s="59"/>
      <c r="FH280" s="59"/>
      <c r="FI280" s="59"/>
      <c r="FJ280" s="59"/>
      <c r="FK280" s="59"/>
      <c r="FL280" s="59"/>
      <c r="FM280" s="59"/>
      <c r="FN280" s="59"/>
      <c r="FO280" s="59"/>
      <c r="FP280" s="59"/>
      <c r="FQ280" s="59"/>
      <c r="FR280" s="59"/>
      <c r="FS280" s="59"/>
      <c r="FT280" s="59"/>
      <c r="FU280" s="59"/>
      <c r="FV280" s="59"/>
      <c r="FW280" s="59"/>
      <c r="FX280" s="59"/>
      <c r="FY280" s="59"/>
      <c r="FZ280" s="59"/>
      <c r="GA280" s="59"/>
      <c r="GB280" s="59"/>
      <c r="GC280" s="59"/>
      <c r="GD280" s="59"/>
      <c r="GE280" s="59"/>
      <c r="GF280" s="59"/>
      <c r="GG280" s="59"/>
      <c r="GH280" s="59"/>
      <c r="GI280" s="59"/>
      <c r="GJ280" s="59"/>
      <c r="GK280" s="59"/>
      <c r="GL280" s="59"/>
      <c r="GM280" s="59"/>
      <c r="GN280" s="59"/>
      <c r="GO280" s="59"/>
      <c r="GP280" s="59"/>
      <c r="GQ280" s="59"/>
      <c r="GR280" s="59"/>
      <c r="GS280" s="59"/>
      <c r="GT280" s="59"/>
      <c r="GU280" s="59"/>
      <c r="GV280" s="59"/>
      <c r="GW280" s="59"/>
      <c r="GX280" s="59"/>
      <c r="GY280" s="59"/>
      <c r="GZ280" s="59"/>
      <c r="HA280" s="59"/>
      <c r="HB280" s="59"/>
      <c r="HC280" s="59"/>
      <c r="HD280" s="59"/>
      <c r="HE280" s="59"/>
      <c r="HF280" s="59"/>
      <c r="HG280" s="59"/>
      <c r="HH280" s="59"/>
      <c r="HI280" s="59"/>
      <c r="HJ280" s="59"/>
      <c r="HK280" s="59"/>
      <c r="HL280" s="59"/>
      <c r="HM280" s="59"/>
      <c r="HN280" s="59"/>
      <c r="HO280" s="59"/>
      <c r="HP280" s="59"/>
      <c r="HQ280" s="59"/>
      <c r="HR280" s="59"/>
      <c r="HS280" s="59"/>
      <c r="HT280" s="59"/>
      <c r="HU280" s="59"/>
      <c r="HV280" s="59"/>
      <c r="HW280" s="59"/>
      <c r="HX280" s="59"/>
      <c r="HY280" s="59"/>
      <c r="HZ280" s="59"/>
      <c r="IA280" s="59"/>
      <c r="IB280" s="59"/>
      <c r="IC280" s="59"/>
      <c r="ID280" s="59"/>
      <c r="IE280" s="59"/>
      <c r="IF280" s="59"/>
    </row>
    <row r="281" spans="1:240">
      <c r="A281" s="52"/>
      <c r="B281" s="33">
        <f>IF(SUM(J$9:J280)&gt;0.9,MAX(B$9:B280)+1,0)</f>
        <v>0</v>
      </c>
      <c r="C281" s="39">
        <f t="shared" si="530"/>
        <v>0</v>
      </c>
      <c r="D281" s="35">
        <v>52078</v>
      </c>
      <c r="E281" s="38">
        <f t="shared" si="496"/>
        <v>0</v>
      </c>
      <c r="F281" s="38">
        <f t="shared" si="497"/>
        <v>0</v>
      </c>
      <c r="G281" s="40">
        <f>IF(AND(B281=I$6,K280-I$1/(I$7-I$6+1)&gt;=0),ROUND(I$1/(I$7-I$6+1),0),IF(AND(SUM(G$10:G280)&gt;0,K280-G280&gt;=0),G280,IF(AND(SUM(G$10:G280)&gt;0),I$1-SUM(G$10:G280),0)))</f>
        <v>0</v>
      </c>
      <c r="H281" s="40">
        <f t="shared" si="498"/>
        <v>0</v>
      </c>
      <c r="I281" s="40">
        <f t="shared" si="499"/>
        <v>0</v>
      </c>
      <c r="J281" s="40">
        <f t="shared" si="500"/>
        <v>0</v>
      </c>
      <c r="K281" s="40">
        <f t="shared" si="501"/>
        <v>0</v>
      </c>
      <c r="L281" s="40">
        <f>IF(AND(J281&lt;&gt;0,SUM(J$9:J280)=0),ROUND(I$1*I$3,0),0)</f>
        <v>0</v>
      </c>
      <c r="M281" s="13"/>
      <c r="N281" s="33">
        <f>IF(SUM(V$9:V280)&gt;0.9,MAX(N$9:N280)+1,0)</f>
        <v>0</v>
      </c>
      <c r="O281" s="39">
        <f t="shared" si="487"/>
        <v>0</v>
      </c>
      <c r="P281" s="35">
        <f t="shared" si="488"/>
        <v>52078</v>
      </c>
      <c r="Q281" s="38">
        <f t="shared" si="455"/>
        <v>0</v>
      </c>
      <c r="R281" s="38">
        <f t="shared" si="441"/>
        <v>0</v>
      </c>
      <c r="S281" s="40">
        <f>IF(AND(N281=U$6,W280-U$1/(U$7-U$6+1)&gt;=0),ROUND(U$1/(U$7-U$6+1),0),IF(AND(SUM(S$10:S280)&gt;0,W280-S280&gt;=0),S280,IF(AND(SUM(S$10:S280)&gt;0),U$1-SUM(S$10:S280),0)))</f>
        <v>0</v>
      </c>
      <c r="T281" s="40">
        <f t="shared" si="507"/>
        <v>0</v>
      </c>
      <c r="U281" s="40">
        <f t="shared" si="508"/>
        <v>0</v>
      </c>
      <c r="V281" s="40">
        <f t="shared" si="442"/>
        <v>0</v>
      </c>
      <c r="W281" s="40">
        <f t="shared" si="509"/>
        <v>0</v>
      </c>
      <c r="X281" s="40">
        <f>IF(AND(V281&lt;&gt;0,SUM(V$9:V280)=0),ROUND(U$1*U$3,0),0)</f>
        <v>0</v>
      </c>
      <c r="Y281" s="13"/>
      <c r="Z281" s="33">
        <f>IF(SUM(AH$9:AH280)&gt;0.9,MAX(Z$9:Z280)+1,0)</f>
        <v>0</v>
      </c>
      <c r="AA281" s="39">
        <f t="shared" si="481"/>
        <v>0</v>
      </c>
      <c r="AB281" s="35">
        <f t="shared" si="489"/>
        <v>52078</v>
      </c>
      <c r="AC281" s="38">
        <f t="shared" si="456"/>
        <v>0</v>
      </c>
      <c r="AD281" s="38">
        <f t="shared" si="443"/>
        <v>0</v>
      </c>
      <c r="AE281" s="40">
        <f>IF(AND(Z281=AG$6,AI280-AG$1/(AG$7-AG$6+1)&gt;=0),ROUND(AG$1/(AG$7-AG$6+1),0),IF(AND(SUM(AE$10:AE280)&gt;0,AI280-AE280&gt;=0),AE280,IF(AND(SUM(AE$10:AE280)&gt;0),AG$1-SUM(AE$10:AE280),0)))</f>
        <v>0</v>
      </c>
      <c r="AF281" s="40">
        <f t="shared" si="510"/>
        <v>0</v>
      </c>
      <c r="AG281" s="40">
        <f t="shared" si="511"/>
        <v>0</v>
      </c>
      <c r="AH281" s="40">
        <f t="shared" si="444"/>
        <v>0</v>
      </c>
      <c r="AI281" s="40">
        <f t="shared" si="512"/>
        <v>0</v>
      </c>
      <c r="AJ281" s="40">
        <f>IF(AND(AH281&lt;&gt;0,SUM(AH$9:AH280)=0),ROUND(AG$1*AG$3,0),0)</f>
        <v>0</v>
      </c>
      <c r="AK281" s="13"/>
      <c r="AL281" s="33">
        <f>IF(SUM(AT$9:AT280)&gt;0.9,MAX(AL$9:AL280)+1,0)</f>
        <v>0</v>
      </c>
      <c r="AM281" s="39">
        <f t="shared" si="482"/>
        <v>0</v>
      </c>
      <c r="AN281" s="35">
        <f t="shared" si="490"/>
        <v>52078</v>
      </c>
      <c r="AO281" s="38">
        <f t="shared" si="457"/>
        <v>0</v>
      </c>
      <c r="AP281" s="38">
        <f t="shared" si="445"/>
        <v>0</v>
      </c>
      <c r="AQ281" s="40">
        <f>IF(AND(AL281=AS$6,AU280-AS$1/(AS$7-AS$6+1)&gt;=0),ROUND(AS$1/(AS$7-AS$6+1),0),IF(AND(SUM(AQ$10:AQ280)&gt;0,AU280-AQ280&gt;=0),AQ280,IF(AND(SUM(AQ$10:AQ280)&gt;0),AS$1-SUM(AQ$10:AQ280),0)))</f>
        <v>0</v>
      </c>
      <c r="AR281" s="40">
        <f t="shared" si="513"/>
        <v>0</v>
      </c>
      <c r="AS281" s="40">
        <f t="shared" si="514"/>
        <v>0</v>
      </c>
      <c r="AT281" s="40">
        <f t="shared" si="446"/>
        <v>0</v>
      </c>
      <c r="AU281" s="40">
        <f t="shared" si="515"/>
        <v>0</v>
      </c>
      <c r="AV281" s="40">
        <f>IF(AND(AT281&lt;&gt;0,SUM(AT$9:AT280)=0),ROUND(AS$1*AS$3,0),0)</f>
        <v>0</v>
      </c>
      <c r="AW281" s="13"/>
      <c r="AX281" s="33">
        <f>IF(SUM(BF$9:BF280)&gt;0.9,MAX(AX$9:AX280)+1,0)</f>
        <v>0</v>
      </c>
      <c r="AY281" s="39">
        <f t="shared" si="483"/>
        <v>0</v>
      </c>
      <c r="AZ281" s="35">
        <f t="shared" si="491"/>
        <v>52078</v>
      </c>
      <c r="BA281" s="38">
        <f t="shared" si="458"/>
        <v>0</v>
      </c>
      <c r="BB281" s="38">
        <f t="shared" si="447"/>
        <v>0</v>
      </c>
      <c r="BC281" s="40">
        <f>IF(AND(AX281=BE$6,BG280-BE$1/(BE$7-BE$6+1)&gt;=0),ROUND(BE$1/(BE$7-BE$6+1),0),IF(AND(SUM(BC$10:BC280)&gt;0,BG280-BC280&gt;=0),BC280,IF(AND(SUM(BC$10:BC280)&gt;0),BE$1-SUM(BC$10:BC280),0)))</f>
        <v>0</v>
      </c>
      <c r="BD281" s="40">
        <f t="shared" si="516"/>
        <v>0</v>
      </c>
      <c r="BE281" s="40">
        <f t="shared" si="517"/>
        <v>0</v>
      </c>
      <c r="BF281" s="40">
        <f t="shared" si="448"/>
        <v>0</v>
      </c>
      <c r="BG281" s="40">
        <f t="shared" si="518"/>
        <v>0</v>
      </c>
      <c r="BH281" s="40">
        <f>IF(AND(BF281&lt;&gt;0,SUM(BF$9:BF280)=0),ROUND(BE$1*BE$3,0),0)</f>
        <v>0</v>
      </c>
      <c r="BI281" s="13"/>
      <c r="BJ281" s="33">
        <f>IF(SUM(BR$9:BR280)&gt;0.9,MAX(BJ$9:BJ280)+1,0)</f>
        <v>0</v>
      </c>
      <c r="BK281" s="39">
        <f t="shared" si="484"/>
        <v>0</v>
      </c>
      <c r="BL281" s="35">
        <f t="shared" si="492"/>
        <v>52078</v>
      </c>
      <c r="BM281" s="38">
        <f t="shared" si="459"/>
        <v>0</v>
      </c>
      <c r="BN281" s="38">
        <f t="shared" si="449"/>
        <v>0</v>
      </c>
      <c r="BO281" s="40">
        <f>IF(AND(BJ281=BQ$6,BS280-BQ$1/(BQ$7-BQ$6+1)&gt;=0),ROUND(BQ$1/(BQ$7-BQ$6+1),0),IF(AND(SUM(BO$10:BO280)&gt;0,BS280-BO280&gt;=0),BO280,IF(AND(SUM(BO$10:BO280)&gt;0),BQ$1-SUM(BO$10:BO280),0)))</f>
        <v>0</v>
      </c>
      <c r="BP281" s="40">
        <f t="shared" si="519"/>
        <v>0</v>
      </c>
      <c r="BQ281" s="40">
        <f t="shared" si="520"/>
        <v>0</v>
      </c>
      <c r="BR281" s="40">
        <f t="shared" si="450"/>
        <v>0</v>
      </c>
      <c r="BS281" s="40">
        <f t="shared" si="521"/>
        <v>0</v>
      </c>
      <c r="BT281" s="40">
        <f>IF(AND(BR281&lt;&gt;0,SUM(BR$9:BR280)=0),ROUND(BQ$1*BQ$3,0),0)</f>
        <v>0</v>
      </c>
      <c r="BU281" s="13"/>
      <c r="BV281" s="33">
        <f>IF(SUM(CD$9:CD280)&gt;0.9,MAX(BV$9:BV280)+1,0)</f>
        <v>0</v>
      </c>
      <c r="BW281" s="39">
        <f t="shared" si="485"/>
        <v>0</v>
      </c>
      <c r="BX281" s="35">
        <f t="shared" si="493"/>
        <v>52078</v>
      </c>
      <c r="BY281" s="38">
        <f t="shared" si="460"/>
        <v>0</v>
      </c>
      <c r="BZ281" s="38">
        <f t="shared" si="451"/>
        <v>0</v>
      </c>
      <c r="CA281" s="40">
        <f>IF(AND(BV281=CC$6,CE280-CC$1/(CC$7-CC$6+1)&gt;=0),ROUND(CC$1/(CC$7-CC$6+1),0),IF(AND(SUM(CA$10:CA280)&gt;0,CE280-CA280&gt;=0),CA280,IF(AND(SUM(CA$10:CA280)&gt;0),CC$1-SUM(CA$10:CA280),0)))</f>
        <v>0</v>
      </c>
      <c r="CB281" s="40">
        <f t="shared" si="522"/>
        <v>0</v>
      </c>
      <c r="CC281" s="40">
        <f t="shared" si="523"/>
        <v>0</v>
      </c>
      <c r="CD281" s="40">
        <f t="shared" si="452"/>
        <v>0</v>
      </c>
      <c r="CE281" s="40">
        <f t="shared" si="524"/>
        <v>0</v>
      </c>
      <c r="CF281" s="40">
        <f>IF(AND(CD281&lt;&gt;0,SUM(CD$9:CD280)=0),ROUND(CC$1*CC$3,0),0)</f>
        <v>0</v>
      </c>
      <c r="CG281" s="13"/>
      <c r="CH281" s="33">
        <f>IF(SUM(CP$9:CP280)&gt;0.9,MAX(CH$9:CH280)+1,0)</f>
        <v>0</v>
      </c>
      <c r="CI281" s="39">
        <f t="shared" si="486"/>
        <v>0</v>
      </c>
      <c r="CJ281" s="35">
        <f t="shared" si="494"/>
        <v>52078</v>
      </c>
      <c r="CK281" s="38">
        <f t="shared" si="461"/>
        <v>0</v>
      </c>
      <c r="CL281" s="38">
        <f t="shared" si="453"/>
        <v>0</v>
      </c>
      <c r="CM281" s="40">
        <f>IF(AND(CH281=CO$6,CQ280-CO$1/(CO$7-CO$6+1)&gt;=0),ROUND(CO$1/(CO$7-CO$6+1),0),IF(AND(SUM(CM$10:CM280)&gt;0,CQ280-CM280&gt;=0),CM280,IF(AND(SUM(CM$10:CM280)&gt;0),CO$1-SUM(CM$10:CM280),0)))</f>
        <v>0</v>
      </c>
      <c r="CN281" s="40">
        <f t="shared" si="525"/>
        <v>0</v>
      </c>
      <c r="CO281" s="40">
        <f t="shared" si="526"/>
        <v>0</v>
      </c>
      <c r="CP281" s="40">
        <f t="shared" si="454"/>
        <v>0</v>
      </c>
      <c r="CQ281" s="40">
        <f t="shared" si="527"/>
        <v>0</v>
      </c>
      <c r="CR281" s="40">
        <f>IF(AND(CP281&lt;&gt;0,SUM(CP$9:CP280)=0),ROUND(CO$1*CO$3,0),0)</f>
        <v>0</v>
      </c>
      <c r="CS281" s="13"/>
      <c r="CT281" s="16"/>
      <c r="CU281" s="41">
        <f t="shared" si="529"/>
        <v>253</v>
      </c>
      <c r="CV281" s="42">
        <f t="shared" si="528"/>
        <v>52078</v>
      </c>
      <c r="CW281" s="43">
        <f t="shared" si="462"/>
        <v>0</v>
      </c>
      <c r="CX281" s="43">
        <f t="shared" si="463"/>
        <v>0</v>
      </c>
      <c r="CY281" s="43">
        <f t="shared" si="464"/>
        <v>0</v>
      </c>
      <c r="CZ281" s="43">
        <f t="shared" si="465"/>
        <v>0</v>
      </c>
      <c r="DA281" s="43">
        <f t="shared" si="466"/>
        <v>0</v>
      </c>
      <c r="DB281" s="43">
        <f t="shared" si="467"/>
        <v>0</v>
      </c>
      <c r="DC281" s="43">
        <f t="shared" si="468"/>
        <v>0</v>
      </c>
      <c r="DD281" s="43">
        <f t="shared" si="469"/>
        <v>0</v>
      </c>
      <c r="DE281" s="43">
        <f t="shared" si="531"/>
        <v>0</v>
      </c>
      <c r="DF281" s="44">
        <f t="shared" si="495"/>
        <v>0</v>
      </c>
      <c r="DG281" s="44">
        <f t="shared" si="532"/>
        <v>0</v>
      </c>
      <c r="DH281" s="44">
        <f t="shared" si="533"/>
        <v>0</v>
      </c>
      <c r="DI281" s="44">
        <f t="shared" si="534"/>
        <v>0</v>
      </c>
      <c r="DJ281" s="44">
        <f t="shared" si="535"/>
        <v>0</v>
      </c>
      <c r="DK281" s="44">
        <f t="shared" si="536"/>
        <v>0</v>
      </c>
      <c r="DL281" s="44">
        <f t="shared" si="537"/>
        <v>0</v>
      </c>
      <c r="DM281" s="44">
        <f t="shared" si="538"/>
        <v>0</v>
      </c>
      <c r="DN281" s="44">
        <f t="shared" si="539"/>
        <v>0</v>
      </c>
      <c r="DO281" s="44">
        <f t="shared" si="540"/>
        <v>0</v>
      </c>
      <c r="DP281" s="44">
        <f>IF(SUM(DG281:DG$298)=0,DG$299*DP$8/12,0)</f>
        <v>0</v>
      </c>
      <c r="DQ281" s="44">
        <f>IF(SUM(DH281:DH$298)=0,DH$299*DQ$8/12,0)</f>
        <v>0</v>
      </c>
      <c r="DR281" s="44">
        <f>IF(SUM(DI281:DI$298)=0,DI$299*DR$8/12,0)</f>
        <v>0</v>
      </c>
      <c r="DS281" s="44">
        <f>IF(SUM(DJ281:DJ$298)=0,DJ$299*DS$8/12,0)</f>
        <v>0</v>
      </c>
      <c r="DT281" s="44">
        <f>IF(SUM(DK281:DK$298)=0,DK$299*DT$8/12,0)</f>
        <v>0</v>
      </c>
      <c r="DU281" s="44">
        <f>IF(SUM(DL281:DL$298)=0,DL$299*DU$8/12,0)</f>
        <v>0</v>
      </c>
      <c r="DV281" s="44">
        <f>IF(SUM(DM281:DM$298)=0,DM$299*DV$8/12,0)</f>
        <v>0</v>
      </c>
      <c r="DW281" s="44">
        <f>IF(SUM(DN281:DN$298)=0,DN$299*DW$8/12,0)</f>
        <v>0</v>
      </c>
      <c r="DX281" s="44">
        <f t="shared" si="541"/>
        <v>0</v>
      </c>
      <c r="DY281" s="44">
        <f t="shared" si="502"/>
        <v>0</v>
      </c>
      <c r="DZ281" s="44">
        <f t="shared" si="503"/>
        <v>0</v>
      </c>
      <c r="EA281" s="44">
        <f t="shared" si="504"/>
        <v>0</v>
      </c>
      <c r="EB281" s="44">
        <f t="shared" si="505"/>
        <v>0</v>
      </c>
      <c r="EC281" s="44">
        <f t="shared" si="506"/>
        <v>0</v>
      </c>
      <c r="ED281" s="16"/>
      <c r="FE281" s="59"/>
      <c r="FF281" s="59"/>
      <c r="FG281" s="59"/>
      <c r="FH281" s="59"/>
      <c r="FI281" s="59"/>
      <c r="FJ281" s="59"/>
      <c r="FK281" s="59"/>
      <c r="FL281" s="59"/>
      <c r="FM281" s="59"/>
      <c r="FN281" s="59"/>
      <c r="FO281" s="59"/>
      <c r="FP281" s="59"/>
      <c r="FQ281" s="59"/>
      <c r="FR281" s="59"/>
      <c r="FS281" s="59"/>
      <c r="FT281" s="59"/>
      <c r="FU281" s="59"/>
      <c r="FV281" s="59"/>
      <c r="FW281" s="59"/>
      <c r="FX281" s="59"/>
      <c r="FY281" s="59"/>
      <c r="FZ281" s="59"/>
      <c r="GA281" s="59"/>
      <c r="GB281" s="59"/>
      <c r="GC281" s="59"/>
      <c r="GD281" s="59"/>
      <c r="GE281" s="59"/>
      <c r="GF281" s="59"/>
      <c r="GG281" s="59"/>
      <c r="GH281" s="59"/>
      <c r="GI281" s="59"/>
      <c r="GJ281" s="59"/>
      <c r="GK281" s="59"/>
      <c r="GL281" s="59"/>
      <c r="GM281" s="59"/>
      <c r="GN281" s="59"/>
      <c r="GO281" s="59"/>
      <c r="GP281" s="59"/>
      <c r="GQ281" s="59"/>
      <c r="GR281" s="59"/>
      <c r="GS281" s="59"/>
      <c r="GT281" s="59"/>
      <c r="GU281" s="59"/>
      <c r="GV281" s="59"/>
      <c r="GW281" s="59"/>
      <c r="GX281" s="59"/>
      <c r="GY281" s="59"/>
      <c r="GZ281" s="59"/>
      <c r="HA281" s="59"/>
      <c r="HB281" s="59"/>
      <c r="HC281" s="59"/>
      <c r="HD281" s="59"/>
      <c r="HE281" s="59"/>
      <c r="HF281" s="59"/>
      <c r="HG281" s="59"/>
      <c r="HH281" s="59"/>
      <c r="HI281" s="59"/>
      <c r="HJ281" s="59"/>
      <c r="HK281" s="59"/>
      <c r="HL281" s="59"/>
      <c r="HM281" s="59"/>
      <c r="HN281" s="59"/>
      <c r="HO281" s="59"/>
      <c r="HP281" s="59"/>
      <c r="HQ281" s="59"/>
      <c r="HR281" s="59"/>
      <c r="HS281" s="59"/>
      <c r="HT281" s="59"/>
      <c r="HU281" s="59"/>
      <c r="HV281" s="59"/>
      <c r="HW281" s="59"/>
      <c r="HX281" s="59"/>
      <c r="HY281" s="59"/>
      <c r="HZ281" s="59"/>
      <c r="IA281" s="59"/>
      <c r="IB281" s="59"/>
      <c r="IC281" s="59"/>
      <c r="ID281" s="59"/>
      <c r="IE281" s="59"/>
      <c r="IF281" s="59"/>
    </row>
    <row r="282" spans="1:240">
      <c r="A282" s="52"/>
      <c r="B282" s="33">
        <f>IF(SUM(J$9:J281)&gt;0.9,MAX(B$9:B281)+1,0)</f>
        <v>0</v>
      </c>
      <c r="C282" s="39">
        <f t="shared" si="530"/>
        <v>0</v>
      </c>
      <c r="D282" s="35">
        <v>52109</v>
      </c>
      <c r="E282" s="38">
        <f t="shared" si="496"/>
        <v>0</v>
      </c>
      <c r="F282" s="38">
        <f t="shared" si="497"/>
        <v>0</v>
      </c>
      <c r="G282" s="40">
        <f>IF(AND(B282=I$6,K281-I$1/(I$7-I$6+1)&gt;=0),ROUND(I$1/(I$7-I$6+1),0),IF(AND(SUM(G$10:G281)&gt;0,K281-G281&gt;=0),G281,IF(AND(SUM(G$10:G281)&gt;0),I$1-SUM(G$10:G281),0)))</f>
        <v>0</v>
      </c>
      <c r="H282" s="40">
        <f t="shared" si="498"/>
        <v>0</v>
      </c>
      <c r="I282" s="40">
        <f t="shared" si="499"/>
        <v>0</v>
      </c>
      <c r="J282" s="40">
        <f t="shared" si="500"/>
        <v>0</v>
      </c>
      <c r="K282" s="40">
        <f t="shared" si="501"/>
        <v>0</v>
      </c>
      <c r="L282" s="40">
        <f>IF(AND(J282&lt;&gt;0,SUM(J$9:J281)=0),ROUND(I$1*I$3,0),0)</f>
        <v>0</v>
      </c>
      <c r="M282" s="13"/>
      <c r="N282" s="33">
        <f>IF(SUM(V$9:V281)&gt;0.9,MAX(N$9:N281)+1,0)</f>
        <v>0</v>
      </c>
      <c r="O282" s="39">
        <f t="shared" si="487"/>
        <v>0</v>
      </c>
      <c r="P282" s="35">
        <f t="shared" si="488"/>
        <v>52109</v>
      </c>
      <c r="Q282" s="38">
        <f t="shared" si="455"/>
        <v>0</v>
      </c>
      <c r="R282" s="38">
        <f t="shared" si="441"/>
        <v>0</v>
      </c>
      <c r="S282" s="40">
        <f>IF(AND(N282=U$6,W281-U$1/(U$7-U$6+1)&gt;=0),ROUND(U$1/(U$7-U$6+1),0),IF(AND(SUM(S$10:S281)&gt;0,W281-S281&gt;=0),S281,IF(AND(SUM(S$10:S281)&gt;0),U$1-SUM(S$10:S281),0)))</f>
        <v>0</v>
      </c>
      <c r="T282" s="40">
        <f t="shared" si="507"/>
        <v>0</v>
      </c>
      <c r="U282" s="40">
        <f t="shared" si="508"/>
        <v>0</v>
      </c>
      <c r="V282" s="40">
        <f t="shared" si="442"/>
        <v>0</v>
      </c>
      <c r="W282" s="40">
        <f t="shared" si="509"/>
        <v>0</v>
      </c>
      <c r="X282" s="40">
        <f>IF(AND(V282&lt;&gt;0,SUM(V$9:V281)=0),ROUND(U$1*U$3,0),0)</f>
        <v>0</v>
      </c>
      <c r="Y282" s="13"/>
      <c r="Z282" s="33">
        <f>IF(SUM(AH$9:AH281)&gt;0.9,MAX(Z$9:Z281)+1,0)</f>
        <v>0</v>
      </c>
      <c r="AA282" s="39">
        <f t="shared" si="481"/>
        <v>0</v>
      </c>
      <c r="AB282" s="35">
        <f t="shared" si="489"/>
        <v>52109</v>
      </c>
      <c r="AC282" s="38">
        <f t="shared" si="456"/>
        <v>0</v>
      </c>
      <c r="AD282" s="38">
        <f t="shared" si="443"/>
        <v>0</v>
      </c>
      <c r="AE282" s="40">
        <f>IF(AND(Z282=AG$6,AI281-AG$1/(AG$7-AG$6+1)&gt;=0),ROUND(AG$1/(AG$7-AG$6+1),0),IF(AND(SUM(AE$10:AE281)&gt;0,AI281-AE281&gt;=0),AE281,IF(AND(SUM(AE$10:AE281)&gt;0),AG$1-SUM(AE$10:AE281),0)))</f>
        <v>0</v>
      </c>
      <c r="AF282" s="40">
        <f t="shared" si="510"/>
        <v>0</v>
      </c>
      <c r="AG282" s="40">
        <f t="shared" si="511"/>
        <v>0</v>
      </c>
      <c r="AH282" s="40">
        <f t="shared" si="444"/>
        <v>0</v>
      </c>
      <c r="AI282" s="40">
        <f t="shared" si="512"/>
        <v>0</v>
      </c>
      <c r="AJ282" s="40">
        <f>IF(AND(AH282&lt;&gt;0,SUM(AH$9:AH281)=0),ROUND(AG$1*AG$3,0),0)</f>
        <v>0</v>
      </c>
      <c r="AK282" s="13"/>
      <c r="AL282" s="33">
        <f>IF(SUM(AT$9:AT281)&gt;0.9,MAX(AL$9:AL281)+1,0)</f>
        <v>0</v>
      </c>
      <c r="AM282" s="39">
        <f t="shared" si="482"/>
        <v>0</v>
      </c>
      <c r="AN282" s="35">
        <f t="shared" si="490"/>
        <v>52109</v>
      </c>
      <c r="AO282" s="38">
        <f t="shared" si="457"/>
        <v>0</v>
      </c>
      <c r="AP282" s="38">
        <f t="shared" si="445"/>
        <v>0</v>
      </c>
      <c r="AQ282" s="40">
        <f>IF(AND(AL282=AS$6,AU281-AS$1/(AS$7-AS$6+1)&gt;=0),ROUND(AS$1/(AS$7-AS$6+1),0),IF(AND(SUM(AQ$10:AQ281)&gt;0,AU281-AQ281&gt;=0),AQ281,IF(AND(SUM(AQ$10:AQ281)&gt;0),AS$1-SUM(AQ$10:AQ281),0)))</f>
        <v>0</v>
      </c>
      <c r="AR282" s="40">
        <f t="shared" si="513"/>
        <v>0</v>
      </c>
      <c r="AS282" s="40">
        <f t="shared" si="514"/>
        <v>0</v>
      </c>
      <c r="AT282" s="40">
        <f t="shared" si="446"/>
        <v>0</v>
      </c>
      <c r="AU282" s="40">
        <f t="shared" si="515"/>
        <v>0</v>
      </c>
      <c r="AV282" s="40">
        <f>IF(AND(AT282&lt;&gt;0,SUM(AT$9:AT281)=0),ROUND(AS$1*AS$3,0),0)</f>
        <v>0</v>
      </c>
      <c r="AW282" s="13"/>
      <c r="AX282" s="33">
        <f>IF(SUM(BF$9:BF281)&gt;0.9,MAX(AX$9:AX281)+1,0)</f>
        <v>0</v>
      </c>
      <c r="AY282" s="39">
        <f t="shared" si="483"/>
        <v>0</v>
      </c>
      <c r="AZ282" s="35">
        <f t="shared" si="491"/>
        <v>52109</v>
      </c>
      <c r="BA282" s="38">
        <f t="shared" si="458"/>
        <v>0</v>
      </c>
      <c r="BB282" s="38">
        <f t="shared" si="447"/>
        <v>0</v>
      </c>
      <c r="BC282" s="40">
        <f>IF(AND(AX282=BE$6,BG281-BE$1/(BE$7-BE$6+1)&gt;=0),ROUND(BE$1/(BE$7-BE$6+1),0),IF(AND(SUM(BC$10:BC281)&gt;0,BG281-BC281&gt;=0),BC281,IF(AND(SUM(BC$10:BC281)&gt;0),BE$1-SUM(BC$10:BC281),0)))</f>
        <v>0</v>
      </c>
      <c r="BD282" s="40">
        <f t="shared" si="516"/>
        <v>0</v>
      </c>
      <c r="BE282" s="40">
        <f t="shared" si="517"/>
        <v>0</v>
      </c>
      <c r="BF282" s="40">
        <f t="shared" si="448"/>
        <v>0</v>
      </c>
      <c r="BG282" s="40">
        <f t="shared" si="518"/>
        <v>0</v>
      </c>
      <c r="BH282" s="40">
        <f>IF(AND(BF282&lt;&gt;0,SUM(BF$9:BF281)=0),ROUND(BE$1*BE$3,0),0)</f>
        <v>0</v>
      </c>
      <c r="BI282" s="13"/>
      <c r="BJ282" s="33">
        <f>IF(SUM(BR$9:BR281)&gt;0.9,MAX(BJ$9:BJ281)+1,0)</f>
        <v>0</v>
      </c>
      <c r="BK282" s="39">
        <f t="shared" si="484"/>
        <v>0</v>
      </c>
      <c r="BL282" s="35">
        <f t="shared" si="492"/>
        <v>52109</v>
      </c>
      <c r="BM282" s="38">
        <f t="shared" si="459"/>
        <v>0</v>
      </c>
      <c r="BN282" s="38">
        <f t="shared" si="449"/>
        <v>0</v>
      </c>
      <c r="BO282" s="40">
        <f>IF(AND(BJ282=BQ$6,BS281-BQ$1/(BQ$7-BQ$6+1)&gt;=0),ROUND(BQ$1/(BQ$7-BQ$6+1),0),IF(AND(SUM(BO$10:BO281)&gt;0,BS281-BO281&gt;=0),BO281,IF(AND(SUM(BO$10:BO281)&gt;0),BQ$1-SUM(BO$10:BO281),0)))</f>
        <v>0</v>
      </c>
      <c r="BP282" s="40">
        <f t="shared" si="519"/>
        <v>0</v>
      </c>
      <c r="BQ282" s="40">
        <f t="shared" si="520"/>
        <v>0</v>
      </c>
      <c r="BR282" s="40">
        <f t="shared" si="450"/>
        <v>0</v>
      </c>
      <c r="BS282" s="40">
        <f t="shared" si="521"/>
        <v>0</v>
      </c>
      <c r="BT282" s="40">
        <f>IF(AND(BR282&lt;&gt;0,SUM(BR$9:BR281)=0),ROUND(BQ$1*BQ$3,0),0)</f>
        <v>0</v>
      </c>
      <c r="BU282" s="13"/>
      <c r="BV282" s="33">
        <f>IF(SUM(CD$9:CD281)&gt;0.9,MAX(BV$9:BV281)+1,0)</f>
        <v>0</v>
      </c>
      <c r="BW282" s="39">
        <f t="shared" si="485"/>
        <v>0</v>
      </c>
      <c r="BX282" s="35">
        <f t="shared" si="493"/>
        <v>52109</v>
      </c>
      <c r="BY282" s="38">
        <f t="shared" si="460"/>
        <v>0</v>
      </c>
      <c r="BZ282" s="38">
        <f t="shared" si="451"/>
        <v>0</v>
      </c>
      <c r="CA282" s="40">
        <f>IF(AND(BV282=CC$6,CE281-CC$1/(CC$7-CC$6+1)&gt;=0),ROUND(CC$1/(CC$7-CC$6+1),0),IF(AND(SUM(CA$10:CA281)&gt;0,CE281-CA281&gt;=0),CA281,IF(AND(SUM(CA$10:CA281)&gt;0),CC$1-SUM(CA$10:CA281),0)))</f>
        <v>0</v>
      </c>
      <c r="CB282" s="40">
        <f t="shared" si="522"/>
        <v>0</v>
      </c>
      <c r="CC282" s="40">
        <f t="shared" si="523"/>
        <v>0</v>
      </c>
      <c r="CD282" s="40">
        <f t="shared" si="452"/>
        <v>0</v>
      </c>
      <c r="CE282" s="40">
        <f t="shared" si="524"/>
        <v>0</v>
      </c>
      <c r="CF282" s="40">
        <f>IF(AND(CD282&lt;&gt;0,SUM(CD$9:CD281)=0),ROUND(CC$1*CC$3,0),0)</f>
        <v>0</v>
      </c>
      <c r="CG282" s="13"/>
      <c r="CH282" s="33">
        <f>IF(SUM(CP$9:CP281)&gt;0.9,MAX(CH$9:CH281)+1,0)</f>
        <v>0</v>
      </c>
      <c r="CI282" s="39">
        <f t="shared" si="486"/>
        <v>0</v>
      </c>
      <c r="CJ282" s="35">
        <f t="shared" si="494"/>
        <v>52109</v>
      </c>
      <c r="CK282" s="38">
        <f t="shared" si="461"/>
        <v>0</v>
      </c>
      <c r="CL282" s="38">
        <f t="shared" si="453"/>
        <v>0</v>
      </c>
      <c r="CM282" s="40">
        <f>IF(AND(CH282=CO$6,CQ281-CO$1/(CO$7-CO$6+1)&gt;=0),ROUND(CO$1/(CO$7-CO$6+1),0),IF(AND(SUM(CM$10:CM281)&gt;0,CQ281-CM281&gt;=0),CM281,IF(AND(SUM(CM$10:CM281)&gt;0),CO$1-SUM(CM$10:CM281),0)))</f>
        <v>0</v>
      </c>
      <c r="CN282" s="40">
        <f t="shared" si="525"/>
        <v>0</v>
      </c>
      <c r="CO282" s="40">
        <f t="shared" si="526"/>
        <v>0</v>
      </c>
      <c r="CP282" s="40">
        <f t="shared" si="454"/>
        <v>0</v>
      </c>
      <c r="CQ282" s="40">
        <f t="shared" si="527"/>
        <v>0</v>
      </c>
      <c r="CR282" s="40">
        <f>IF(AND(CP282&lt;&gt;0,SUM(CP$9:CP281)=0),ROUND(CO$1*CO$3,0),0)</f>
        <v>0</v>
      </c>
      <c r="CS282" s="13"/>
      <c r="CT282" s="16"/>
      <c r="CU282" s="41">
        <f t="shared" si="529"/>
        <v>254</v>
      </c>
      <c r="CV282" s="42">
        <f t="shared" si="528"/>
        <v>52109</v>
      </c>
      <c r="CW282" s="43">
        <f t="shared" si="462"/>
        <v>0</v>
      </c>
      <c r="CX282" s="43">
        <f t="shared" si="463"/>
        <v>0</v>
      </c>
      <c r="CY282" s="43">
        <f t="shared" si="464"/>
        <v>0</v>
      </c>
      <c r="CZ282" s="43">
        <f t="shared" si="465"/>
        <v>0</v>
      </c>
      <c r="DA282" s="43">
        <f t="shared" si="466"/>
        <v>0</v>
      </c>
      <c r="DB282" s="43">
        <f t="shared" si="467"/>
        <v>0</v>
      </c>
      <c r="DC282" s="43">
        <f t="shared" si="468"/>
        <v>0</v>
      </c>
      <c r="DD282" s="43">
        <f t="shared" si="469"/>
        <v>0</v>
      </c>
      <c r="DE282" s="43">
        <f t="shared" si="531"/>
        <v>0</v>
      </c>
      <c r="DF282" s="44">
        <f t="shared" si="495"/>
        <v>0</v>
      </c>
      <c r="DG282" s="44">
        <f t="shared" si="532"/>
        <v>0</v>
      </c>
      <c r="DH282" s="44">
        <f t="shared" si="533"/>
        <v>0</v>
      </c>
      <c r="DI282" s="44">
        <f t="shared" si="534"/>
        <v>0</v>
      </c>
      <c r="DJ282" s="44">
        <f t="shared" si="535"/>
        <v>0</v>
      </c>
      <c r="DK282" s="44">
        <f t="shared" si="536"/>
        <v>0</v>
      </c>
      <c r="DL282" s="44">
        <f t="shared" si="537"/>
        <v>0</v>
      </c>
      <c r="DM282" s="44">
        <f t="shared" si="538"/>
        <v>0</v>
      </c>
      <c r="DN282" s="44">
        <f t="shared" si="539"/>
        <v>0</v>
      </c>
      <c r="DO282" s="44">
        <f t="shared" si="540"/>
        <v>0</v>
      </c>
      <c r="DP282" s="44">
        <f>IF(SUM(DG282:DG$298)=0,DG$299*DP$8/12,0)</f>
        <v>0</v>
      </c>
      <c r="DQ282" s="44">
        <f>IF(SUM(DH282:DH$298)=0,DH$299*DQ$8/12,0)</f>
        <v>0</v>
      </c>
      <c r="DR282" s="44">
        <f>IF(SUM(DI282:DI$298)=0,DI$299*DR$8/12,0)</f>
        <v>0</v>
      </c>
      <c r="DS282" s="44">
        <f>IF(SUM(DJ282:DJ$298)=0,DJ$299*DS$8/12,0)</f>
        <v>0</v>
      </c>
      <c r="DT282" s="44">
        <f>IF(SUM(DK282:DK$298)=0,DK$299*DT$8/12,0)</f>
        <v>0</v>
      </c>
      <c r="DU282" s="44">
        <f>IF(SUM(DL282:DL$298)=0,DL$299*DU$8/12,0)</f>
        <v>0</v>
      </c>
      <c r="DV282" s="44">
        <f>IF(SUM(DM282:DM$298)=0,DM$299*DV$8/12,0)</f>
        <v>0</v>
      </c>
      <c r="DW282" s="44">
        <f>IF(SUM(DN282:DN$298)=0,DN$299*DW$8/12,0)</f>
        <v>0</v>
      </c>
      <c r="DX282" s="44">
        <f t="shared" si="541"/>
        <v>0</v>
      </c>
      <c r="DY282" s="44">
        <f t="shared" si="502"/>
        <v>0</v>
      </c>
      <c r="DZ282" s="44">
        <f t="shared" si="503"/>
        <v>0</v>
      </c>
      <c r="EA282" s="44">
        <f t="shared" si="504"/>
        <v>0</v>
      </c>
      <c r="EB282" s="44">
        <f t="shared" si="505"/>
        <v>0</v>
      </c>
      <c r="EC282" s="44">
        <f t="shared" si="506"/>
        <v>0</v>
      </c>
      <c r="ED282" s="16"/>
      <c r="FE282" s="59"/>
      <c r="FF282" s="59"/>
      <c r="FG282" s="59"/>
      <c r="FH282" s="59"/>
      <c r="FI282" s="59"/>
      <c r="FJ282" s="59"/>
      <c r="FK282" s="59"/>
      <c r="FL282" s="59"/>
      <c r="FM282" s="59"/>
      <c r="FN282" s="59"/>
      <c r="FO282" s="59"/>
      <c r="FP282" s="59"/>
      <c r="FQ282" s="59"/>
      <c r="FR282" s="59"/>
      <c r="FS282" s="59"/>
      <c r="FT282" s="59"/>
      <c r="FU282" s="59"/>
      <c r="FV282" s="59"/>
      <c r="FW282" s="59"/>
      <c r="FX282" s="59"/>
      <c r="FY282" s="59"/>
      <c r="FZ282" s="59"/>
      <c r="GA282" s="59"/>
      <c r="GB282" s="59"/>
      <c r="GC282" s="59"/>
      <c r="GD282" s="59"/>
      <c r="GE282" s="59"/>
      <c r="GF282" s="59"/>
      <c r="GG282" s="59"/>
      <c r="GH282" s="59"/>
      <c r="GI282" s="59"/>
      <c r="GJ282" s="59"/>
      <c r="GK282" s="59"/>
      <c r="GL282" s="59"/>
      <c r="GM282" s="59"/>
      <c r="GN282" s="59"/>
      <c r="GO282" s="59"/>
      <c r="GP282" s="59"/>
      <c r="GQ282" s="59"/>
      <c r="GR282" s="59"/>
      <c r="GS282" s="59"/>
      <c r="GT282" s="59"/>
      <c r="GU282" s="59"/>
      <c r="GV282" s="59"/>
      <c r="GW282" s="59"/>
      <c r="GX282" s="59"/>
      <c r="GY282" s="59"/>
      <c r="GZ282" s="59"/>
      <c r="HA282" s="59"/>
      <c r="HB282" s="59"/>
      <c r="HC282" s="59"/>
      <c r="HD282" s="59"/>
      <c r="HE282" s="59"/>
      <c r="HF282" s="59"/>
      <c r="HG282" s="59"/>
      <c r="HH282" s="59"/>
      <c r="HI282" s="59"/>
      <c r="HJ282" s="59"/>
      <c r="HK282" s="59"/>
      <c r="HL282" s="59"/>
      <c r="HM282" s="59"/>
      <c r="HN282" s="59"/>
      <c r="HO282" s="59"/>
      <c r="HP282" s="59"/>
      <c r="HQ282" s="59"/>
      <c r="HR282" s="59"/>
      <c r="HS282" s="59"/>
      <c r="HT282" s="59"/>
      <c r="HU282" s="59"/>
      <c r="HV282" s="59"/>
      <c r="HW282" s="59"/>
      <c r="HX282" s="59"/>
      <c r="HY282" s="59"/>
      <c r="HZ282" s="59"/>
      <c r="IA282" s="59"/>
      <c r="IB282" s="59"/>
      <c r="IC282" s="59"/>
      <c r="ID282" s="59"/>
      <c r="IE282" s="59"/>
      <c r="IF282" s="59"/>
    </row>
    <row r="283" spans="1:240">
      <c r="A283" s="52"/>
      <c r="B283" s="33">
        <f>IF(SUM(J$9:J282)&gt;0.9,MAX(B$9:B282)+1,0)</f>
        <v>0</v>
      </c>
      <c r="C283" s="39">
        <f t="shared" si="530"/>
        <v>0</v>
      </c>
      <c r="D283" s="35">
        <v>52139</v>
      </c>
      <c r="E283" s="38">
        <f t="shared" si="496"/>
        <v>0</v>
      </c>
      <c r="F283" s="38">
        <f t="shared" si="497"/>
        <v>0</v>
      </c>
      <c r="G283" s="40">
        <f>IF(AND(B283=I$6,K282-I$1/(I$7-I$6+1)&gt;=0),ROUND(I$1/(I$7-I$6+1),0),IF(AND(SUM(G$10:G282)&gt;0,K282-G282&gt;=0),G282,IF(AND(SUM(G$10:G282)&gt;0),I$1-SUM(G$10:G282),0)))</f>
        <v>0</v>
      </c>
      <c r="H283" s="40">
        <f t="shared" si="498"/>
        <v>0</v>
      </c>
      <c r="I283" s="40">
        <f t="shared" si="499"/>
        <v>0</v>
      </c>
      <c r="J283" s="40">
        <f t="shared" si="500"/>
        <v>0</v>
      </c>
      <c r="K283" s="40">
        <f t="shared" si="501"/>
        <v>0</v>
      </c>
      <c r="L283" s="40">
        <f>IF(AND(J283&lt;&gt;0,SUM(J$9:J282)=0),ROUND(I$1*I$3,0),0)</f>
        <v>0</v>
      </c>
      <c r="M283" s="13"/>
      <c r="N283" s="33">
        <f>IF(SUM(V$9:V282)&gt;0.9,MAX(N$9:N282)+1,0)</f>
        <v>0</v>
      </c>
      <c r="O283" s="39">
        <f t="shared" si="487"/>
        <v>0</v>
      </c>
      <c r="P283" s="35">
        <f t="shared" si="488"/>
        <v>52139</v>
      </c>
      <c r="Q283" s="38">
        <f t="shared" si="455"/>
        <v>0</v>
      </c>
      <c r="R283" s="38">
        <f t="shared" si="441"/>
        <v>0</v>
      </c>
      <c r="S283" s="40">
        <f>IF(AND(N283=U$6,W282-U$1/(U$7-U$6+1)&gt;=0),ROUND(U$1/(U$7-U$6+1),0),IF(AND(SUM(S$10:S282)&gt;0,W282-S282&gt;=0),S282,IF(AND(SUM(S$10:S282)&gt;0),U$1-SUM(S$10:S282),0)))</f>
        <v>0</v>
      </c>
      <c r="T283" s="40">
        <f t="shared" si="507"/>
        <v>0</v>
      </c>
      <c r="U283" s="40">
        <f t="shared" si="508"/>
        <v>0</v>
      </c>
      <c r="V283" s="40">
        <f t="shared" si="442"/>
        <v>0</v>
      </c>
      <c r="W283" s="40">
        <f t="shared" si="509"/>
        <v>0</v>
      </c>
      <c r="X283" s="40">
        <f>IF(AND(V283&lt;&gt;0,SUM(V$9:V282)=0),ROUND(U$1*U$3,0),0)</f>
        <v>0</v>
      </c>
      <c r="Y283" s="13"/>
      <c r="Z283" s="33">
        <f>IF(SUM(AH$9:AH282)&gt;0.9,MAX(Z$9:Z282)+1,0)</f>
        <v>0</v>
      </c>
      <c r="AA283" s="39">
        <f t="shared" si="481"/>
        <v>0</v>
      </c>
      <c r="AB283" s="35">
        <f t="shared" si="489"/>
        <v>52139</v>
      </c>
      <c r="AC283" s="38">
        <f t="shared" si="456"/>
        <v>0</v>
      </c>
      <c r="AD283" s="38">
        <f t="shared" si="443"/>
        <v>0</v>
      </c>
      <c r="AE283" s="40">
        <f>IF(AND(Z283=AG$6,AI282-AG$1/(AG$7-AG$6+1)&gt;=0),ROUND(AG$1/(AG$7-AG$6+1),0),IF(AND(SUM(AE$10:AE282)&gt;0,AI282-AE282&gt;=0),AE282,IF(AND(SUM(AE$10:AE282)&gt;0),AG$1-SUM(AE$10:AE282),0)))</f>
        <v>0</v>
      </c>
      <c r="AF283" s="40">
        <f t="shared" si="510"/>
        <v>0</v>
      </c>
      <c r="AG283" s="40">
        <f t="shared" si="511"/>
        <v>0</v>
      </c>
      <c r="AH283" s="40">
        <f t="shared" si="444"/>
        <v>0</v>
      </c>
      <c r="AI283" s="40">
        <f t="shared" si="512"/>
        <v>0</v>
      </c>
      <c r="AJ283" s="40">
        <f>IF(AND(AH283&lt;&gt;0,SUM(AH$9:AH282)=0),ROUND(AG$1*AG$3,0),0)</f>
        <v>0</v>
      </c>
      <c r="AK283" s="13"/>
      <c r="AL283" s="33">
        <f>IF(SUM(AT$9:AT282)&gt;0.9,MAX(AL$9:AL282)+1,0)</f>
        <v>0</v>
      </c>
      <c r="AM283" s="39">
        <f t="shared" si="482"/>
        <v>0</v>
      </c>
      <c r="AN283" s="35">
        <f t="shared" si="490"/>
        <v>52139</v>
      </c>
      <c r="AO283" s="38">
        <f t="shared" si="457"/>
        <v>0</v>
      </c>
      <c r="AP283" s="38">
        <f t="shared" si="445"/>
        <v>0</v>
      </c>
      <c r="AQ283" s="40">
        <f>IF(AND(AL283=AS$6,AU282-AS$1/(AS$7-AS$6+1)&gt;=0),ROUND(AS$1/(AS$7-AS$6+1),0),IF(AND(SUM(AQ$10:AQ282)&gt;0,AU282-AQ282&gt;=0),AQ282,IF(AND(SUM(AQ$10:AQ282)&gt;0),AS$1-SUM(AQ$10:AQ282),0)))</f>
        <v>0</v>
      </c>
      <c r="AR283" s="40">
        <f t="shared" si="513"/>
        <v>0</v>
      </c>
      <c r="AS283" s="40">
        <f t="shared" si="514"/>
        <v>0</v>
      </c>
      <c r="AT283" s="40">
        <f t="shared" si="446"/>
        <v>0</v>
      </c>
      <c r="AU283" s="40">
        <f t="shared" si="515"/>
        <v>0</v>
      </c>
      <c r="AV283" s="40">
        <f>IF(AND(AT283&lt;&gt;0,SUM(AT$9:AT282)=0),ROUND(AS$1*AS$3,0),0)</f>
        <v>0</v>
      </c>
      <c r="AW283" s="13"/>
      <c r="AX283" s="33">
        <f>IF(SUM(BF$9:BF282)&gt;0.9,MAX(AX$9:AX282)+1,0)</f>
        <v>0</v>
      </c>
      <c r="AY283" s="39">
        <f t="shared" si="483"/>
        <v>0</v>
      </c>
      <c r="AZ283" s="35">
        <f t="shared" si="491"/>
        <v>52139</v>
      </c>
      <c r="BA283" s="38">
        <f t="shared" si="458"/>
        <v>0</v>
      </c>
      <c r="BB283" s="38">
        <f t="shared" si="447"/>
        <v>0</v>
      </c>
      <c r="BC283" s="40">
        <f>IF(AND(AX283=BE$6,BG282-BE$1/(BE$7-BE$6+1)&gt;=0),ROUND(BE$1/(BE$7-BE$6+1),0),IF(AND(SUM(BC$10:BC282)&gt;0,BG282-BC282&gt;=0),BC282,IF(AND(SUM(BC$10:BC282)&gt;0),BE$1-SUM(BC$10:BC282),0)))</f>
        <v>0</v>
      </c>
      <c r="BD283" s="40">
        <f t="shared" si="516"/>
        <v>0</v>
      </c>
      <c r="BE283" s="40">
        <f t="shared" si="517"/>
        <v>0</v>
      </c>
      <c r="BF283" s="40">
        <f t="shared" si="448"/>
        <v>0</v>
      </c>
      <c r="BG283" s="40">
        <f t="shared" si="518"/>
        <v>0</v>
      </c>
      <c r="BH283" s="40">
        <f>IF(AND(BF283&lt;&gt;0,SUM(BF$9:BF282)=0),ROUND(BE$1*BE$3,0),0)</f>
        <v>0</v>
      </c>
      <c r="BI283" s="13"/>
      <c r="BJ283" s="33">
        <f>IF(SUM(BR$9:BR282)&gt;0.9,MAX(BJ$9:BJ282)+1,0)</f>
        <v>0</v>
      </c>
      <c r="BK283" s="39">
        <f t="shared" si="484"/>
        <v>0</v>
      </c>
      <c r="BL283" s="35">
        <f t="shared" si="492"/>
        <v>52139</v>
      </c>
      <c r="BM283" s="38">
        <f t="shared" si="459"/>
        <v>0</v>
      </c>
      <c r="BN283" s="38">
        <f t="shared" si="449"/>
        <v>0</v>
      </c>
      <c r="BO283" s="40">
        <f>IF(AND(BJ283=BQ$6,BS282-BQ$1/(BQ$7-BQ$6+1)&gt;=0),ROUND(BQ$1/(BQ$7-BQ$6+1),0),IF(AND(SUM(BO$10:BO282)&gt;0,BS282-BO282&gt;=0),BO282,IF(AND(SUM(BO$10:BO282)&gt;0),BQ$1-SUM(BO$10:BO282),0)))</f>
        <v>0</v>
      </c>
      <c r="BP283" s="40">
        <f t="shared" si="519"/>
        <v>0</v>
      </c>
      <c r="BQ283" s="40">
        <f t="shared" si="520"/>
        <v>0</v>
      </c>
      <c r="BR283" s="40">
        <f t="shared" si="450"/>
        <v>0</v>
      </c>
      <c r="BS283" s="40">
        <f t="shared" si="521"/>
        <v>0</v>
      </c>
      <c r="BT283" s="40">
        <f>IF(AND(BR283&lt;&gt;0,SUM(BR$9:BR282)=0),ROUND(BQ$1*BQ$3,0),0)</f>
        <v>0</v>
      </c>
      <c r="BU283" s="13"/>
      <c r="BV283" s="33">
        <f>IF(SUM(CD$9:CD282)&gt;0.9,MAX(BV$9:BV282)+1,0)</f>
        <v>0</v>
      </c>
      <c r="BW283" s="39">
        <f t="shared" si="485"/>
        <v>0</v>
      </c>
      <c r="BX283" s="35">
        <f t="shared" si="493"/>
        <v>52139</v>
      </c>
      <c r="BY283" s="38">
        <f t="shared" si="460"/>
        <v>0</v>
      </c>
      <c r="BZ283" s="38">
        <f t="shared" si="451"/>
        <v>0</v>
      </c>
      <c r="CA283" s="40">
        <f>IF(AND(BV283=CC$6,CE282-CC$1/(CC$7-CC$6+1)&gt;=0),ROUND(CC$1/(CC$7-CC$6+1),0),IF(AND(SUM(CA$10:CA282)&gt;0,CE282-CA282&gt;=0),CA282,IF(AND(SUM(CA$10:CA282)&gt;0),CC$1-SUM(CA$10:CA282),0)))</f>
        <v>0</v>
      </c>
      <c r="CB283" s="40">
        <f t="shared" si="522"/>
        <v>0</v>
      </c>
      <c r="CC283" s="40">
        <f t="shared" si="523"/>
        <v>0</v>
      </c>
      <c r="CD283" s="40">
        <f t="shared" si="452"/>
        <v>0</v>
      </c>
      <c r="CE283" s="40">
        <f t="shared" si="524"/>
        <v>0</v>
      </c>
      <c r="CF283" s="40">
        <f>IF(AND(CD283&lt;&gt;0,SUM(CD$9:CD282)=0),ROUND(CC$1*CC$3,0),0)</f>
        <v>0</v>
      </c>
      <c r="CG283" s="13"/>
      <c r="CH283" s="33">
        <f>IF(SUM(CP$9:CP282)&gt;0.9,MAX(CH$9:CH282)+1,0)</f>
        <v>0</v>
      </c>
      <c r="CI283" s="39">
        <f t="shared" si="486"/>
        <v>0</v>
      </c>
      <c r="CJ283" s="35">
        <f t="shared" si="494"/>
        <v>52139</v>
      </c>
      <c r="CK283" s="38">
        <f t="shared" si="461"/>
        <v>0</v>
      </c>
      <c r="CL283" s="38">
        <f t="shared" si="453"/>
        <v>0</v>
      </c>
      <c r="CM283" s="40">
        <f>IF(AND(CH283=CO$6,CQ282-CO$1/(CO$7-CO$6+1)&gt;=0),ROUND(CO$1/(CO$7-CO$6+1),0),IF(AND(SUM(CM$10:CM282)&gt;0,CQ282-CM282&gt;=0),CM282,IF(AND(SUM(CM$10:CM282)&gt;0),CO$1-SUM(CM$10:CM282),0)))</f>
        <v>0</v>
      </c>
      <c r="CN283" s="40">
        <f t="shared" si="525"/>
        <v>0</v>
      </c>
      <c r="CO283" s="40">
        <f t="shared" si="526"/>
        <v>0</v>
      </c>
      <c r="CP283" s="40">
        <f t="shared" si="454"/>
        <v>0</v>
      </c>
      <c r="CQ283" s="40">
        <f t="shared" si="527"/>
        <v>0</v>
      </c>
      <c r="CR283" s="40">
        <f>IF(AND(CP283&lt;&gt;0,SUM(CP$9:CP282)=0),ROUND(CO$1*CO$3,0),0)</f>
        <v>0</v>
      </c>
      <c r="CS283" s="13"/>
      <c r="CT283" s="16"/>
      <c r="CU283" s="41">
        <f t="shared" si="529"/>
        <v>255</v>
      </c>
      <c r="CV283" s="42">
        <f t="shared" si="528"/>
        <v>52139</v>
      </c>
      <c r="CW283" s="43">
        <f t="shared" si="462"/>
        <v>0</v>
      </c>
      <c r="CX283" s="43">
        <f t="shared" si="463"/>
        <v>0</v>
      </c>
      <c r="CY283" s="43">
        <f t="shared" si="464"/>
        <v>0</v>
      </c>
      <c r="CZ283" s="43">
        <f t="shared" si="465"/>
        <v>0</v>
      </c>
      <c r="DA283" s="43">
        <f t="shared" si="466"/>
        <v>0</v>
      </c>
      <c r="DB283" s="43">
        <f t="shared" si="467"/>
        <v>0</v>
      </c>
      <c r="DC283" s="43">
        <f t="shared" si="468"/>
        <v>0</v>
      </c>
      <c r="DD283" s="43">
        <f t="shared" si="469"/>
        <v>0</v>
      </c>
      <c r="DE283" s="43">
        <f t="shared" si="531"/>
        <v>0</v>
      </c>
      <c r="DF283" s="44">
        <f t="shared" si="495"/>
        <v>0</v>
      </c>
      <c r="DG283" s="44">
        <f t="shared" si="532"/>
        <v>0</v>
      </c>
      <c r="DH283" s="44">
        <f t="shared" si="533"/>
        <v>0</v>
      </c>
      <c r="DI283" s="44">
        <f t="shared" si="534"/>
        <v>0</v>
      </c>
      <c r="DJ283" s="44">
        <f t="shared" si="535"/>
        <v>0</v>
      </c>
      <c r="DK283" s="44">
        <f t="shared" si="536"/>
        <v>0</v>
      </c>
      <c r="DL283" s="44">
        <f t="shared" si="537"/>
        <v>0</v>
      </c>
      <c r="DM283" s="44">
        <f t="shared" si="538"/>
        <v>0</v>
      </c>
      <c r="DN283" s="44">
        <f t="shared" si="539"/>
        <v>0</v>
      </c>
      <c r="DO283" s="44">
        <f t="shared" si="540"/>
        <v>0</v>
      </c>
      <c r="DP283" s="44">
        <f>IF(SUM(DG283:DG$298)=0,DG$299*DP$8/12,0)</f>
        <v>0</v>
      </c>
      <c r="DQ283" s="44">
        <f>IF(SUM(DH283:DH$298)=0,DH$299*DQ$8/12,0)</f>
        <v>0</v>
      </c>
      <c r="DR283" s="44">
        <f>IF(SUM(DI283:DI$298)=0,DI$299*DR$8/12,0)</f>
        <v>0</v>
      </c>
      <c r="DS283" s="44">
        <f>IF(SUM(DJ283:DJ$298)=0,DJ$299*DS$8/12,0)</f>
        <v>0</v>
      </c>
      <c r="DT283" s="44">
        <f>IF(SUM(DK283:DK$298)=0,DK$299*DT$8/12,0)</f>
        <v>0</v>
      </c>
      <c r="DU283" s="44">
        <f>IF(SUM(DL283:DL$298)=0,DL$299*DU$8/12,0)</f>
        <v>0</v>
      </c>
      <c r="DV283" s="44">
        <f>IF(SUM(DM283:DM$298)=0,DM$299*DV$8/12,0)</f>
        <v>0</v>
      </c>
      <c r="DW283" s="44">
        <f>IF(SUM(DN283:DN$298)=0,DN$299*DW$8/12,0)</f>
        <v>0</v>
      </c>
      <c r="DX283" s="44">
        <f t="shared" si="541"/>
        <v>0</v>
      </c>
      <c r="DY283" s="44">
        <f t="shared" si="502"/>
        <v>0</v>
      </c>
      <c r="DZ283" s="44">
        <f t="shared" si="503"/>
        <v>0</v>
      </c>
      <c r="EA283" s="44">
        <f t="shared" si="504"/>
        <v>0</v>
      </c>
      <c r="EB283" s="44">
        <f t="shared" si="505"/>
        <v>0</v>
      </c>
      <c r="EC283" s="44">
        <f t="shared" si="506"/>
        <v>0</v>
      </c>
      <c r="ED283" s="16"/>
      <c r="FE283" s="59"/>
      <c r="FF283" s="59"/>
      <c r="FG283" s="59"/>
      <c r="FH283" s="59"/>
      <c r="FI283" s="59"/>
      <c r="FJ283" s="59"/>
      <c r="FK283" s="59"/>
      <c r="FL283" s="59"/>
      <c r="FM283" s="59"/>
      <c r="FN283" s="59"/>
      <c r="FO283" s="59"/>
      <c r="FP283" s="59"/>
      <c r="FQ283" s="59"/>
      <c r="FR283" s="59"/>
      <c r="FS283" s="59"/>
      <c r="FT283" s="59"/>
      <c r="FU283" s="59"/>
      <c r="FV283" s="59"/>
      <c r="FW283" s="59"/>
      <c r="FX283" s="59"/>
      <c r="FY283" s="59"/>
      <c r="FZ283" s="59"/>
      <c r="GA283" s="59"/>
      <c r="GB283" s="59"/>
      <c r="GC283" s="59"/>
      <c r="GD283" s="59"/>
      <c r="GE283" s="59"/>
      <c r="GF283" s="59"/>
      <c r="GG283" s="59"/>
      <c r="GH283" s="59"/>
      <c r="GI283" s="59"/>
      <c r="GJ283" s="59"/>
      <c r="GK283" s="59"/>
      <c r="GL283" s="59"/>
      <c r="GM283" s="59"/>
      <c r="GN283" s="59"/>
      <c r="GO283" s="59"/>
      <c r="GP283" s="59"/>
      <c r="GQ283" s="59"/>
      <c r="GR283" s="59"/>
      <c r="GS283" s="59"/>
      <c r="GT283" s="59"/>
      <c r="GU283" s="59"/>
      <c r="GV283" s="59"/>
      <c r="GW283" s="59"/>
      <c r="GX283" s="59"/>
      <c r="GY283" s="59"/>
      <c r="GZ283" s="59"/>
      <c r="HA283" s="59"/>
      <c r="HB283" s="59"/>
      <c r="HC283" s="59"/>
      <c r="HD283" s="59"/>
      <c r="HE283" s="59"/>
      <c r="HF283" s="59"/>
      <c r="HG283" s="59"/>
      <c r="HH283" s="59"/>
      <c r="HI283" s="59"/>
      <c r="HJ283" s="59"/>
      <c r="HK283" s="59"/>
      <c r="HL283" s="59"/>
      <c r="HM283" s="59"/>
      <c r="HN283" s="59"/>
      <c r="HO283" s="59"/>
      <c r="HP283" s="59"/>
      <c r="HQ283" s="59"/>
      <c r="HR283" s="59"/>
      <c r="HS283" s="59"/>
      <c r="HT283" s="59"/>
      <c r="HU283" s="59"/>
      <c r="HV283" s="59"/>
      <c r="HW283" s="59"/>
      <c r="HX283" s="59"/>
      <c r="HY283" s="59"/>
      <c r="HZ283" s="59"/>
      <c r="IA283" s="59"/>
      <c r="IB283" s="59"/>
      <c r="IC283" s="59"/>
      <c r="ID283" s="59"/>
      <c r="IE283" s="59"/>
      <c r="IF283" s="59"/>
    </row>
    <row r="284" spans="1:240">
      <c r="A284" s="52"/>
      <c r="B284" s="33">
        <f>IF(SUM(J$9:J283)&gt;0.9,MAX(B$9:B283)+1,0)</f>
        <v>0</v>
      </c>
      <c r="C284" s="39">
        <f t="shared" si="530"/>
        <v>0</v>
      </c>
      <c r="D284" s="35">
        <v>52170</v>
      </c>
      <c r="E284" s="38">
        <f t="shared" si="496"/>
        <v>0</v>
      </c>
      <c r="F284" s="38">
        <f t="shared" si="497"/>
        <v>0</v>
      </c>
      <c r="G284" s="40">
        <f>IF(AND(B284=I$6,K283-I$1/(I$7-I$6+1)&gt;=0),ROUND(I$1/(I$7-I$6+1),0),IF(AND(SUM(G$10:G283)&gt;0,K283-G283&gt;=0),G283,IF(AND(SUM(G$10:G283)&gt;0),I$1-SUM(G$10:G283),0)))</f>
        <v>0</v>
      </c>
      <c r="H284" s="40">
        <f t="shared" si="498"/>
        <v>0</v>
      </c>
      <c r="I284" s="40">
        <f t="shared" si="499"/>
        <v>0</v>
      </c>
      <c r="J284" s="40">
        <f t="shared" si="500"/>
        <v>0</v>
      </c>
      <c r="K284" s="40">
        <f t="shared" si="501"/>
        <v>0</v>
      </c>
      <c r="L284" s="40">
        <f>IF(AND(J284&lt;&gt;0,SUM(J$9:J283)=0),ROUND(I$1*I$3,0),0)</f>
        <v>0</v>
      </c>
      <c r="M284" s="13"/>
      <c r="N284" s="33">
        <f>IF(SUM(V$9:V283)&gt;0.9,MAX(N$9:N283)+1,0)</f>
        <v>0</v>
      </c>
      <c r="O284" s="39">
        <f t="shared" si="487"/>
        <v>0</v>
      </c>
      <c r="P284" s="35">
        <f t="shared" si="488"/>
        <v>52170</v>
      </c>
      <c r="Q284" s="38">
        <f t="shared" si="455"/>
        <v>0</v>
      </c>
      <c r="R284" s="38">
        <f t="shared" si="441"/>
        <v>0</v>
      </c>
      <c r="S284" s="40">
        <f>IF(AND(N284=U$6,W283-U$1/(U$7-U$6+1)&gt;=0),ROUND(U$1/(U$7-U$6+1),0),IF(AND(SUM(S$10:S283)&gt;0,W283-S283&gt;=0),S283,IF(AND(SUM(S$10:S283)&gt;0),U$1-SUM(S$10:S283),0)))</f>
        <v>0</v>
      </c>
      <c r="T284" s="40">
        <f t="shared" si="507"/>
        <v>0</v>
      </c>
      <c r="U284" s="40">
        <f t="shared" si="508"/>
        <v>0</v>
      </c>
      <c r="V284" s="40">
        <f t="shared" si="442"/>
        <v>0</v>
      </c>
      <c r="W284" s="40">
        <f t="shared" si="509"/>
        <v>0</v>
      </c>
      <c r="X284" s="40">
        <f>IF(AND(V284&lt;&gt;0,SUM(V$9:V283)=0),ROUND(U$1*U$3,0),0)</f>
        <v>0</v>
      </c>
      <c r="Y284" s="13"/>
      <c r="Z284" s="33">
        <f>IF(SUM(AH$9:AH283)&gt;0.9,MAX(Z$9:Z283)+1,0)</f>
        <v>0</v>
      </c>
      <c r="AA284" s="39">
        <f t="shared" si="481"/>
        <v>0</v>
      </c>
      <c r="AB284" s="35">
        <f t="shared" si="489"/>
        <v>52170</v>
      </c>
      <c r="AC284" s="38">
        <f t="shared" si="456"/>
        <v>0</v>
      </c>
      <c r="AD284" s="38">
        <f t="shared" si="443"/>
        <v>0</v>
      </c>
      <c r="AE284" s="40">
        <f>IF(AND(Z284=AG$6,AI283-AG$1/(AG$7-AG$6+1)&gt;=0),ROUND(AG$1/(AG$7-AG$6+1),0),IF(AND(SUM(AE$10:AE283)&gt;0,AI283-AE283&gt;=0),AE283,IF(AND(SUM(AE$10:AE283)&gt;0),AG$1-SUM(AE$10:AE283),0)))</f>
        <v>0</v>
      </c>
      <c r="AF284" s="40">
        <f t="shared" si="510"/>
        <v>0</v>
      </c>
      <c r="AG284" s="40">
        <f t="shared" si="511"/>
        <v>0</v>
      </c>
      <c r="AH284" s="40">
        <f t="shared" si="444"/>
        <v>0</v>
      </c>
      <c r="AI284" s="40">
        <f t="shared" si="512"/>
        <v>0</v>
      </c>
      <c r="AJ284" s="40">
        <f>IF(AND(AH284&lt;&gt;0,SUM(AH$9:AH283)=0),ROUND(AG$1*AG$3,0),0)</f>
        <v>0</v>
      </c>
      <c r="AK284" s="13"/>
      <c r="AL284" s="33">
        <f>IF(SUM(AT$9:AT283)&gt;0.9,MAX(AL$9:AL283)+1,0)</f>
        <v>0</v>
      </c>
      <c r="AM284" s="39">
        <f t="shared" si="482"/>
        <v>0</v>
      </c>
      <c r="AN284" s="35">
        <f t="shared" si="490"/>
        <v>52170</v>
      </c>
      <c r="AO284" s="38">
        <f t="shared" si="457"/>
        <v>0</v>
      </c>
      <c r="AP284" s="38">
        <f t="shared" si="445"/>
        <v>0</v>
      </c>
      <c r="AQ284" s="40">
        <f>IF(AND(AL284=AS$6,AU283-AS$1/(AS$7-AS$6+1)&gt;=0),ROUND(AS$1/(AS$7-AS$6+1),0),IF(AND(SUM(AQ$10:AQ283)&gt;0,AU283-AQ283&gt;=0),AQ283,IF(AND(SUM(AQ$10:AQ283)&gt;0),AS$1-SUM(AQ$10:AQ283),0)))</f>
        <v>0</v>
      </c>
      <c r="AR284" s="40">
        <f t="shared" si="513"/>
        <v>0</v>
      </c>
      <c r="AS284" s="40">
        <f t="shared" si="514"/>
        <v>0</v>
      </c>
      <c r="AT284" s="40">
        <f t="shared" si="446"/>
        <v>0</v>
      </c>
      <c r="AU284" s="40">
        <f t="shared" si="515"/>
        <v>0</v>
      </c>
      <c r="AV284" s="40">
        <f>IF(AND(AT284&lt;&gt;0,SUM(AT$9:AT283)=0),ROUND(AS$1*AS$3,0),0)</f>
        <v>0</v>
      </c>
      <c r="AW284" s="13"/>
      <c r="AX284" s="33">
        <f>IF(SUM(BF$9:BF283)&gt;0.9,MAX(AX$9:AX283)+1,0)</f>
        <v>0</v>
      </c>
      <c r="AY284" s="39">
        <f t="shared" si="483"/>
        <v>0</v>
      </c>
      <c r="AZ284" s="35">
        <f t="shared" si="491"/>
        <v>52170</v>
      </c>
      <c r="BA284" s="38">
        <f t="shared" si="458"/>
        <v>0</v>
      </c>
      <c r="BB284" s="38">
        <f t="shared" si="447"/>
        <v>0</v>
      </c>
      <c r="BC284" s="40">
        <f>IF(AND(AX284=BE$6,BG283-BE$1/(BE$7-BE$6+1)&gt;=0),ROUND(BE$1/(BE$7-BE$6+1),0),IF(AND(SUM(BC$10:BC283)&gt;0,BG283-BC283&gt;=0),BC283,IF(AND(SUM(BC$10:BC283)&gt;0),BE$1-SUM(BC$10:BC283),0)))</f>
        <v>0</v>
      </c>
      <c r="BD284" s="40">
        <f t="shared" si="516"/>
        <v>0</v>
      </c>
      <c r="BE284" s="40">
        <f t="shared" si="517"/>
        <v>0</v>
      </c>
      <c r="BF284" s="40">
        <f t="shared" si="448"/>
        <v>0</v>
      </c>
      <c r="BG284" s="40">
        <f t="shared" si="518"/>
        <v>0</v>
      </c>
      <c r="BH284" s="40">
        <f>IF(AND(BF284&lt;&gt;0,SUM(BF$9:BF283)=0),ROUND(BE$1*BE$3,0),0)</f>
        <v>0</v>
      </c>
      <c r="BI284" s="13"/>
      <c r="BJ284" s="33">
        <f>IF(SUM(BR$9:BR283)&gt;0.9,MAX(BJ$9:BJ283)+1,0)</f>
        <v>0</v>
      </c>
      <c r="BK284" s="39">
        <f t="shared" si="484"/>
        <v>0</v>
      </c>
      <c r="BL284" s="35">
        <f t="shared" si="492"/>
        <v>52170</v>
      </c>
      <c r="BM284" s="38">
        <f t="shared" si="459"/>
        <v>0</v>
      </c>
      <c r="BN284" s="38">
        <f t="shared" si="449"/>
        <v>0</v>
      </c>
      <c r="BO284" s="40">
        <f>IF(AND(BJ284=BQ$6,BS283-BQ$1/(BQ$7-BQ$6+1)&gt;=0),ROUND(BQ$1/(BQ$7-BQ$6+1),0),IF(AND(SUM(BO$10:BO283)&gt;0,BS283-BO283&gt;=0),BO283,IF(AND(SUM(BO$10:BO283)&gt;0),BQ$1-SUM(BO$10:BO283),0)))</f>
        <v>0</v>
      </c>
      <c r="BP284" s="40">
        <f t="shared" si="519"/>
        <v>0</v>
      </c>
      <c r="BQ284" s="40">
        <f t="shared" si="520"/>
        <v>0</v>
      </c>
      <c r="BR284" s="40">
        <f t="shared" si="450"/>
        <v>0</v>
      </c>
      <c r="BS284" s="40">
        <f t="shared" si="521"/>
        <v>0</v>
      </c>
      <c r="BT284" s="40">
        <f>IF(AND(BR284&lt;&gt;0,SUM(BR$9:BR283)=0),ROUND(BQ$1*BQ$3,0),0)</f>
        <v>0</v>
      </c>
      <c r="BU284" s="13"/>
      <c r="BV284" s="33">
        <f>IF(SUM(CD$9:CD283)&gt;0.9,MAX(BV$9:BV283)+1,0)</f>
        <v>0</v>
      </c>
      <c r="BW284" s="39">
        <f t="shared" si="485"/>
        <v>0</v>
      </c>
      <c r="BX284" s="35">
        <f t="shared" si="493"/>
        <v>52170</v>
      </c>
      <c r="BY284" s="38">
        <f t="shared" si="460"/>
        <v>0</v>
      </c>
      <c r="BZ284" s="38">
        <f t="shared" si="451"/>
        <v>0</v>
      </c>
      <c r="CA284" s="40">
        <f>IF(AND(BV284=CC$6,CE283-CC$1/(CC$7-CC$6+1)&gt;=0),ROUND(CC$1/(CC$7-CC$6+1),0),IF(AND(SUM(CA$10:CA283)&gt;0,CE283-CA283&gt;=0),CA283,IF(AND(SUM(CA$10:CA283)&gt;0),CC$1-SUM(CA$10:CA283),0)))</f>
        <v>0</v>
      </c>
      <c r="CB284" s="40">
        <f t="shared" si="522"/>
        <v>0</v>
      </c>
      <c r="CC284" s="40">
        <f t="shared" si="523"/>
        <v>0</v>
      </c>
      <c r="CD284" s="40">
        <f t="shared" si="452"/>
        <v>0</v>
      </c>
      <c r="CE284" s="40">
        <f t="shared" si="524"/>
        <v>0</v>
      </c>
      <c r="CF284" s="40">
        <f>IF(AND(CD284&lt;&gt;0,SUM(CD$9:CD283)=0),ROUND(CC$1*CC$3,0),0)</f>
        <v>0</v>
      </c>
      <c r="CG284" s="13"/>
      <c r="CH284" s="33">
        <f>IF(SUM(CP$9:CP283)&gt;0.9,MAX(CH$9:CH283)+1,0)</f>
        <v>0</v>
      </c>
      <c r="CI284" s="39">
        <f t="shared" si="486"/>
        <v>0</v>
      </c>
      <c r="CJ284" s="35">
        <f t="shared" si="494"/>
        <v>52170</v>
      </c>
      <c r="CK284" s="38">
        <f t="shared" si="461"/>
        <v>0</v>
      </c>
      <c r="CL284" s="38">
        <f t="shared" si="453"/>
        <v>0</v>
      </c>
      <c r="CM284" s="40">
        <f>IF(AND(CH284=CO$6,CQ283-CO$1/(CO$7-CO$6+1)&gt;=0),ROUND(CO$1/(CO$7-CO$6+1),0),IF(AND(SUM(CM$10:CM283)&gt;0,CQ283-CM283&gt;=0),CM283,IF(AND(SUM(CM$10:CM283)&gt;0),CO$1-SUM(CM$10:CM283),0)))</f>
        <v>0</v>
      </c>
      <c r="CN284" s="40">
        <f t="shared" si="525"/>
        <v>0</v>
      </c>
      <c r="CO284" s="40">
        <f t="shared" si="526"/>
        <v>0</v>
      </c>
      <c r="CP284" s="40">
        <f t="shared" si="454"/>
        <v>0</v>
      </c>
      <c r="CQ284" s="40">
        <f t="shared" si="527"/>
        <v>0</v>
      </c>
      <c r="CR284" s="40">
        <f>IF(AND(CP284&lt;&gt;0,SUM(CP$9:CP283)=0),ROUND(CO$1*CO$3,0),0)</f>
        <v>0</v>
      </c>
      <c r="CS284" s="13"/>
      <c r="CT284" s="16"/>
      <c r="CU284" s="41">
        <f t="shared" si="529"/>
        <v>256</v>
      </c>
      <c r="CV284" s="42">
        <f t="shared" si="528"/>
        <v>52170</v>
      </c>
      <c r="CW284" s="43">
        <f t="shared" si="462"/>
        <v>0</v>
      </c>
      <c r="CX284" s="43">
        <f t="shared" si="463"/>
        <v>0</v>
      </c>
      <c r="CY284" s="43">
        <f t="shared" si="464"/>
        <v>0</v>
      </c>
      <c r="CZ284" s="43">
        <f t="shared" si="465"/>
        <v>0</v>
      </c>
      <c r="DA284" s="43">
        <f t="shared" si="466"/>
        <v>0</v>
      </c>
      <c r="DB284" s="43">
        <f t="shared" si="467"/>
        <v>0</v>
      </c>
      <c r="DC284" s="43">
        <f t="shared" si="468"/>
        <v>0</v>
      </c>
      <c r="DD284" s="43">
        <f t="shared" si="469"/>
        <v>0</v>
      </c>
      <c r="DE284" s="43">
        <f t="shared" si="531"/>
        <v>0</v>
      </c>
      <c r="DF284" s="44">
        <f t="shared" si="495"/>
        <v>0</v>
      </c>
      <c r="DG284" s="44">
        <f t="shared" si="532"/>
        <v>0</v>
      </c>
      <c r="DH284" s="44">
        <f t="shared" si="533"/>
        <v>0</v>
      </c>
      <c r="DI284" s="44">
        <f t="shared" si="534"/>
        <v>0</v>
      </c>
      <c r="DJ284" s="44">
        <f t="shared" si="535"/>
        <v>0</v>
      </c>
      <c r="DK284" s="44">
        <f t="shared" si="536"/>
        <v>0</v>
      </c>
      <c r="DL284" s="44">
        <f t="shared" si="537"/>
        <v>0</v>
      </c>
      <c r="DM284" s="44">
        <f t="shared" si="538"/>
        <v>0</v>
      </c>
      <c r="DN284" s="44">
        <f t="shared" si="539"/>
        <v>0</v>
      </c>
      <c r="DO284" s="44">
        <f t="shared" si="540"/>
        <v>0</v>
      </c>
      <c r="DP284" s="44">
        <f>IF(SUM(DG284:DG$298)=0,DG$299*DP$8/12,0)</f>
        <v>0</v>
      </c>
      <c r="DQ284" s="44">
        <f>IF(SUM(DH284:DH$298)=0,DH$299*DQ$8/12,0)</f>
        <v>0</v>
      </c>
      <c r="DR284" s="44">
        <f>IF(SUM(DI284:DI$298)=0,DI$299*DR$8/12,0)</f>
        <v>0</v>
      </c>
      <c r="DS284" s="44">
        <f>IF(SUM(DJ284:DJ$298)=0,DJ$299*DS$8/12,0)</f>
        <v>0</v>
      </c>
      <c r="DT284" s="44">
        <f>IF(SUM(DK284:DK$298)=0,DK$299*DT$8/12,0)</f>
        <v>0</v>
      </c>
      <c r="DU284" s="44">
        <f>IF(SUM(DL284:DL$298)=0,DL$299*DU$8/12,0)</f>
        <v>0</v>
      </c>
      <c r="DV284" s="44">
        <f>IF(SUM(DM284:DM$298)=0,DM$299*DV$8/12,0)</f>
        <v>0</v>
      </c>
      <c r="DW284" s="44">
        <f>IF(SUM(DN284:DN$298)=0,DN$299*DW$8/12,0)</f>
        <v>0</v>
      </c>
      <c r="DX284" s="44">
        <f t="shared" si="541"/>
        <v>0</v>
      </c>
      <c r="DY284" s="44">
        <f t="shared" si="502"/>
        <v>0</v>
      </c>
      <c r="DZ284" s="44">
        <f t="shared" si="503"/>
        <v>0</v>
      </c>
      <c r="EA284" s="44">
        <f t="shared" si="504"/>
        <v>0</v>
      </c>
      <c r="EB284" s="44">
        <f t="shared" si="505"/>
        <v>0</v>
      </c>
      <c r="EC284" s="44">
        <f t="shared" si="506"/>
        <v>0</v>
      </c>
      <c r="ED284" s="16"/>
      <c r="FE284" s="59"/>
      <c r="FF284" s="59"/>
      <c r="FG284" s="59"/>
      <c r="FH284" s="59"/>
      <c r="FI284" s="59"/>
      <c r="FJ284" s="59"/>
      <c r="FK284" s="59"/>
      <c r="FL284" s="59"/>
      <c r="FM284" s="59"/>
      <c r="FN284" s="59"/>
      <c r="FO284" s="59"/>
      <c r="FP284" s="59"/>
      <c r="FQ284" s="59"/>
      <c r="FR284" s="59"/>
      <c r="FS284" s="59"/>
      <c r="FT284" s="59"/>
      <c r="FU284" s="59"/>
      <c r="FV284" s="59"/>
      <c r="FW284" s="59"/>
      <c r="FX284" s="59"/>
      <c r="FY284" s="59"/>
      <c r="FZ284" s="59"/>
      <c r="GA284" s="59"/>
      <c r="GB284" s="59"/>
      <c r="GC284" s="59"/>
      <c r="GD284" s="59"/>
      <c r="GE284" s="59"/>
      <c r="GF284" s="59"/>
      <c r="GG284" s="59"/>
      <c r="GH284" s="59"/>
      <c r="GI284" s="59"/>
      <c r="GJ284" s="59"/>
      <c r="GK284" s="59"/>
      <c r="GL284" s="59"/>
      <c r="GM284" s="59"/>
      <c r="GN284" s="59"/>
      <c r="GO284" s="59"/>
      <c r="GP284" s="59"/>
      <c r="GQ284" s="59"/>
      <c r="GR284" s="59"/>
      <c r="GS284" s="59"/>
      <c r="GT284" s="59"/>
      <c r="GU284" s="59"/>
      <c r="GV284" s="59"/>
      <c r="GW284" s="59"/>
      <c r="GX284" s="59"/>
      <c r="GY284" s="59"/>
      <c r="GZ284" s="59"/>
      <c r="HA284" s="59"/>
      <c r="HB284" s="59"/>
      <c r="HC284" s="59"/>
      <c r="HD284" s="59"/>
      <c r="HE284" s="59"/>
      <c r="HF284" s="59"/>
      <c r="HG284" s="59"/>
      <c r="HH284" s="59"/>
      <c r="HI284" s="59"/>
      <c r="HJ284" s="59"/>
      <c r="HK284" s="59"/>
      <c r="HL284" s="59"/>
      <c r="HM284" s="59"/>
      <c r="HN284" s="59"/>
      <c r="HO284" s="59"/>
      <c r="HP284" s="59"/>
      <c r="HQ284" s="59"/>
      <c r="HR284" s="59"/>
      <c r="HS284" s="59"/>
      <c r="HT284" s="59"/>
      <c r="HU284" s="59"/>
      <c r="HV284" s="59"/>
      <c r="HW284" s="59"/>
      <c r="HX284" s="59"/>
      <c r="HY284" s="59"/>
      <c r="HZ284" s="59"/>
      <c r="IA284" s="59"/>
      <c r="IB284" s="59"/>
      <c r="IC284" s="59"/>
      <c r="ID284" s="59"/>
      <c r="IE284" s="59"/>
      <c r="IF284" s="59"/>
    </row>
    <row r="285" spans="1:240">
      <c r="A285" s="52"/>
      <c r="B285" s="33">
        <f>IF(SUM(J$9:J284)&gt;0.9,MAX(B$9:B284)+1,0)</f>
        <v>0</v>
      </c>
      <c r="C285" s="39">
        <f t="shared" si="530"/>
        <v>0</v>
      </c>
      <c r="D285" s="35">
        <v>52200</v>
      </c>
      <c r="E285" s="38">
        <f t="shared" si="496"/>
        <v>0</v>
      </c>
      <c r="F285" s="38">
        <f t="shared" si="497"/>
        <v>0</v>
      </c>
      <c r="G285" s="40">
        <f>IF(AND(B285=I$6,K284-I$1/(I$7-I$6+1)&gt;=0),ROUND(I$1/(I$7-I$6+1),0),IF(AND(SUM(G$10:G284)&gt;0,K284-G284&gt;=0),G284,IF(AND(SUM(G$10:G284)&gt;0),I$1-SUM(G$10:G284),0)))</f>
        <v>0</v>
      </c>
      <c r="H285" s="40">
        <f t="shared" si="498"/>
        <v>0</v>
      </c>
      <c r="I285" s="40">
        <f t="shared" si="499"/>
        <v>0</v>
      </c>
      <c r="J285" s="40">
        <f t="shared" si="500"/>
        <v>0</v>
      </c>
      <c r="K285" s="40">
        <f t="shared" si="501"/>
        <v>0</v>
      </c>
      <c r="L285" s="40">
        <f>IF(AND(J285&lt;&gt;0,SUM(J$9:J284)=0),ROUND(I$1*I$3,0),0)</f>
        <v>0</v>
      </c>
      <c r="M285" s="13"/>
      <c r="N285" s="33">
        <f>IF(SUM(V$9:V284)&gt;0.9,MAX(N$9:N284)+1,0)</f>
        <v>0</v>
      </c>
      <c r="O285" s="39">
        <f t="shared" si="487"/>
        <v>0</v>
      </c>
      <c r="P285" s="35">
        <f t="shared" si="488"/>
        <v>52200</v>
      </c>
      <c r="Q285" s="38">
        <f t="shared" si="455"/>
        <v>0</v>
      </c>
      <c r="R285" s="38">
        <f t="shared" si="441"/>
        <v>0</v>
      </c>
      <c r="S285" s="40">
        <f>IF(AND(N285=U$6,W284-U$1/(U$7-U$6+1)&gt;=0),ROUND(U$1/(U$7-U$6+1),0),IF(AND(SUM(S$10:S284)&gt;0,W284-S284&gt;=0),S284,IF(AND(SUM(S$10:S284)&gt;0),U$1-SUM(S$10:S284),0)))</f>
        <v>0</v>
      </c>
      <c r="T285" s="40">
        <f t="shared" si="507"/>
        <v>0</v>
      </c>
      <c r="U285" s="40">
        <f t="shared" si="508"/>
        <v>0</v>
      </c>
      <c r="V285" s="40">
        <f t="shared" si="442"/>
        <v>0</v>
      </c>
      <c r="W285" s="40">
        <f t="shared" si="509"/>
        <v>0</v>
      </c>
      <c r="X285" s="40">
        <f>IF(AND(V285&lt;&gt;0,SUM(V$9:V284)=0),ROUND(U$1*U$3,0),0)</f>
        <v>0</v>
      </c>
      <c r="Y285" s="13"/>
      <c r="Z285" s="33">
        <f>IF(SUM(AH$9:AH284)&gt;0.9,MAX(Z$9:Z284)+1,0)</f>
        <v>0</v>
      </c>
      <c r="AA285" s="39">
        <f t="shared" si="481"/>
        <v>0</v>
      </c>
      <c r="AB285" s="35">
        <f t="shared" si="489"/>
        <v>52200</v>
      </c>
      <c r="AC285" s="38">
        <f t="shared" si="456"/>
        <v>0</v>
      </c>
      <c r="AD285" s="38">
        <f t="shared" si="443"/>
        <v>0</v>
      </c>
      <c r="AE285" s="40">
        <f>IF(AND(Z285=AG$6,AI284-AG$1/(AG$7-AG$6+1)&gt;=0),ROUND(AG$1/(AG$7-AG$6+1),0),IF(AND(SUM(AE$10:AE284)&gt;0,AI284-AE284&gt;=0),AE284,IF(AND(SUM(AE$10:AE284)&gt;0),AG$1-SUM(AE$10:AE284),0)))</f>
        <v>0</v>
      </c>
      <c r="AF285" s="40">
        <f t="shared" si="510"/>
        <v>0</v>
      </c>
      <c r="AG285" s="40">
        <f t="shared" si="511"/>
        <v>0</v>
      </c>
      <c r="AH285" s="40">
        <f t="shared" si="444"/>
        <v>0</v>
      </c>
      <c r="AI285" s="40">
        <f t="shared" si="512"/>
        <v>0</v>
      </c>
      <c r="AJ285" s="40">
        <f>IF(AND(AH285&lt;&gt;0,SUM(AH$9:AH284)=0),ROUND(AG$1*AG$3,0),0)</f>
        <v>0</v>
      </c>
      <c r="AK285" s="13"/>
      <c r="AL285" s="33">
        <f>IF(SUM(AT$9:AT284)&gt;0.9,MAX(AL$9:AL284)+1,0)</f>
        <v>0</v>
      </c>
      <c r="AM285" s="39">
        <f t="shared" si="482"/>
        <v>0</v>
      </c>
      <c r="AN285" s="35">
        <f t="shared" si="490"/>
        <v>52200</v>
      </c>
      <c r="AO285" s="38">
        <f t="shared" si="457"/>
        <v>0</v>
      </c>
      <c r="AP285" s="38">
        <f t="shared" si="445"/>
        <v>0</v>
      </c>
      <c r="AQ285" s="40">
        <f>IF(AND(AL285=AS$6,AU284-AS$1/(AS$7-AS$6+1)&gt;=0),ROUND(AS$1/(AS$7-AS$6+1),0),IF(AND(SUM(AQ$10:AQ284)&gt;0,AU284-AQ284&gt;=0),AQ284,IF(AND(SUM(AQ$10:AQ284)&gt;0),AS$1-SUM(AQ$10:AQ284),0)))</f>
        <v>0</v>
      </c>
      <c r="AR285" s="40">
        <f t="shared" si="513"/>
        <v>0</v>
      </c>
      <c r="AS285" s="40">
        <f t="shared" si="514"/>
        <v>0</v>
      </c>
      <c r="AT285" s="40">
        <f t="shared" si="446"/>
        <v>0</v>
      </c>
      <c r="AU285" s="40">
        <f t="shared" si="515"/>
        <v>0</v>
      </c>
      <c r="AV285" s="40">
        <f>IF(AND(AT285&lt;&gt;0,SUM(AT$9:AT284)=0),ROUND(AS$1*AS$3,0),0)</f>
        <v>0</v>
      </c>
      <c r="AW285" s="13"/>
      <c r="AX285" s="33">
        <f>IF(SUM(BF$9:BF284)&gt;0.9,MAX(AX$9:AX284)+1,0)</f>
        <v>0</v>
      </c>
      <c r="AY285" s="39">
        <f t="shared" si="483"/>
        <v>0</v>
      </c>
      <c r="AZ285" s="35">
        <f t="shared" si="491"/>
        <v>52200</v>
      </c>
      <c r="BA285" s="38">
        <f t="shared" si="458"/>
        <v>0</v>
      </c>
      <c r="BB285" s="38">
        <f t="shared" si="447"/>
        <v>0</v>
      </c>
      <c r="BC285" s="40">
        <f>IF(AND(AX285=BE$6,BG284-BE$1/(BE$7-BE$6+1)&gt;=0),ROUND(BE$1/(BE$7-BE$6+1),0),IF(AND(SUM(BC$10:BC284)&gt;0,BG284-BC284&gt;=0),BC284,IF(AND(SUM(BC$10:BC284)&gt;0),BE$1-SUM(BC$10:BC284),0)))</f>
        <v>0</v>
      </c>
      <c r="BD285" s="40">
        <f t="shared" si="516"/>
        <v>0</v>
      </c>
      <c r="BE285" s="40">
        <f t="shared" si="517"/>
        <v>0</v>
      </c>
      <c r="BF285" s="40">
        <f t="shared" si="448"/>
        <v>0</v>
      </c>
      <c r="BG285" s="40">
        <f t="shared" si="518"/>
        <v>0</v>
      </c>
      <c r="BH285" s="40">
        <f>IF(AND(BF285&lt;&gt;0,SUM(BF$9:BF284)=0),ROUND(BE$1*BE$3,0),0)</f>
        <v>0</v>
      </c>
      <c r="BI285" s="13"/>
      <c r="BJ285" s="33">
        <f>IF(SUM(BR$9:BR284)&gt;0.9,MAX(BJ$9:BJ284)+1,0)</f>
        <v>0</v>
      </c>
      <c r="BK285" s="39">
        <f t="shared" si="484"/>
        <v>0</v>
      </c>
      <c r="BL285" s="35">
        <f t="shared" si="492"/>
        <v>52200</v>
      </c>
      <c r="BM285" s="38">
        <f t="shared" si="459"/>
        <v>0</v>
      </c>
      <c r="BN285" s="38">
        <f t="shared" si="449"/>
        <v>0</v>
      </c>
      <c r="BO285" s="40">
        <f>IF(AND(BJ285=BQ$6,BS284-BQ$1/(BQ$7-BQ$6+1)&gt;=0),ROUND(BQ$1/(BQ$7-BQ$6+1),0),IF(AND(SUM(BO$10:BO284)&gt;0,BS284-BO284&gt;=0),BO284,IF(AND(SUM(BO$10:BO284)&gt;0),BQ$1-SUM(BO$10:BO284),0)))</f>
        <v>0</v>
      </c>
      <c r="BP285" s="40">
        <f t="shared" si="519"/>
        <v>0</v>
      </c>
      <c r="BQ285" s="40">
        <f t="shared" si="520"/>
        <v>0</v>
      </c>
      <c r="BR285" s="40">
        <f t="shared" si="450"/>
        <v>0</v>
      </c>
      <c r="BS285" s="40">
        <f t="shared" si="521"/>
        <v>0</v>
      </c>
      <c r="BT285" s="40">
        <f>IF(AND(BR285&lt;&gt;0,SUM(BR$9:BR284)=0),ROUND(BQ$1*BQ$3,0),0)</f>
        <v>0</v>
      </c>
      <c r="BU285" s="13"/>
      <c r="BV285" s="33">
        <f>IF(SUM(CD$9:CD284)&gt;0.9,MAX(BV$9:BV284)+1,0)</f>
        <v>0</v>
      </c>
      <c r="BW285" s="39">
        <f t="shared" si="485"/>
        <v>0</v>
      </c>
      <c r="BX285" s="35">
        <f t="shared" si="493"/>
        <v>52200</v>
      </c>
      <c r="BY285" s="38">
        <f t="shared" si="460"/>
        <v>0</v>
      </c>
      <c r="BZ285" s="38">
        <f t="shared" si="451"/>
        <v>0</v>
      </c>
      <c r="CA285" s="40">
        <f>IF(AND(BV285=CC$6,CE284-CC$1/(CC$7-CC$6+1)&gt;=0),ROUND(CC$1/(CC$7-CC$6+1),0),IF(AND(SUM(CA$10:CA284)&gt;0,CE284-CA284&gt;=0),CA284,IF(AND(SUM(CA$10:CA284)&gt;0),CC$1-SUM(CA$10:CA284),0)))</f>
        <v>0</v>
      </c>
      <c r="CB285" s="40">
        <f t="shared" si="522"/>
        <v>0</v>
      </c>
      <c r="CC285" s="40">
        <f t="shared" si="523"/>
        <v>0</v>
      </c>
      <c r="CD285" s="40">
        <f t="shared" si="452"/>
        <v>0</v>
      </c>
      <c r="CE285" s="40">
        <f t="shared" si="524"/>
        <v>0</v>
      </c>
      <c r="CF285" s="40">
        <f>IF(AND(CD285&lt;&gt;0,SUM(CD$9:CD284)=0),ROUND(CC$1*CC$3,0),0)</f>
        <v>0</v>
      </c>
      <c r="CG285" s="13"/>
      <c r="CH285" s="33">
        <f>IF(SUM(CP$9:CP284)&gt;0.9,MAX(CH$9:CH284)+1,0)</f>
        <v>0</v>
      </c>
      <c r="CI285" s="39">
        <f t="shared" si="486"/>
        <v>0</v>
      </c>
      <c r="CJ285" s="35">
        <f t="shared" si="494"/>
        <v>52200</v>
      </c>
      <c r="CK285" s="38">
        <f t="shared" si="461"/>
        <v>0</v>
      </c>
      <c r="CL285" s="38">
        <f t="shared" si="453"/>
        <v>0</v>
      </c>
      <c r="CM285" s="40">
        <f>IF(AND(CH285=CO$6,CQ284-CO$1/(CO$7-CO$6+1)&gt;=0),ROUND(CO$1/(CO$7-CO$6+1),0),IF(AND(SUM(CM$10:CM284)&gt;0,CQ284-CM284&gt;=0),CM284,IF(AND(SUM(CM$10:CM284)&gt;0),CO$1-SUM(CM$10:CM284),0)))</f>
        <v>0</v>
      </c>
      <c r="CN285" s="40">
        <f t="shared" si="525"/>
        <v>0</v>
      </c>
      <c r="CO285" s="40">
        <f t="shared" si="526"/>
        <v>0</v>
      </c>
      <c r="CP285" s="40">
        <f t="shared" si="454"/>
        <v>0</v>
      </c>
      <c r="CQ285" s="40">
        <f t="shared" si="527"/>
        <v>0</v>
      </c>
      <c r="CR285" s="40">
        <f>IF(AND(CP285&lt;&gt;0,SUM(CP$9:CP284)=0),ROUND(CO$1*CO$3,0),0)</f>
        <v>0</v>
      </c>
      <c r="CS285" s="13"/>
      <c r="CT285" s="16"/>
      <c r="CU285" s="41">
        <f t="shared" si="529"/>
        <v>257</v>
      </c>
      <c r="CV285" s="42">
        <f t="shared" si="528"/>
        <v>52200</v>
      </c>
      <c r="CW285" s="43">
        <f t="shared" si="462"/>
        <v>0</v>
      </c>
      <c r="CX285" s="43">
        <f t="shared" si="463"/>
        <v>0</v>
      </c>
      <c r="CY285" s="43">
        <f t="shared" si="464"/>
        <v>0</v>
      </c>
      <c r="CZ285" s="43">
        <f t="shared" si="465"/>
        <v>0</v>
      </c>
      <c r="DA285" s="43">
        <f t="shared" si="466"/>
        <v>0</v>
      </c>
      <c r="DB285" s="43">
        <f t="shared" si="467"/>
        <v>0</v>
      </c>
      <c r="DC285" s="43">
        <f t="shared" si="468"/>
        <v>0</v>
      </c>
      <c r="DD285" s="43">
        <f t="shared" si="469"/>
        <v>0</v>
      </c>
      <c r="DE285" s="43">
        <f t="shared" si="531"/>
        <v>0</v>
      </c>
      <c r="DF285" s="44">
        <f t="shared" si="495"/>
        <v>0</v>
      </c>
      <c r="DG285" s="44">
        <f t="shared" si="532"/>
        <v>0</v>
      </c>
      <c r="DH285" s="44">
        <f t="shared" si="533"/>
        <v>0</v>
      </c>
      <c r="DI285" s="44">
        <f t="shared" si="534"/>
        <v>0</v>
      </c>
      <c r="DJ285" s="44">
        <f t="shared" si="535"/>
        <v>0</v>
      </c>
      <c r="DK285" s="44">
        <f t="shared" si="536"/>
        <v>0</v>
      </c>
      <c r="DL285" s="44">
        <f t="shared" si="537"/>
        <v>0</v>
      </c>
      <c r="DM285" s="44">
        <f t="shared" si="538"/>
        <v>0</v>
      </c>
      <c r="DN285" s="44">
        <f t="shared" si="539"/>
        <v>0</v>
      </c>
      <c r="DO285" s="44">
        <f t="shared" si="540"/>
        <v>0</v>
      </c>
      <c r="DP285" s="44">
        <f>IF(SUM(DG285:DG$298)=0,DG$299*DP$8/12,0)</f>
        <v>0</v>
      </c>
      <c r="DQ285" s="44">
        <f>IF(SUM(DH285:DH$298)=0,DH$299*DQ$8/12,0)</f>
        <v>0</v>
      </c>
      <c r="DR285" s="44">
        <f>IF(SUM(DI285:DI$298)=0,DI$299*DR$8/12,0)</f>
        <v>0</v>
      </c>
      <c r="DS285" s="44">
        <f>IF(SUM(DJ285:DJ$298)=0,DJ$299*DS$8/12,0)</f>
        <v>0</v>
      </c>
      <c r="DT285" s="44">
        <f>IF(SUM(DK285:DK$298)=0,DK$299*DT$8/12,0)</f>
        <v>0</v>
      </c>
      <c r="DU285" s="44">
        <f>IF(SUM(DL285:DL$298)=0,DL$299*DU$8/12,0)</f>
        <v>0</v>
      </c>
      <c r="DV285" s="44">
        <f>IF(SUM(DM285:DM$298)=0,DM$299*DV$8/12,0)</f>
        <v>0</v>
      </c>
      <c r="DW285" s="44">
        <f>IF(SUM(DN285:DN$298)=0,DN$299*DW$8/12,0)</f>
        <v>0</v>
      </c>
      <c r="DX285" s="44">
        <f t="shared" si="541"/>
        <v>0</v>
      </c>
      <c r="DY285" s="44">
        <f t="shared" si="502"/>
        <v>0</v>
      </c>
      <c r="DZ285" s="44">
        <f t="shared" si="503"/>
        <v>0</v>
      </c>
      <c r="EA285" s="44">
        <f t="shared" si="504"/>
        <v>0</v>
      </c>
      <c r="EB285" s="44">
        <f t="shared" si="505"/>
        <v>0</v>
      </c>
      <c r="EC285" s="44">
        <f t="shared" si="506"/>
        <v>0</v>
      </c>
      <c r="ED285" s="16"/>
      <c r="FE285" s="59"/>
      <c r="FF285" s="59"/>
      <c r="FG285" s="59"/>
      <c r="FH285" s="59"/>
      <c r="FI285" s="59"/>
      <c r="FJ285" s="59"/>
      <c r="FK285" s="59"/>
      <c r="FL285" s="59"/>
      <c r="FM285" s="59"/>
      <c r="FN285" s="59"/>
      <c r="FO285" s="59"/>
      <c r="FP285" s="59"/>
      <c r="FQ285" s="59"/>
      <c r="FR285" s="59"/>
      <c r="FS285" s="59"/>
      <c r="FT285" s="59"/>
      <c r="FU285" s="59"/>
      <c r="FV285" s="59"/>
      <c r="FW285" s="59"/>
      <c r="FX285" s="59"/>
      <c r="FY285" s="59"/>
      <c r="FZ285" s="59"/>
      <c r="GA285" s="59"/>
      <c r="GB285" s="59"/>
      <c r="GC285" s="59"/>
      <c r="GD285" s="59"/>
      <c r="GE285" s="59"/>
      <c r="GF285" s="59"/>
      <c r="GG285" s="59"/>
      <c r="GH285" s="59"/>
      <c r="GI285" s="59"/>
      <c r="GJ285" s="59"/>
      <c r="GK285" s="59"/>
      <c r="GL285" s="59"/>
      <c r="GM285" s="59"/>
      <c r="GN285" s="59"/>
      <c r="GO285" s="59"/>
      <c r="GP285" s="59"/>
      <c r="GQ285" s="59"/>
      <c r="GR285" s="59"/>
      <c r="GS285" s="59"/>
      <c r="GT285" s="59"/>
      <c r="GU285" s="59"/>
      <c r="GV285" s="59"/>
      <c r="GW285" s="59"/>
      <c r="GX285" s="59"/>
      <c r="GY285" s="59"/>
      <c r="GZ285" s="59"/>
      <c r="HA285" s="59"/>
      <c r="HB285" s="59"/>
      <c r="HC285" s="59"/>
      <c r="HD285" s="59"/>
      <c r="HE285" s="59"/>
      <c r="HF285" s="59"/>
      <c r="HG285" s="59"/>
      <c r="HH285" s="59"/>
      <c r="HI285" s="59"/>
      <c r="HJ285" s="59"/>
      <c r="HK285" s="59"/>
      <c r="HL285" s="59"/>
      <c r="HM285" s="59"/>
      <c r="HN285" s="59"/>
      <c r="HO285" s="59"/>
      <c r="HP285" s="59"/>
      <c r="HQ285" s="59"/>
      <c r="HR285" s="59"/>
      <c r="HS285" s="59"/>
      <c r="HT285" s="59"/>
      <c r="HU285" s="59"/>
      <c r="HV285" s="59"/>
      <c r="HW285" s="59"/>
      <c r="HX285" s="59"/>
      <c r="HY285" s="59"/>
      <c r="HZ285" s="59"/>
      <c r="IA285" s="59"/>
      <c r="IB285" s="59"/>
      <c r="IC285" s="59"/>
      <c r="ID285" s="59"/>
      <c r="IE285" s="59"/>
      <c r="IF285" s="59"/>
    </row>
    <row r="286" spans="1:240">
      <c r="A286" s="52"/>
      <c r="B286" s="33">
        <f>IF(SUM(J$9:J285)&gt;0.9,MAX(B$9:B285)+1,0)</f>
        <v>0</v>
      </c>
      <c r="C286" s="39">
        <f t="shared" si="530"/>
        <v>0</v>
      </c>
      <c r="D286" s="35">
        <v>52231</v>
      </c>
      <c r="E286" s="38">
        <f t="shared" si="496"/>
        <v>0</v>
      </c>
      <c r="F286" s="38">
        <f t="shared" si="497"/>
        <v>0</v>
      </c>
      <c r="G286" s="40">
        <f>IF(AND(B286=I$6,K285-I$1/(I$7-I$6+1)&gt;=0),ROUND(I$1/(I$7-I$6+1),0),IF(AND(SUM(G$10:G285)&gt;0,K285-G285&gt;=0),G285,IF(AND(SUM(G$10:G285)&gt;0),I$1-SUM(G$10:G285),0)))</f>
        <v>0</v>
      </c>
      <c r="H286" s="40">
        <f t="shared" si="498"/>
        <v>0</v>
      </c>
      <c r="I286" s="40">
        <f t="shared" si="499"/>
        <v>0</v>
      </c>
      <c r="J286" s="40">
        <f t="shared" si="500"/>
        <v>0</v>
      </c>
      <c r="K286" s="40">
        <f t="shared" si="501"/>
        <v>0</v>
      </c>
      <c r="L286" s="40">
        <f>IF(AND(J286&lt;&gt;0,SUM(J$9:J285)=0),ROUND(I$1*I$3,0),0)</f>
        <v>0</v>
      </c>
      <c r="M286" s="13"/>
      <c r="N286" s="33">
        <f>IF(SUM(V$9:V285)&gt;0.9,MAX(N$9:N285)+1,0)</f>
        <v>0</v>
      </c>
      <c r="O286" s="39">
        <f t="shared" si="487"/>
        <v>0</v>
      </c>
      <c r="P286" s="35">
        <f t="shared" si="488"/>
        <v>52231</v>
      </c>
      <c r="Q286" s="38">
        <f t="shared" si="455"/>
        <v>0</v>
      </c>
      <c r="R286" s="38">
        <f t="shared" si="441"/>
        <v>0</v>
      </c>
      <c r="S286" s="40">
        <f>IF(AND(N286=U$6,W285-U$1/(U$7-U$6+1)&gt;=0),ROUND(U$1/(U$7-U$6+1),0),IF(AND(SUM(S$10:S285)&gt;0,W285-S285&gt;=0),S285,IF(AND(SUM(S$10:S285)&gt;0),U$1-SUM(S$10:S285),0)))</f>
        <v>0</v>
      </c>
      <c r="T286" s="40">
        <f t="shared" si="507"/>
        <v>0</v>
      </c>
      <c r="U286" s="40">
        <f t="shared" si="508"/>
        <v>0</v>
      </c>
      <c r="V286" s="40">
        <f t="shared" si="442"/>
        <v>0</v>
      </c>
      <c r="W286" s="40">
        <f t="shared" si="509"/>
        <v>0</v>
      </c>
      <c r="X286" s="40">
        <f>IF(AND(V286&lt;&gt;0,SUM(V$9:V285)=0),ROUND(U$1*U$3,0),0)</f>
        <v>0</v>
      </c>
      <c r="Y286" s="13"/>
      <c r="Z286" s="33">
        <f>IF(SUM(AH$9:AH285)&gt;0.9,MAX(Z$9:Z285)+1,0)</f>
        <v>0</v>
      </c>
      <c r="AA286" s="39">
        <f t="shared" si="481"/>
        <v>0</v>
      </c>
      <c r="AB286" s="35">
        <f t="shared" si="489"/>
        <v>52231</v>
      </c>
      <c r="AC286" s="38">
        <f t="shared" si="456"/>
        <v>0</v>
      </c>
      <c r="AD286" s="38">
        <f t="shared" si="443"/>
        <v>0</v>
      </c>
      <c r="AE286" s="40">
        <f>IF(AND(Z286=AG$6,AI285-AG$1/(AG$7-AG$6+1)&gt;=0),ROUND(AG$1/(AG$7-AG$6+1),0),IF(AND(SUM(AE$10:AE285)&gt;0,AI285-AE285&gt;=0),AE285,IF(AND(SUM(AE$10:AE285)&gt;0),AG$1-SUM(AE$10:AE285),0)))</f>
        <v>0</v>
      </c>
      <c r="AF286" s="40">
        <f t="shared" si="510"/>
        <v>0</v>
      </c>
      <c r="AG286" s="40">
        <f t="shared" si="511"/>
        <v>0</v>
      </c>
      <c r="AH286" s="40">
        <f t="shared" si="444"/>
        <v>0</v>
      </c>
      <c r="AI286" s="40">
        <f t="shared" si="512"/>
        <v>0</v>
      </c>
      <c r="AJ286" s="40">
        <f>IF(AND(AH286&lt;&gt;0,SUM(AH$9:AH285)=0),ROUND(AG$1*AG$3,0),0)</f>
        <v>0</v>
      </c>
      <c r="AK286" s="13"/>
      <c r="AL286" s="33">
        <f>IF(SUM(AT$9:AT285)&gt;0.9,MAX(AL$9:AL285)+1,0)</f>
        <v>0</v>
      </c>
      <c r="AM286" s="39">
        <f t="shared" si="482"/>
        <v>0</v>
      </c>
      <c r="AN286" s="35">
        <f t="shared" si="490"/>
        <v>52231</v>
      </c>
      <c r="AO286" s="38">
        <f t="shared" si="457"/>
        <v>0</v>
      </c>
      <c r="AP286" s="38">
        <f t="shared" si="445"/>
        <v>0</v>
      </c>
      <c r="AQ286" s="40">
        <f>IF(AND(AL286=AS$6,AU285-AS$1/(AS$7-AS$6+1)&gt;=0),ROUND(AS$1/(AS$7-AS$6+1),0),IF(AND(SUM(AQ$10:AQ285)&gt;0,AU285-AQ285&gt;=0),AQ285,IF(AND(SUM(AQ$10:AQ285)&gt;0),AS$1-SUM(AQ$10:AQ285),0)))</f>
        <v>0</v>
      </c>
      <c r="AR286" s="40">
        <f t="shared" si="513"/>
        <v>0</v>
      </c>
      <c r="AS286" s="40">
        <f t="shared" si="514"/>
        <v>0</v>
      </c>
      <c r="AT286" s="40">
        <f t="shared" si="446"/>
        <v>0</v>
      </c>
      <c r="AU286" s="40">
        <f t="shared" si="515"/>
        <v>0</v>
      </c>
      <c r="AV286" s="40">
        <f>IF(AND(AT286&lt;&gt;0,SUM(AT$9:AT285)=0),ROUND(AS$1*AS$3,0),0)</f>
        <v>0</v>
      </c>
      <c r="AW286" s="13"/>
      <c r="AX286" s="33">
        <f>IF(SUM(BF$9:BF285)&gt;0.9,MAX(AX$9:AX285)+1,0)</f>
        <v>0</v>
      </c>
      <c r="AY286" s="39">
        <f t="shared" si="483"/>
        <v>0</v>
      </c>
      <c r="AZ286" s="35">
        <f t="shared" si="491"/>
        <v>52231</v>
      </c>
      <c r="BA286" s="38">
        <f t="shared" si="458"/>
        <v>0</v>
      </c>
      <c r="BB286" s="38">
        <f t="shared" si="447"/>
        <v>0</v>
      </c>
      <c r="BC286" s="40">
        <f>IF(AND(AX286=BE$6,BG285-BE$1/(BE$7-BE$6+1)&gt;=0),ROUND(BE$1/(BE$7-BE$6+1),0),IF(AND(SUM(BC$10:BC285)&gt;0,BG285-BC285&gt;=0),BC285,IF(AND(SUM(BC$10:BC285)&gt;0),BE$1-SUM(BC$10:BC285),0)))</f>
        <v>0</v>
      </c>
      <c r="BD286" s="40">
        <f t="shared" si="516"/>
        <v>0</v>
      </c>
      <c r="BE286" s="40">
        <f t="shared" si="517"/>
        <v>0</v>
      </c>
      <c r="BF286" s="40">
        <f t="shared" si="448"/>
        <v>0</v>
      </c>
      <c r="BG286" s="40">
        <f t="shared" si="518"/>
        <v>0</v>
      </c>
      <c r="BH286" s="40">
        <f>IF(AND(BF286&lt;&gt;0,SUM(BF$9:BF285)=0),ROUND(BE$1*BE$3,0),0)</f>
        <v>0</v>
      </c>
      <c r="BI286" s="13"/>
      <c r="BJ286" s="33">
        <f>IF(SUM(BR$9:BR285)&gt;0.9,MAX(BJ$9:BJ285)+1,0)</f>
        <v>0</v>
      </c>
      <c r="BK286" s="39">
        <f t="shared" si="484"/>
        <v>0</v>
      </c>
      <c r="BL286" s="35">
        <f t="shared" si="492"/>
        <v>52231</v>
      </c>
      <c r="BM286" s="38">
        <f t="shared" si="459"/>
        <v>0</v>
      </c>
      <c r="BN286" s="38">
        <f t="shared" si="449"/>
        <v>0</v>
      </c>
      <c r="BO286" s="40">
        <f>IF(AND(BJ286=BQ$6,BS285-BQ$1/(BQ$7-BQ$6+1)&gt;=0),ROUND(BQ$1/(BQ$7-BQ$6+1),0),IF(AND(SUM(BO$10:BO285)&gt;0,BS285-BO285&gt;=0),BO285,IF(AND(SUM(BO$10:BO285)&gt;0),BQ$1-SUM(BO$10:BO285),0)))</f>
        <v>0</v>
      </c>
      <c r="BP286" s="40">
        <f t="shared" si="519"/>
        <v>0</v>
      </c>
      <c r="BQ286" s="40">
        <f t="shared" si="520"/>
        <v>0</v>
      </c>
      <c r="BR286" s="40">
        <f t="shared" si="450"/>
        <v>0</v>
      </c>
      <c r="BS286" s="40">
        <f t="shared" si="521"/>
        <v>0</v>
      </c>
      <c r="BT286" s="40">
        <f>IF(AND(BR286&lt;&gt;0,SUM(BR$9:BR285)=0),ROUND(BQ$1*BQ$3,0),0)</f>
        <v>0</v>
      </c>
      <c r="BU286" s="13"/>
      <c r="BV286" s="33">
        <f>IF(SUM(CD$9:CD285)&gt;0.9,MAX(BV$9:BV285)+1,0)</f>
        <v>0</v>
      </c>
      <c r="BW286" s="39">
        <f t="shared" si="485"/>
        <v>0</v>
      </c>
      <c r="BX286" s="35">
        <f t="shared" si="493"/>
        <v>52231</v>
      </c>
      <c r="BY286" s="38">
        <f t="shared" si="460"/>
        <v>0</v>
      </c>
      <c r="BZ286" s="38">
        <f t="shared" si="451"/>
        <v>0</v>
      </c>
      <c r="CA286" s="40">
        <f>IF(AND(BV286=CC$6,CE285-CC$1/(CC$7-CC$6+1)&gt;=0),ROUND(CC$1/(CC$7-CC$6+1),0),IF(AND(SUM(CA$10:CA285)&gt;0,CE285-CA285&gt;=0),CA285,IF(AND(SUM(CA$10:CA285)&gt;0),CC$1-SUM(CA$10:CA285),0)))</f>
        <v>0</v>
      </c>
      <c r="CB286" s="40">
        <f t="shared" si="522"/>
        <v>0</v>
      </c>
      <c r="CC286" s="40">
        <f t="shared" si="523"/>
        <v>0</v>
      </c>
      <c r="CD286" s="40">
        <f t="shared" si="452"/>
        <v>0</v>
      </c>
      <c r="CE286" s="40">
        <f t="shared" si="524"/>
        <v>0</v>
      </c>
      <c r="CF286" s="40">
        <f>IF(AND(CD286&lt;&gt;0,SUM(CD$9:CD285)=0),ROUND(CC$1*CC$3,0),0)</f>
        <v>0</v>
      </c>
      <c r="CG286" s="13"/>
      <c r="CH286" s="33">
        <f>IF(SUM(CP$9:CP285)&gt;0.9,MAX(CH$9:CH285)+1,0)</f>
        <v>0</v>
      </c>
      <c r="CI286" s="39">
        <f t="shared" si="486"/>
        <v>0</v>
      </c>
      <c r="CJ286" s="35">
        <f t="shared" si="494"/>
        <v>52231</v>
      </c>
      <c r="CK286" s="38">
        <f t="shared" si="461"/>
        <v>0</v>
      </c>
      <c r="CL286" s="38">
        <f t="shared" si="453"/>
        <v>0</v>
      </c>
      <c r="CM286" s="40">
        <f>IF(AND(CH286=CO$6,CQ285-CO$1/(CO$7-CO$6+1)&gt;=0),ROUND(CO$1/(CO$7-CO$6+1),0),IF(AND(SUM(CM$10:CM285)&gt;0,CQ285-CM285&gt;=0),CM285,IF(AND(SUM(CM$10:CM285)&gt;0),CO$1-SUM(CM$10:CM285),0)))</f>
        <v>0</v>
      </c>
      <c r="CN286" s="40">
        <f t="shared" si="525"/>
        <v>0</v>
      </c>
      <c r="CO286" s="40">
        <f t="shared" si="526"/>
        <v>0</v>
      </c>
      <c r="CP286" s="40">
        <f t="shared" si="454"/>
        <v>0</v>
      </c>
      <c r="CQ286" s="40">
        <f t="shared" si="527"/>
        <v>0</v>
      </c>
      <c r="CR286" s="40">
        <f>IF(AND(CP286&lt;&gt;0,SUM(CP$9:CP285)=0),ROUND(CO$1*CO$3,0),0)</f>
        <v>0</v>
      </c>
      <c r="CS286" s="13"/>
      <c r="CT286" s="16"/>
      <c r="CU286" s="41">
        <f t="shared" si="529"/>
        <v>258</v>
      </c>
      <c r="CV286" s="42">
        <f t="shared" si="528"/>
        <v>52231</v>
      </c>
      <c r="CW286" s="43">
        <f>SUM(G287:G$298)</f>
        <v>0</v>
      </c>
      <c r="CX286" s="43">
        <f>SUM(S287:S$298)</f>
        <v>0</v>
      </c>
      <c r="CY286" s="43">
        <f>SUM(AE287:AE$298)</f>
        <v>0</v>
      </c>
      <c r="CZ286" s="43">
        <f>SUM(AQ287:AQ$298)</f>
        <v>0</v>
      </c>
      <c r="DA286" s="43">
        <f>SUM(BC287:BC$298)</f>
        <v>0</v>
      </c>
      <c r="DB286" s="43">
        <f>SUM(BO287:BO$298)</f>
        <v>0</v>
      </c>
      <c r="DC286" s="43">
        <f>SUM(CA287:CA$298)</f>
        <v>0</v>
      </c>
      <c r="DD286" s="43">
        <f>SUM(CM287:CM$298)</f>
        <v>0</v>
      </c>
      <c r="DE286" s="43">
        <f t="shared" si="531"/>
        <v>0</v>
      </c>
      <c r="DF286" s="44">
        <f t="shared" si="495"/>
        <v>0</v>
      </c>
      <c r="DG286" s="44">
        <f t="shared" si="532"/>
        <v>0</v>
      </c>
      <c r="DH286" s="44">
        <f t="shared" si="533"/>
        <v>0</v>
      </c>
      <c r="DI286" s="44">
        <f t="shared" si="534"/>
        <v>0</v>
      </c>
      <c r="DJ286" s="44">
        <f t="shared" si="535"/>
        <v>0</v>
      </c>
      <c r="DK286" s="44">
        <f t="shared" si="536"/>
        <v>0</v>
      </c>
      <c r="DL286" s="44">
        <f t="shared" si="537"/>
        <v>0</v>
      </c>
      <c r="DM286" s="44">
        <f t="shared" si="538"/>
        <v>0</v>
      </c>
      <c r="DN286" s="44">
        <f t="shared" si="539"/>
        <v>0</v>
      </c>
      <c r="DO286" s="44">
        <f t="shared" si="540"/>
        <v>0</v>
      </c>
      <c r="DP286" s="44">
        <f>IF(SUM(DG286:DG$298)=0,DG$299*DP$8/12,0)</f>
        <v>0</v>
      </c>
      <c r="DQ286" s="44">
        <f>IF(SUM(DH286:DH$298)=0,DH$299*DQ$8/12,0)</f>
        <v>0</v>
      </c>
      <c r="DR286" s="44">
        <f>IF(SUM(DI286:DI$298)=0,DI$299*DR$8/12,0)</f>
        <v>0</v>
      </c>
      <c r="DS286" s="44">
        <f>IF(SUM(DJ286:DJ$298)=0,DJ$299*DS$8/12,0)</f>
        <v>0</v>
      </c>
      <c r="DT286" s="44">
        <f>IF(SUM(DK286:DK$298)=0,DK$299*DT$8/12,0)</f>
        <v>0</v>
      </c>
      <c r="DU286" s="44">
        <f>IF(SUM(DL286:DL$298)=0,DL$299*DU$8/12,0)</f>
        <v>0</v>
      </c>
      <c r="DV286" s="44">
        <f>IF(SUM(DM286:DM$298)=0,DM$299*DV$8/12,0)</f>
        <v>0</v>
      </c>
      <c r="DW286" s="44">
        <f>IF(SUM(DN286:DN$298)=0,DN$299*DW$8/12,0)</f>
        <v>0</v>
      </c>
      <c r="DX286" s="44">
        <f t="shared" si="541"/>
        <v>0</v>
      </c>
      <c r="DY286" s="44">
        <f t="shared" si="502"/>
        <v>0</v>
      </c>
      <c r="DZ286" s="44">
        <f t="shared" si="503"/>
        <v>0</v>
      </c>
      <c r="EA286" s="44">
        <f t="shared" si="504"/>
        <v>0</v>
      </c>
      <c r="EB286" s="44">
        <f t="shared" si="505"/>
        <v>0</v>
      </c>
      <c r="EC286" s="44">
        <f t="shared" si="506"/>
        <v>0</v>
      </c>
      <c r="ED286" s="16"/>
      <c r="FE286" s="59"/>
      <c r="FF286" s="59"/>
      <c r="FG286" s="59"/>
      <c r="FH286" s="59"/>
      <c r="FI286" s="59"/>
      <c r="FJ286" s="59"/>
      <c r="FK286" s="59"/>
      <c r="FL286" s="59"/>
      <c r="FM286" s="59"/>
      <c r="FN286" s="59"/>
      <c r="FO286" s="59"/>
      <c r="FP286" s="59"/>
      <c r="FQ286" s="59"/>
      <c r="FR286" s="59"/>
      <c r="FS286" s="59"/>
      <c r="FT286" s="59"/>
      <c r="FU286" s="59"/>
      <c r="FV286" s="59"/>
      <c r="FW286" s="59"/>
      <c r="FX286" s="59"/>
      <c r="FY286" s="59"/>
      <c r="FZ286" s="59"/>
      <c r="GA286" s="59"/>
      <c r="GB286" s="59"/>
      <c r="GC286" s="59"/>
      <c r="GD286" s="59"/>
      <c r="GE286" s="59"/>
      <c r="GF286" s="59"/>
      <c r="GG286" s="59"/>
      <c r="GH286" s="59"/>
      <c r="GI286" s="59"/>
      <c r="GJ286" s="59"/>
      <c r="GK286" s="59"/>
      <c r="GL286" s="59"/>
      <c r="GM286" s="59"/>
      <c r="GN286" s="59"/>
      <c r="GO286" s="59"/>
      <c r="GP286" s="59"/>
      <c r="GQ286" s="59"/>
      <c r="GR286" s="59"/>
      <c r="GS286" s="59"/>
      <c r="GT286" s="59"/>
      <c r="GU286" s="59"/>
      <c r="GV286" s="59"/>
      <c r="GW286" s="59"/>
      <c r="GX286" s="59"/>
      <c r="GY286" s="59"/>
      <c r="GZ286" s="59"/>
      <c r="HA286" s="59"/>
      <c r="HB286" s="59"/>
      <c r="HC286" s="59"/>
      <c r="HD286" s="59"/>
      <c r="HE286" s="59"/>
      <c r="HF286" s="59"/>
      <c r="HG286" s="59"/>
      <c r="HH286" s="59"/>
      <c r="HI286" s="59"/>
      <c r="HJ286" s="59"/>
      <c r="HK286" s="59"/>
      <c r="HL286" s="59"/>
      <c r="HM286" s="59"/>
      <c r="HN286" s="59"/>
      <c r="HO286" s="59"/>
      <c r="HP286" s="59"/>
      <c r="HQ286" s="59"/>
      <c r="HR286" s="59"/>
      <c r="HS286" s="59"/>
      <c r="HT286" s="59"/>
      <c r="HU286" s="59"/>
      <c r="HV286" s="59"/>
      <c r="HW286" s="59"/>
      <c r="HX286" s="59"/>
      <c r="HY286" s="59"/>
      <c r="HZ286" s="59"/>
      <c r="IA286" s="59"/>
      <c r="IB286" s="59"/>
      <c r="IC286" s="59"/>
      <c r="ID286" s="59"/>
      <c r="IE286" s="59"/>
      <c r="IF286" s="59"/>
    </row>
    <row r="287" spans="1:240">
      <c r="A287" s="52"/>
      <c r="B287" s="33">
        <f>IF(SUM(J$9:J286)&gt;0.9,MAX(B$9:B286)+1,0)</f>
        <v>0</v>
      </c>
      <c r="C287" s="39">
        <f t="shared" si="530"/>
        <v>0</v>
      </c>
      <c r="D287" s="35">
        <v>52262</v>
      </c>
      <c r="E287" s="38">
        <f t="shared" si="496"/>
        <v>0</v>
      </c>
      <c r="F287" s="38">
        <f t="shared" si="497"/>
        <v>0</v>
      </c>
      <c r="G287" s="40">
        <f>IF(AND(B287=I$6,K286-I$1/(I$7-I$6+1)&gt;=0),ROUND(I$1/(I$7-I$6+1),0),IF(AND(SUM(G$10:G286)&gt;0,K286-G286&gt;=0),G286,IF(AND(SUM(G$10:G286)&gt;0),I$1-SUM(G$10:G286),0)))</f>
        <v>0</v>
      </c>
      <c r="H287" s="40">
        <f t="shared" si="498"/>
        <v>0</v>
      </c>
      <c r="I287" s="40">
        <f t="shared" si="499"/>
        <v>0</v>
      </c>
      <c r="J287" s="40">
        <f t="shared" si="500"/>
        <v>0</v>
      </c>
      <c r="K287" s="40">
        <f t="shared" si="501"/>
        <v>0</v>
      </c>
      <c r="L287" s="40">
        <f>IF(AND(J287&lt;&gt;0,SUM(J$9:J286)=0),ROUND(I$1*I$3,0),0)</f>
        <v>0</v>
      </c>
      <c r="M287" s="13"/>
      <c r="N287" s="33">
        <f>IF(SUM(V$9:V286)&gt;0.9,MAX(N$9:N286)+1,0)</f>
        <v>0</v>
      </c>
      <c r="O287" s="39">
        <f t="shared" si="487"/>
        <v>0</v>
      </c>
      <c r="P287" s="35">
        <f t="shared" si="488"/>
        <v>52262</v>
      </c>
      <c r="Q287" s="38">
        <f t="shared" si="455"/>
        <v>0</v>
      </c>
      <c r="R287" s="38">
        <f t="shared" si="441"/>
        <v>0</v>
      </c>
      <c r="S287" s="40">
        <f>IF(AND(N287=U$6,W286-U$1/(U$7-U$6+1)&gt;=0),ROUND(U$1/(U$7-U$6+1),0),IF(AND(SUM(S$10:S286)&gt;0,W286-S286&gt;=0),S286,IF(AND(SUM(S$10:S286)&gt;0),U$1-SUM(S$10:S286),0)))</f>
        <v>0</v>
      </c>
      <c r="T287" s="40">
        <f t="shared" si="507"/>
        <v>0</v>
      </c>
      <c r="U287" s="40">
        <f t="shared" si="508"/>
        <v>0</v>
      </c>
      <c r="V287" s="40">
        <f t="shared" si="442"/>
        <v>0</v>
      </c>
      <c r="W287" s="40">
        <f t="shared" si="509"/>
        <v>0</v>
      </c>
      <c r="X287" s="40">
        <f>IF(AND(V287&lt;&gt;0,SUM(V$9:V286)=0),ROUND(U$1*U$3,0),0)</f>
        <v>0</v>
      </c>
      <c r="Y287" s="13"/>
      <c r="Z287" s="33">
        <f>IF(SUM(AH$9:AH286)&gt;0.9,MAX(Z$9:Z286)+1,0)</f>
        <v>0</v>
      </c>
      <c r="AA287" s="39">
        <f t="shared" si="481"/>
        <v>0</v>
      </c>
      <c r="AB287" s="35">
        <f t="shared" si="489"/>
        <v>52262</v>
      </c>
      <c r="AC287" s="38">
        <f t="shared" si="456"/>
        <v>0</v>
      </c>
      <c r="AD287" s="38">
        <f t="shared" si="443"/>
        <v>0</v>
      </c>
      <c r="AE287" s="40">
        <f>IF(AND(Z287=AG$6,AI286-AG$1/(AG$7-AG$6+1)&gt;=0),ROUND(AG$1/(AG$7-AG$6+1),0),IF(AND(SUM(AE$10:AE286)&gt;0,AI286-AE286&gt;=0),AE286,IF(AND(SUM(AE$10:AE286)&gt;0),AG$1-SUM(AE$10:AE286),0)))</f>
        <v>0</v>
      </c>
      <c r="AF287" s="40">
        <f t="shared" si="510"/>
        <v>0</v>
      </c>
      <c r="AG287" s="40">
        <f t="shared" si="511"/>
        <v>0</v>
      </c>
      <c r="AH287" s="40">
        <f t="shared" si="444"/>
        <v>0</v>
      </c>
      <c r="AI287" s="40">
        <f t="shared" si="512"/>
        <v>0</v>
      </c>
      <c r="AJ287" s="40">
        <f>IF(AND(AH287&lt;&gt;0,SUM(AH$9:AH286)=0),ROUND(AG$1*AG$3,0),0)</f>
        <v>0</v>
      </c>
      <c r="AK287" s="13"/>
      <c r="AL287" s="33">
        <f>IF(SUM(AT$9:AT286)&gt;0.9,MAX(AL$9:AL286)+1,0)</f>
        <v>0</v>
      </c>
      <c r="AM287" s="39">
        <f t="shared" si="482"/>
        <v>0</v>
      </c>
      <c r="AN287" s="35">
        <f t="shared" si="490"/>
        <v>52262</v>
      </c>
      <c r="AO287" s="38">
        <f t="shared" si="457"/>
        <v>0</v>
      </c>
      <c r="AP287" s="38">
        <f t="shared" si="445"/>
        <v>0</v>
      </c>
      <c r="AQ287" s="40">
        <f>IF(AND(AL287=AS$6,AU286-AS$1/(AS$7-AS$6+1)&gt;=0),ROUND(AS$1/(AS$7-AS$6+1),0),IF(AND(SUM(AQ$10:AQ286)&gt;0,AU286-AQ286&gt;=0),AQ286,IF(AND(SUM(AQ$10:AQ286)&gt;0),AS$1-SUM(AQ$10:AQ286),0)))</f>
        <v>0</v>
      </c>
      <c r="AR287" s="40">
        <f t="shared" si="513"/>
        <v>0</v>
      </c>
      <c r="AS287" s="40">
        <f t="shared" si="514"/>
        <v>0</v>
      </c>
      <c r="AT287" s="40">
        <f t="shared" si="446"/>
        <v>0</v>
      </c>
      <c r="AU287" s="40">
        <f t="shared" si="515"/>
        <v>0</v>
      </c>
      <c r="AV287" s="40">
        <f>IF(AND(AT287&lt;&gt;0,SUM(AT$9:AT286)=0),ROUND(AS$1*AS$3,0),0)</f>
        <v>0</v>
      </c>
      <c r="AW287" s="13"/>
      <c r="AX287" s="33">
        <f>IF(SUM(BF$9:BF286)&gt;0.9,MAX(AX$9:AX286)+1,0)</f>
        <v>0</v>
      </c>
      <c r="AY287" s="39">
        <f t="shared" si="483"/>
        <v>0</v>
      </c>
      <c r="AZ287" s="35">
        <f t="shared" si="491"/>
        <v>52262</v>
      </c>
      <c r="BA287" s="38">
        <f t="shared" si="458"/>
        <v>0</v>
      </c>
      <c r="BB287" s="38">
        <f t="shared" si="447"/>
        <v>0</v>
      </c>
      <c r="BC287" s="40">
        <f>IF(AND(AX287=BE$6,BG286-BE$1/(BE$7-BE$6+1)&gt;=0),ROUND(BE$1/(BE$7-BE$6+1),0),IF(AND(SUM(BC$10:BC286)&gt;0,BG286-BC286&gt;=0),BC286,IF(AND(SUM(BC$10:BC286)&gt;0),BE$1-SUM(BC$10:BC286),0)))</f>
        <v>0</v>
      </c>
      <c r="BD287" s="40">
        <f t="shared" si="516"/>
        <v>0</v>
      </c>
      <c r="BE287" s="40">
        <f t="shared" si="517"/>
        <v>0</v>
      </c>
      <c r="BF287" s="40">
        <f t="shared" si="448"/>
        <v>0</v>
      </c>
      <c r="BG287" s="40">
        <f t="shared" si="518"/>
        <v>0</v>
      </c>
      <c r="BH287" s="40">
        <f>IF(AND(BF287&lt;&gt;0,SUM(BF$9:BF286)=0),ROUND(BE$1*BE$3,0),0)</f>
        <v>0</v>
      </c>
      <c r="BI287" s="13"/>
      <c r="BJ287" s="33">
        <f>IF(SUM(BR$9:BR286)&gt;0.9,MAX(BJ$9:BJ286)+1,0)</f>
        <v>0</v>
      </c>
      <c r="BK287" s="39">
        <f t="shared" si="484"/>
        <v>0</v>
      </c>
      <c r="BL287" s="35">
        <f t="shared" si="492"/>
        <v>52262</v>
      </c>
      <c r="BM287" s="38">
        <f t="shared" si="459"/>
        <v>0</v>
      </c>
      <c r="BN287" s="38">
        <f t="shared" si="449"/>
        <v>0</v>
      </c>
      <c r="BO287" s="40">
        <f>IF(AND(BJ287=BQ$6,BS286-BQ$1/(BQ$7-BQ$6+1)&gt;=0),ROUND(BQ$1/(BQ$7-BQ$6+1),0),IF(AND(SUM(BO$10:BO286)&gt;0,BS286-BO286&gt;=0),BO286,IF(AND(SUM(BO$10:BO286)&gt;0),BQ$1-SUM(BO$10:BO286),0)))</f>
        <v>0</v>
      </c>
      <c r="BP287" s="40">
        <f t="shared" si="519"/>
        <v>0</v>
      </c>
      <c r="BQ287" s="40">
        <f t="shared" si="520"/>
        <v>0</v>
      </c>
      <c r="BR287" s="40">
        <f t="shared" si="450"/>
        <v>0</v>
      </c>
      <c r="BS287" s="40">
        <f t="shared" si="521"/>
        <v>0</v>
      </c>
      <c r="BT287" s="40">
        <f>IF(AND(BR287&lt;&gt;0,SUM(BR$9:BR286)=0),ROUND(BQ$1*BQ$3,0),0)</f>
        <v>0</v>
      </c>
      <c r="BU287" s="13"/>
      <c r="BV287" s="33">
        <f>IF(SUM(CD$9:CD286)&gt;0.9,MAX(BV$9:BV286)+1,0)</f>
        <v>0</v>
      </c>
      <c r="BW287" s="39">
        <f t="shared" si="485"/>
        <v>0</v>
      </c>
      <c r="BX287" s="35">
        <f t="shared" si="493"/>
        <v>52262</v>
      </c>
      <c r="BY287" s="38">
        <f t="shared" si="460"/>
        <v>0</v>
      </c>
      <c r="BZ287" s="38">
        <f t="shared" si="451"/>
        <v>0</v>
      </c>
      <c r="CA287" s="40">
        <f>IF(AND(BV287=CC$6,CE286-CC$1/(CC$7-CC$6+1)&gt;=0),ROUND(CC$1/(CC$7-CC$6+1),0),IF(AND(SUM(CA$10:CA286)&gt;0,CE286-CA286&gt;=0),CA286,IF(AND(SUM(CA$10:CA286)&gt;0),CC$1-SUM(CA$10:CA286),0)))</f>
        <v>0</v>
      </c>
      <c r="CB287" s="40">
        <f t="shared" si="522"/>
        <v>0</v>
      </c>
      <c r="CC287" s="40">
        <f t="shared" si="523"/>
        <v>0</v>
      </c>
      <c r="CD287" s="40">
        <f t="shared" si="452"/>
        <v>0</v>
      </c>
      <c r="CE287" s="40">
        <f t="shared" si="524"/>
        <v>0</v>
      </c>
      <c r="CF287" s="40">
        <f>IF(AND(CD287&lt;&gt;0,SUM(CD$9:CD286)=0),ROUND(CC$1*CC$3,0),0)</f>
        <v>0</v>
      </c>
      <c r="CG287" s="13"/>
      <c r="CH287" s="33">
        <f>IF(SUM(CP$9:CP286)&gt;0.9,MAX(CH$9:CH286)+1,0)</f>
        <v>0</v>
      </c>
      <c r="CI287" s="39">
        <f t="shared" si="486"/>
        <v>0</v>
      </c>
      <c r="CJ287" s="35">
        <f t="shared" si="494"/>
        <v>52262</v>
      </c>
      <c r="CK287" s="38">
        <f t="shared" si="461"/>
        <v>0</v>
      </c>
      <c r="CL287" s="38">
        <f t="shared" si="453"/>
        <v>0</v>
      </c>
      <c r="CM287" s="40">
        <f>IF(AND(CH287=CO$6,CQ286-CO$1/(CO$7-CO$6+1)&gt;=0),ROUND(CO$1/(CO$7-CO$6+1),0),IF(AND(SUM(CM$10:CM286)&gt;0,CQ286-CM286&gt;=0),CM286,IF(AND(SUM(CM$10:CM286)&gt;0),CO$1-SUM(CM$10:CM286),0)))</f>
        <v>0</v>
      </c>
      <c r="CN287" s="40">
        <f t="shared" si="525"/>
        <v>0</v>
      </c>
      <c r="CO287" s="40">
        <f t="shared" si="526"/>
        <v>0</v>
      </c>
      <c r="CP287" s="40">
        <f t="shared" si="454"/>
        <v>0</v>
      </c>
      <c r="CQ287" s="40">
        <f t="shared" si="527"/>
        <v>0</v>
      </c>
      <c r="CR287" s="40">
        <f>IF(AND(CP287&lt;&gt;0,SUM(CP$9:CP286)=0),ROUND(CO$1*CO$3,0),0)</f>
        <v>0</v>
      </c>
      <c r="CS287" s="13"/>
      <c r="CT287" s="16"/>
      <c r="CU287" s="41">
        <f t="shared" si="529"/>
        <v>259</v>
      </c>
      <c r="CV287" s="42">
        <f t="shared" si="528"/>
        <v>52262</v>
      </c>
      <c r="CW287" s="43">
        <f>SUM(G288:G$298)</f>
        <v>0</v>
      </c>
      <c r="CX287" s="43">
        <f>SUM(S288:S$298)</f>
        <v>0</v>
      </c>
      <c r="CY287" s="43">
        <f>SUM(AE288:AE$298)</f>
        <v>0</v>
      </c>
      <c r="CZ287" s="43">
        <f>SUM(AQ288:AQ$298)</f>
        <v>0</v>
      </c>
      <c r="DA287" s="43">
        <f>SUM(BC288:BC$298)</f>
        <v>0</v>
      </c>
      <c r="DB287" s="43">
        <f>SUM(BO288:BO$298)</f>
        <v>0</v>
      </c>
      <c r="DC287" s="43">
        <f>SUM(CA288:CA$298)</f>
        <v>0</v>
      </c>
      <c r="DD287" s="43">
        <f>SUM(CM288:CM$298)</f>
        <v>0</v>
      </c>
      <c r="DE287" s="43">
        <f t="shared" si="531"/>
        <v>0</v>
      </c>
      <c r="DF287" s="44">
        <f t="shared" si="495"/>
        <v>0</v>
      </c>
      <c r="DG287" s="44">
        <f t="shared" si="532"/>
        <v>0</v>
      </c>
      <c r="DH287" s="44">
        <f t="shared" si="533"/>
        <v>0</v>
      </c>
      <c r="DI287" s="44">
        <f t="shared" si="534"/>
        <v>0</v>
      </c>
      <c r="DJ287" s="44">
        <f t="shared" si="535"/>
        <v>0</v>
      </c>
      <c r="DK287" s="44">
        <f t="shared" si="536"/>
        <v>0</v>
      </c>
      <c r="DL287" s="44">
        <f t="shared" si="537"/>
        <v>0</v>
      </c>
      <c r="DM287" s="44">
        <f t="shared" si="538"/>
        <v>0</v>
      </c>
      <c r="DN287" s="44">
        <f t="shared" si="539"/>
        <v>0</v>
      </c>
      <c r="DO287" s="44">
        <f t="shared" si="540"/>
        <v>0</v>
      </c>
      <c r="DP287" s="44">
        <f>IF(SUM(DG287:DG$298)=0,DG$299*DP$8/12,0)</f>
        <v>0</v>
      </c>
      <c r="DQ287" s="44">
        <f>IF(SUM(DH287:DH$298)=0,DH$299*DQ$8/12,0)</f>
        <v>0</v>
      </c>
      <c r="DR287" s="44">
        <f>IF(SUM(DI287:DI$298)=0,DI$299*DR$8/12,0)</f>
        <v>0</v>
      </c>
      <c r="DS287" s="44">
        <f>IF(SUM(DJ287:DJ$298)=0,DJ$299*DS$8/12,0)</f>
        <v>0</v>
      </c>
      <c r="DT287" s="44">
        <f>IF(SUM(DK287:DK$298)=0,DK$299*DT$8/12,0)</f>
        <v>0</v>
      </c>
      <c r="DU287" s="44">
        <f>IF(SUM(DL287:DL$298)=0,DL$299*DU$8/12,0)</f>
        <v>0</v>
      </c>
      <c r="DV287" s="44">
        <f>IF(SUM(DM287:DM$298)=0,DM$299*DV$8/12,0)</f>
        <v>0</v>
      </c>
      <c r="DW287" s="44">
        <f>IF(SUM(DN287:DN$298)=0,DN$299*DW$8/12,0)</f>
        <v>0</v>
      </c>
      <c r="DX287" s="44">
        <f t="shared" si="541"/>
        <v>0</v>
      </c>
      <c r="DY287" s="44">
        <f t="shared" si="502"/>
        <v>0</v>
      </c>
      <c r="DZ287" s="44">
        <f t="shared" si="503"/>
        <v>0</v>
      </c>
      <c r="EA287" s="44">
        <f t="shared" si="504"/>
        <v>0</v>
      </c>
      <c r="EB287" s="44">
        <f t="shared" si="505"/>
        <v>0</v>
      </c>
      <c r="EC287" s="44">
        <f t="shared" si="506"/>
        <v>0</v>
      </c>
      <c r="ED287" s="16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59"/>
      <c r="FX287" s="59"/>
      <c r="FY287" s="59"/>
      <c r="FZ287" s="59"/>
      <c r="GA287" s="59"/>
      <c r="GB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59"/>
      <c r="GN287" s="59"/>
      <c r="GO287" s="59"/>
      <c r="GP287" s="59"/>
      <c r="GQ287" s="59"/>
      <c r="GR287" s="59"/>
      <c r="GS287" s="59"/>
      <c r="GT287" s="59"/>
      <c r="GU287" s="59"/>
      <c r="GV287" s="59"/>
      <c r="GW287" s="59"/>
      <c r="GX287" s="59"/>
      <c r="GY287" s="59"/>
      <c r="GZ287" s="59"/>
      <c r="HA287" s="59"/>
      <c r="HB287" s="59"/>
      <c r="HC287" s="59"/>
      <c r="HD287" s="59"/>
      <c r="HE287" s="59"/>
      <c r="HF287" s="59"/>
      <c r="HG287" s="59"/>
      <c r="HH287" s="59"/>
      <c r="HI287" s="59"/>
      <c r="HJ287" s="59"/>
      <c r="HK287" s="59"/>
      <c r="HL287" s="59"/>
      <c r="HM287" s="59"/>
      <c r="HN287" s="59"/>
      <c r="HO287" s="59"/>
      <c r="HP287" s="59"/>
      <c r="HQ287" s="59"/>
      <c r="HR287" s="59"/>
      <c r="HS287" s="59"/>
      <c r="HT287" s="59"/>
      <c r="HU287" s="59"/>
      <c r="HV287" s="59"/>
      <c r="HW287" s="59"/>
      <c r="HX287" s="59"/>
      <c r="HY287" s="59"/>
      <c r="HZ287" s="59"/>
      <c r="IA287" s="59"/>
      <c r="IB287" s="59"/>
      <c r="IC287" s="59"/>
      <c r="ID287" s="59"/>
      <c r="IE287" s="59"/>
      <c r="IF287" s="59"/>
    </row>
    <row r="288" spans="1:240">
      <c r="A288" s="52"/>
      <c r="B288" s="33">
        <f>IF(SUM(J$9:J287)&gt;0.9,MAX(B$9:B287)+1,0)</f>
        <v>0</v>
      </c>
      <c r="C288" s="39">
        <f t="shared" si="530"/>
        <v>0</v>
      </c>
      <c r="D288" s="35">
        <v>52290</v>
      </c>
      <c r="E288" s="38">
        <f t="shared" si="496"/>
        <v>0</v>
      </c>
      <c r="F288" s="38">
        <f t="shared" si="497"/>
        <v>0</v>
      </c>
      <c r="G288" s="40">
        <f>IF(AND(B288=I$6,K287-I$1/(I$7-I$6+1)&gt;=0),ROUND(I$1/(I$7-I$6+1),0),IF(AND(SUM(G$10:G287)&gt;0,K287-G287&gt;=0),G287,IF(AND(SUM(G$10:G287)&gt;0),I$1-SUM(G$10:G287),0)))</f>
        <v>0</v>
      </c>
      <c r="H288" s="40">
        <f t="shared" si="498"/>
        <v>0</v>
      </c>
      <c r="I288" s="40">
        <f t="shared" si="499"/>
        <v>0</v>
      </c>
      <c r="J288" s="40">
        <f t="shared" si="500"/>
        <v>0</v>
      </c>
      <c r="K288" s="40">
        <f t="shared" si="501"/>
        <v>0</v>
      </c>
      <c r="L288" s="40">
        <f>IF(AND(J288&lt;&gt;0,SUM(J$9:J287)=0),ROUND(I$1*I$3,0),0)</f>
        <v>0</v>
      </c>
      <c r="M288" s="13"/>
      <c r="N288" s="33">
        <f>IF(SUM(V$9:V287)&gt;0.9,MAX(N$9:N287)+1,0)</f>
        <v>0</v>
      </c>
      <c r="O288" s="39">
        <f t="shared" si="487"/>
        <v>0</v>
      </c>
      <c r="P288" s="35">
        <f t="shared" si="488"/>
        <v>52290</v>
      </c>
      <c r="Q288" s="38">
        <f t="shared" si="455"/>
        <v>0</v>
      </c>
      <c r="R288" s="38">
        <f t="shared" si="441"/>
        <v>0</v>
      </c>
      <c r="S288" s="40">
        <f>IF(AND(N288=U$6,W287-U$1/(U$7-U$6+1)&gt;=0),ROUND(U$1/(U$7-U$6+1),0),IF(AND(SUM(S$10:S287)&gt;0,W287-S287&gt;=0),S287,IF(AND(SUM(S$10:S287)&gt;0),U$1-SUM(S$10:S287),0)))</f>
        <v>0</v>
      </c>
      <c r="T288" s="40">
        <f t="shared" si="507"/>
        <v>0</v>
      </c>
      <c r="U288" s="40">
        <f t="shared" si="508"/>
        <v>0</v>
      </c>
      <c r="V288" s="40">
        <f t="shared" si="442"/>
        <v>0</v>
      </c>
      <c r="W288" s="40">
        <f t="shared" si="509"/>
        <v>0</v>
      </c>
      <c r="X288" s="40">
        <f>IF(AND(V288&lt;&gt;0,SUM(V$9:V287)=0),ROUND(U$1*U$3,0),0)</f>
        <v>0</v>
      </c>
      <c r="Y288" s="13"/>
      <c r="Z288" s="33">
        <f>IF(SUM(AH$9:AH287)&gt;0.9,MAX(Z$9:Z287)+1,0)</f>
        <v>0</v>
      </c>
      <c r="AA288" s="39">
        <f t="shared" si="481"/>
        <v>0</v>
      </c>
      <c r="AB288" s="35">
        <f t="shared" si="489"/>
        <v>52290</v>
      </c>
      <c r="AC288" s="38">
        <f t="shared" si="456"/>
        <v>0</v>
      </c>
      <c r="AD288" s="38">
        <f t="shared" si="443"/>
        <v>0</v>
      </c>
      <c r="AE288" s="40">
        <f>IF(AND(Z288=AG$6,AI287-AG$1/(AG$7-AG$6+1)&gt;=0),ROUND(AG$1/(AG$7-AG$6+1),0),IF(AND(SUM(AE$10:AE287)&gt;0,AI287-AE287&gt;=0),AE287,IF(AND(SUM(AE$10:AE287)&gt;0),AG$1-SUM(AE$10:AE287),0)))</f>
        <v>0</v>
      </c>
      <c r="AF288" s="40">
        <f t="shared" si="510"/>
        <v>0</v>
      </c>
      <c r="AG288" s="40">
        <f t="shared" si="511"/>
        <v>0</v>
      </c>
      <c r="AH288" s="40">
        <f t="shared" si="444"/>
        <v>0</v>
      </c>
      <c r="AI288" s="40">
        <f t="shared" si="512"/>
        <v>0</v>
      </c>
      <c r="AJ288" s="40">
        <f>IF(AND(AH288&lt;&gt;0,SUM(AH$9:AH287)=0),ROUND(AG$1*AG$3,0),0)</f>
        <v>0</v>
      </c>
      <c r="AK288" s="13"/>
      <c r="AL288" s="33">
        <f>IF(SUM(AT$9:AT287)&gt;0.9,MAX(AL$9:AL287)+1,0)</f>
        <v>0</v>
      </c>
      <c r="AM288" s="39">
        <f t="shared" si="482"/>
        <v>0</v>
      </c>
      <c r="AN288" s="35">
        <f t="shared" si="490"/>
        <v>52290</v>
      </c>
      <c r="AO288" s="38">
        <f t="shared" si="457"/>
        <v>0</v>
      </c>
      <c r="AP288" s="38">
        <f t="shared" si="445"/>
        <v>0</v>
      </c>
      <c r="AQ288" s="40">
        <f>IF(AND(AL288=AS$6,AU287-AS$1/(AS$7-AS$6+1)&gt;=0),ROUND(AS$1/(AS$7-AS$6+1),0),IF(AND(SUM(AQ$10:AQ287)&gt;0,AU287-AQ287&gt;=0),AQ287,IF(AND(SUM(AQ$10:AQ287)&gt;0),AS$1-SUM(AQ$10:AQ287),0)))</f>
        <v>0</v>
      </c>
      <c r="AR288" s="40">
        <f t="shared" si="513"/>
        <v>0</v>
      </c>
      <c r="AS288" s="40">
        <f t="shared" si="514"/>
        <v>0</v>
      </c>
      <c r="AT288" s="40">
        <f t="shared" si="446"/>
        <v>0</v>
      </c>
      <c r="AU288" s="40">
        <f t="shared" si="515"/>
        <v>0</v>
      </c>
      <c r="AV288" s="40">
        <f>IF(AND(AT288&lt;&gt;0,SUM(AT$9:AT287)=0),ROUND(AS$1*AS$3,0),0)</f>
        <v>0</v>
      </c>
      <c r="AW288" s="13"/>
      <c r="AX288" s="33">
        <f>IF(SUM(BF$9:BF287)&gt;0.9,MAX(AX$9:AX287)+1,0)</f>
        <v>0</v>
      </c>
      <c r="AY288" s="39">
        <f t="shared" si="483"/>
        <v>0</v>
      </c>
      <c r="AZ288" s="35">
        <f t="shared" si="491"/>
        <v>52290</v>
      </c>
      <c r="BA288" s="38">
        <f t="shared" si="458"/>
        <v>0</v>
      </c>
      <c r="BB288" s="38">
        <f t="shared" si="447"/>
        <v>0</v>
      </c>
      <c r="BC288" s="40">
        <f>IF(AND(AX288=BE$6,BG287-BE$1/(BE$7-BE$6+1)&gt;=0),ROUND(BE$1/(BE$7-BE$6+1),0),IF(AND(SUM(BC$10:BC287)&gt;0,BG287-BC287&gt;=0),BC287,IF(AND(SUM(BC$10:BC287)&gt;0),BE$1-SUM(BC$10:BC287),0)))</f>
        <v>0</v>
      </c>
      <c r="BD288" s="40">
        <f t="shared" si="516"/>
        <v>0</v>
      </c>
      <c r="BE288" s="40">
        <f t="shared" si="517"/>
        <v>0</v>
      </c>
      <c r="BF288" s="40">
        <f t="shared" si="448"/>
        <v>0</v>
      </c>
      <c r="BG288" s="40">
        <f t="shared" si="518"/>
        <v>0</v>
      </c>
      <c r="BH288" s="40">
        <f>IF(AND(BF288&lt;&gt;0,SUM(BF$9:BF287)=0),ROUND(BE$1*BE$3,0),0)</f>
        <v>0</v>
      </c>
      <c r="BI288" s="13"/>
      <c r="BJ288" s="33">
        <f>IF(SUM(BR$9:BR287)&gt;0.9,MAX(BJ$9:BJ287)+1,0)</f>
        <v>0</v>
      </c>
      <c r="BK288" s="39">
        <f t="shared" si="484"/>
        <v>0</v>
      </c>
      <c r="BL288" s="35">
        <f t="shared" si="492"/>
        <v>52290</v>
      </c>
      <c r="BM288" s="38">
        <f t="shared" si="459"/>
        <v>0</v>
      </c>
      <c r="BN288" s="38">
        <f t="shared" si="449"/>
        <v>0</v>
      </c>
      <c r="BO288" s="40">
        <f>IF(AND(BJ288=BQ$6,BS287-BQ$1/(BQ$7-BQ$6+1)&gt;=0),ROUND(BQ$1/(BQ$7-BQ$6+1),0),IF(AND(SUM(BO$10:BO287)&gt;0,BS287-BO287&gt;=0),BO287,IF(AND(SUM(BO$10:BO287)&gt;0),BQ$1-SUM(BO$10:BO287),0)))</f>
        <v>0</v>
      </c>
      <c r="BP288" s="40">
        <f t="shared" si="519"/>
        <v>0</v>
      </c>
      <c r="BQ288" s="40">
        <f t="shared" si="520"/>
        <v>0</v>
      </c>
      <c r="BR288" s="40">
        <f t="shared" si="450"/>
        <v>0</v>
      </c>
      <c r="BS288" s="40">
        <f t="shared" si="521"/>
        <v>0</v>
      </c>
      <c r="BT288" s="40">
        <f>IF(AND(BR288&lt;&gt;0,SUM(BR$9:BR287)=0),ROUND(BQ$1*BQ$3,0),0)</f>
        <v>0</v>
      </c>
      <c r="BU288" s="13"/>
      <c r="BV288" s="33">
        <f>IF(SUM(CD$9:CD287)&gt;0.9,MAX(BV$9:BV287)+1,0)</f>
        <v>0</v>
      </c>
      <c r="BW288" s="39">
        <f t="shared" si="485"/>
        <v>0</v>
      </c>
      <c r="BX288" s="35">
        <f t="shared" si="493"/>
        <v>52290</v>
      </c>
      <c r="BY288" s="38">
        <f t="shared" si="460"/>
        <v>0</v>
      </c>
      <c r="BZ288" s="38">
        <f t="shared" si="451"/>
        <v>0</v>
      </c>
      <c r="CA288" s="40">
        <f>IF(AND(BV288=CC$6,CE287-CC$1/(CC$7-CC$6+1)&gt;=0),ROUND(CC$1/(CC$7-CC$6+1),0),IF(AND(SUM(CA$10:CA287)&gt;0,CE287-CA287&gt;=0),CA287,IF(AND(SUM(CA$10:CA287)&gt;0),CC$1-SUM(CA$10:CA287),0)))</f>
        <v>0</v>
      </c>
      <c r="CB288" s="40">
        <f t="shared" si="522"/>
        <v>0</v>
      </c>
      <c r="CC288" s="40">
        <f t="shared" si="523"/>
        <v>0</v>
      </c>
      <c r="CD288" s="40">
        <f t="shared" si="452"/>
        <v>0</v>
      </c>
      <c r="CE288" s="40">
        <f t="shared" si="524"/>
        <v>0</v>
      </c>
      <c r="CF288" s="40">
        <f>IF(AND(CD288&lt;&gt;0,SUM(CD$9:CD287)=0),ROUND(CC$1*CC$3,0),0)</f>
        <v>0</v>
      </c>
      <c r="CG288" s="13"/>
      <c r="CH288" s="33">
        <f>IF(SUM(CP$9:CP287)&gt;0.9,MAX(CH$9:CH287)+1,0)</f>
        <v>0</v>
      </c>
      <c r="CI288" s="39">
        <f t="shared" si="486"/>
        <v>0</v>
      </c>
      <c r="CJ288" s="35">
        <f t="shared" si="494"/>
        <v>52290</v>
      </c>
      <c r="CK288" s="38">
        <f t="shared" si="461"/>
        <v>0</v>
      </c>
      <c r="CL288" s="38">
        <f t="shared" si="453"/>
        <v>0</v>
      </c>
      <c r="CM288" s="40">
        <f>IF(AND(CH288=CO$6,CQ287-CO$1/(CO$7-CO$6+1)&gt;=0),ROUND(CO$1/(CO$7-CO$6+1),0),IF(AND(SUM(CM$10:CM287)&gt;0,CQ287-CM287&gt;=0),CM287,IF(AND(SUM(CM$10:CM287)&gt;0),CO$1-SUM(CM$10:CM287),0)))</f>
        <v>0</v>
      </c>
      <c r="CN288" s="40">
        <f t="shared" si="525"/>
        <v>0</v>
      </c>
      <c r="CO288" s="40">
        <f t="shared" si="526"/>
        <v>0</v>
      </c>
      <c r="CP288" s="40">
        <f t="shared" si="454"/>
        <v>0</v>
      </c>
      <c r="CQ288" s="40">
        <f t="shared" si="527"/>
        <v>0</v>
      </c>
      <c r="CR288" s="40">
        <f>IF(AND(CP288&lt;&gt;0,SUM(CP$9:CP287)=0),ROUND(CO$1*CO$3,0),0)</f>
        <v>0</v>
      </c>
      <c r="CS288" s="13"/>
      <c r="CT288" s="16"/>
      <c r="CU288" s="41">
        <f t="shared" si="529"/>
        <v>260</v>
      </c>
      <c r="CV288" s="42">
        <f t="shared" si="528"/>
        <v>52290</v>
      </c>
      <c r="CW288" s="43">
        <f>SUM(G289:G$298)</f>
        <v>0</v>
      </c>
      <c r="CX288" s="43">
        <f>SUM(S289:S$298)</f>
        <v>0</v>
      </c>
      <c r="CY288" s="43">
        <f>SUM(AE289:AE$298)</f>
        <v>0</v>
      </c>
      <c r="CZ288" s="43">
        <f>SUM(AQ289:AQ$298)</f>
        <v>0</v>
      </c>
      <c r="DA288" s="43">
        <f>SUM(BC289:BC$298)</f>
        <v>0</v>
      </c>
      <c r="DB288" s="43">
        <f>SUM(BO289:BO$298)</f>
        <v>0</v>
      </c>
      <c r="DC288" s="43">
        <f>SUM(CA289:CA$298)</f>
        <v>0</v>
      </c>
      <c r="DD288" s="43">
        <f>SUM(CM289:CM$298)</f>
        <v>0</v>
      </c>
      <c r="DE288" s="43">
        <f t="shared" si="531"/>
        <v>0</v>
      </c>
      <c r="DF288" s="44">
        <f t="shared" si="495"/>
        <v>0</v>
      </c>
      <c r="DG288" s="44">
        <f t="shared" si="532"/>
        <v>0</v>
      </c>
      <c r="DH288" s="44">
        <f t="shared" si="533"/>
        <v>0</v>
      </c>
      <c r="DI288" s="44">
        <f t="shared" si="534"/>
        <v>0</v>
      </c>
      <c r="DJ288" s="44">
        <f t="shared" si="535"/>
        <v>0</v>
      </c>
      <c r="DK288" s="44">
        <f t="shared" si="536"/>
        <v>0</v>
      </c>
      <c r="DL288" s="44">
        <f t="shared" si="537"/>
        <v>0</v>
      </c>
      <c r="DM288" s="44">
        <f t="shared" si="538"/>
        <v>0</v>
      </c>
      <c r="DN288" s="44">
        <f t="shared" si="539"/>
        <v>0</v>
      </c>
      <c r="DO288" s="44">
        <f t="shared" si="540"/>
        <v>0</v>
      </c>
      <c r="DP288" s="44">
        <f>IF(SUM(DG288:DG$298)=0,DG$299*DP$8/12,0)</f>
        <v>0</v>
      </c>
      <c r="DQ288" s="44">
        <f>IF(SUM(DH288:DH$298)=0,DH$299*DQ$8/12,0)</f>
        <v>0</v>
      </c>
      <c r="DR288" s="44">
        <f>IF(SUM(DI288:DI$298)=0,DI$299*DR$8/12,0)</f>
        <v>0</v>
      </c>
      <c r="DS288" s="44">
        <f>IF(SUM(DJ288:DJ$298)=0,DJ$299*DS$8/12,0)</f>
        <v>0</v>
      </c>
      <c r="DT288" s="44">
        <f>IF(SUM(DK288:DK$298)=0,DK$299*DT$8/12,0)</f>
        <v>0</v>
      </c>
      <c r="DU288" s="44">
        <f>IF(SUM(DL288:DL$298)=0,DL$299*DU$8/12,0)</f>
        <v>0</v>
      </c>
      <c r="DV288" s="44">
        <f>IF(SUM(DM288:DM$298)=0,DM$299*DV$8/12,0)</f>
        <v>0</v>
      </c>
      <c r="DW288" s="44">
        <f>IF(SUM(DN288:DN$298)=0,DN$299*DW$8/12,0)</f>
        <v>0</v>
      </c>
      <c r="DX288" s="44">
        <f t="shared" si="541"/>
        <v>0</v>
      </c>
      <c r="DY288" s="44">
        <f t="shared" si="502"/>
        <v>0</v>
      </c>
      <c r="DZ288" s="44">
        <f t="shared" si="503"/>
        <v>0</v>
      </c>
      <c r="EA288" s="44">
        <f t="shared" si="504"/>
        <v>0</v>
      </c>
      <c r="EB288" s="44">
        <f t="shared" si="505"/>
        <v>0</v>
      </c>
      <c r="EC288" s="44">
        <f t="shared" si="506"/>
        <v>0</v>
      </c>
      <c r="ED288" s="16"/>
      <c r="FE288" s="59"/>
      <c r="FF288" s="59"/>
      <c r="FG288" s="59"/>
      <c r="FH288" s="59"/>
      <c r="FI288" s="59"/>
      <c r="FJ288" s="59"/>
      <c r="FK288" s="59"/>
      <c r="FL288" s="59"/>
      <c r="FM288" s="59"/>
      <c r="FN288" s="59"/>
      <c r="FO288" s="59"/>
      <c r="FP288" s="59"/>
      <c r="FQ288" s="59"/>
      <c r="FR288" s="59"/>
      <c r="FS288" s="59"/>
      <c r="FT288" s="59"/>
      <c r="FU288" s="59"/>
      <c r="FV288" s="59"/>
      <c r="FW288" s="59"/>
      <c r="FX288" s="59"/>
      <c r="FY288" s="59"/>
      <c r="FZ288" s="59"/>
      <c r="GA288" s="59"/>
      <c r="GB288" s="59"/>
      <c r="GC288" s="59"/>
      <c r="GD288" s="59"/>
      <c r="GE288" s="59"/>
      <c r="GF288" s="59"/>
      <c r="GG288" s="59"/>
      <c r="GH288" s="59"/>
      <c r="GI288" s="59"/>
      <c r="GJ288" s="59"/>
      <c r="GK288" s="59"/>
      <c r="GL288" s="59"/>
      <c r="GM288" s="59"/>
      <c r="GN288" s="59"/>
      <c r="GO288" s="59"/>
      <c r="GP288" s="59"/>
      <c r="GQ288" s="59"/>
      <c r="GR288" s="59"/>
      <c r="GS288" s="59"/>
      <c r="GT288" s="59"/>
      <c r="GU288" s="59"/>
      <c r="GV288" s="59"/>
      <c r="GW288" s="59"/>
      <c r="GX288" s="59"/>
      <c r="GY288" s="59"/>
      <c r="GZ288" s="59"/>
      <c r="HA288" s="59"/>
      <c r="HB288" s="59"/>
      <c r="HC288" s="59"/>
      <c r="HD288" s="59"/>
      <c r="HE288" s="59"/>
      <c r="HF288" s="59"/>
      <c r="HG288" s="59"/>
      <c r="HH288" s="59"/>
      <c r="HI288" s="59"/>
      <c r="HJ288" s="59"/>
      <c r="HK288" s="59"/>
      <c r="HL288" s="59"/>
      <c r="HM288" s="59"/>
      <c r="HN288" s="59"/>
      <c r="HO288" s="59"/>
      <c r="HP288" s="59"/>
      <c r="HQ288" s="59"/>
      <c r="HR288" s="59"/>
      <c r="HS288" s="59"/>
      <c r="HT288" s="59"/>
      <c r="HU288" s="59"/>
      <c r="HV288" s="59"/>
      <c r="HW288" s="59"/>
      <c r="HX288" s="59"/>
      <c r="HY288" s="59"/>
      <c r="HZ288" s="59"/>
      <c r="IA288" s="59"/>
      <c r="IB288" s="59"/>
      <c r="IC288" s="59"/>
      <c r="ID288" s="59"/>
      <c r="IE288" s="59"/>
      <c r="IF288" s="59"/>
    </row>
    <row r="289" spans="1:436">
      <c r="A289" s="52"/>
      <c r="B289" s="33">
        <f>IF(SUM(J$9:J288)&gt;0.9,MAX(B$9:B288)+1,0)</f>
        <v>0</v>
      </c>
      <c r="C289" s="39">
        <f t="shared" si="530"/>
        <v>0</v>
      </c>
      <c r="D289" s="35">
        <v>52321</v>
      </c>
      <c r="E289" s="38">
        <f t="shared" si="496"/>
        <v>0</v>
      </c>
      <c r="F289" s="38">
        <f t="shared" si="497"/>
        <v>0</v>
      </c>
      <c r="G289" s="40">
        <f>IF(AND(B289=I$6,K288-I$1/(I$7-I$6+1)&gt;=0),ROUND(I$1/(I$7-I$6+1),0),IF(AND(SUM(G$10:G288)&gt;0,K288-G288&gt;=0),G288,IF(AND(SUM(G$10:G288)&gt;0),I$1-SUM(G$10:G288),0)))</f>
        <v>0</v>
      </c>
      <c r="H289" s="40">
        <f t="shared" si="498"/>
        <v>0</v>
      </c>
      <c r="I289" s="40">
        <f t="shared" si="499"/>
        <v>0</v>
      </c>
      <c r="J289" s="40">
        <f t="shared" si="500"/>
        <v>0</v>
      </c>
      <c r="K289" s="40">
        <f t="shared" si="501"/>
        <v>0</v>
      </c>
      <c r="L289" s="40">
        <f>IF(AND(J289&lt;&gt;0,SUM(J$9:J288)=0),ROUND(I$1*I$3,0),0)</f>
        <v>0</v>
      </c>
      <c r="M289" s="13"/>
      <c r="N289" s="33">
        <f>IF(SUM(V$9:V288)&gt;0.9,MAX(N$9:N288)+1,0)</f>
        <v>0</v>
      </c>
      <c r="O289" s="39">
        <f t="shared" si="487"/>
        <v>0</v>
      </c>
      <c r="P289" s="35">
        <f t="shared" si="488"/>
        <v>52321</v>
      </c>
      <c r="Q289" s="38">
        <f t="shared" si="455"/>
        <v>0</v>
      </c>
      <c r="R289" s="38">
        <f t="shared" si="441"/>
        <v>0</v>
      </c>
      <c r="S289" s="40">
        <f>IF(AND(N289=U$6,W288-U$1/(U$7-U$6+1)&gt;=0),ROUND(U$1/(U$7-U$6+1),0),IF(AND(SUM(S$10:S288)&gt;0,W288-S288&gt;=0),S288,IF(AND(SUM(S$10:S288)&gt;0),U$1-SUM(S$10:S288),0)))</f>
        <v>0</v>
      </c>
      <c r="T289" s="40">
        <f t="shared" si="507"/>
        <v>0</v>
      </c>
      <c r="U289" s="40">
        <f t="shared" si="508"/>
        <v>0</v>
      </c>
      <c r="V289" s="40">
        <f t="shared" si="442"/>
        <v>0</v>
      </c>
      <c r="W289" s="40">
        <f t="shared" si="509"/>
        <v>0</v>
      </c>
      <c r="X289" s="40">
        <f>IF(AND(V289&lt;&gt;0,SUM(V$9:V288)=0),ROUND(U$1*U$3,0),0)</f>
        <v>0</v>
      </c>
      <c r="Y289" s="13"/>
      <c r="Z289" s="33">
        <f>IF(SUM(AH$9:AH288)&gt;0.9,MAX(Z$9:Z288)+1,0)</f>
        <v>0</v>
      </c>
      <c r="AA289" s="39">
        <f t="shared" si="481"/>
        <v>0</v>
      </c>
      <c r="AB289" s="35">
        <f t="shared" si="489"/>
        <v>52321</v>
      </c>
      <c r="AC289" s="38">
        <f t="shared" si="456"/>
        <v>0</v>
      </c>
      <c r="AD289" s="38">
        <f t="shared" si="443"/>
        <v>0</v>
      </c>
      <c r="AE289" s="40">
        <f>IF(AND(Z289=AG$6,AI288-AG$1/(AG$7-AG$6+1)&gt;=0),ROUND(AG$1/(AG$7-AG$6+1),0),IF(AND(SUM(AE$10:AE288)&gt;0,AI288-AE288&gt;=0),AE288,IF(AND(SUM(AE$10:AE288)&gt;0),AG$1-SUM(AE$10:AE288),0)))</f>
        <v>0</v>
      </c>
      <c r="AF289" s="40">
        <f t="shared" si="510"/>
        <v>0</v>
      </c>
      <c r="AG289" s="40">
        <f t="shared" si="511"/>
        <v>0</v>
      </c>
      <c r="AH289" s="40">
        <f t="shared" si="444"/>
        <v>0</v>
      </c>
      <c r="AI289" s="40">
        <f t="shared" si="512"/>
        <v>0</v>
      </c>
      <c r="AJ289" s="40">
        <f>IF(AND(AH289&lt;&gt;0,SUM(AH$9:AH288)=0),ROUND(AG$1*AG$3,0),0)</f>
        <v>0</v>
      </c>
      <c r="AK289" s="13"/>
      <c r="AL289" s="33">
        <f>IF(SUM(AT$9:AT288)&gt;0.9,MAX(AL$9:AL288)+1,0)</f>
        <v>0</v>
      </c>
      <c r="AM289" s="39">
        <f t="shared" si="482"/>
        <v>0</v>
      </c>
      <c r="AN289" s="35">
        <f t="shared" si="490"/>
        <v>52321</v>
      </c>
      <c r="AO289" s="38">
        <f t="shared" si="457"/>
        <v>0</v>
      </c>
      <c r="AP289" s="38">
        <f t="shared" si="445"/>
        <v>0</v>
      </c>
      <c r="AQ289" s="40">
        <f>IF(AND(AL289=AS$6,AU288-AS$1/(AS$7-AS$6+1)&gt;=0),ROUND(AS$1/(AS$7-AS$6+1),0),IF(AND(SUM(AQ$10:AQ288)&gt;0,AU288-AQ288&gt;=0),AQ288,IF(AND(SUM(AQ$10:AQ288)&gt;0),AS$1-SUM(AQ$10:AQ288),0)))</f>
        <v>0</v>
      </c>
      <c r="AR289" s="40">
        <f t="shared" si="513"/>
        <v>0</v>
      </c>
      <c r="AS289" s="40">
        <f t="shared" si="514"/>
        <v>0</v>
      </c>
      <c r="AT289" s="40">
        <f t="shared" si="446"/>
        <v>0</v>
      </c>
      <c r="AU289" s="40">
        <f t="shared" si="515"/>
        <v>0</v>
      </c>
      <c r="AV289" s="40">
        <f>IF(AND(AT289&lt;&gt;0,SUM(AT$9:AT288)=0),ROUND(AS$1*AS$3,0),0)</f>
        <v>0</v>
      </c>
      <c r="AW289" s="13"/>
      <c r="AX289" s="33">
        <f>IF(SUM(BF$9:BF288)&gt;0.9,MAX(AX$9:AX288)+1,0)</f>
        <v>0</v>
      </c>
      <c r="AY289" s="39">
        <f t="shared" si="483"/>
        <v>0</v>
      </c>
      <c r="AZ289" s="35">
        <f t="shared" si="491"/>
        <v>52321</v>
      </c>
      <c r="BA289" s="38">
        <f t="shared" si="458"/>
        <v>0</v>
      </c>
      <c r="BB289" s="38">
        <f t="shared" si="447"/>
        <v>0</v>
      </c>
      <c r="BC289" s="40">
        <f>IF(AND(AX289=BE$6,BG288-BE$1/(BE$7-BE$6+1)&gt;=0),ROUND(BE$1/(BE$7-BE$6+1),0),IF(AND(SUM(BC$10:BC288)&gt;0,BG288-BC288&gt;=0),BC288,IF(AND(SUM(BC$10:BC288)&gt;0),BE$1-SUM(BC$10:BC288),0)))</f>
        <v>0</v>
      </c>
      <c r="BD289" s="40">
        <f t="shared" si="516"/>
        <v>0</v>
      </c>
      <c r="BE289" s="40">
        <f t="shared" si="517"/>
        <v>0</v>
      </c>
      <c r="BF289" s="40">
        <f t="shared" si="448"/>
        <v>0</v>
      </c>
      <c r="BG289" s="40">
        <f t="shared" si="518"/>
        <v>0</v>
      </c>
      <c r="BH289" s="40">
        <f>IF(AND(BF289&lt;&gt;0,SUM(BF$9:BF288)=0),ROUND(BE$1*BE$3,0),0)</f>
        <v>0</v>
      </c>
      <c r="BI289" s="13"/>
      <c r="BJ289" s="33">
        <f>IF(SUM(BR$9:BR288)&gt;0.9,MAX(BJ$9:BJ288)+1,0)</f>
        <v>0</v>
      </c>
      <c r="BK289" s="39">
        <f t="shared" si="484"/>
        <v>0</v>
      </c>
      <c r="BL289" s="35">
        <f t="shared" si="492"/>
        <v>52321</v>
      </c>
      <c r="BM289" s="38">
        <f t="shared" si="459"/>
        <v>0</v>
      </c>
      <c r="BN289" s="38">
        <f t="shared" si="449"/>
        <v>0</v>
      </c>
      <c r="BO289" s="40">
        <f>IF(AND(BJ289=BQ$6,BS288-BQ$1/(BQ$7-BQ$6+1)&gt;=0),ROUND(BQ$1/(BQ$7-BQ$6+1),0),IF(AND(SUM(BO$10:BO288)&gt;0,BS288-BO288&gt;=0),BO288,IF(AND(SUM(BO$10:BO288)&gt;0),BQ$1-SUM(BO$10:BO288),0)))</f>
        <v>0</v>
      </c>
      <c r="BP289" s="40">
        <f t="shared" si="519"/>
        <v>0</v>
      </c>
      <c r="BQ289" s="40">
        <f t="shared" si="520"/>
        <v>0</v>
      </c>
      <c r="BR289" s="40">
        <f t="shared" si="450"/>
        <v>0</v>
      </c>
      <c r="BS289" s="40">
        <f t="shared" si="521"/>
        <v>0</v>
      </c>
      <c r="BT289" s="40">
        <f>IF(AND(BR289&lt;&gt;0,SUM(BR$9:BR288)=0),ROUND(BQ$1*BQ$3,0),0)</f>
        <v>0</v>
      </c>
      <c r="BU289" s="13"/>
      <c r="BV289" s="33">
        <f>IF(SUM(CD$9:CD288)&gt;0.9,MAX(BV$9:BV288)+1,0)</f>
        <v>0</v>
      </c>
      <c r="BW289" s="39">
        <f t="shared" si="485"/>
        <v>0</v>
      </c>
      <c r="BX289" s="35">
        <f t="shared" si="493"/>
        <v>52321</v>
      </c>
      <c r="BY289" s="38">
        <f t="shared" si="460"/>
        <v>0</v>
      </c>
      <c r="BZ289" s="38">
        <f t="shared" si="451"/>
        <v>0</v>
      </c>
      <c r="CA289" s="40">
        <f>IF(AND(BV289=CC$6,CE288-CC$1/(CC$7-CC$6+1)&gt;=0),ROUND(CC$1/(CC$7-CC$6+1),0),IF(AND(SUM(CA$10:CA288)&gt;0,CE288-CA288&gt;=0),CA288,IF(AND(SUM(CA$10:CA288)&gt;0),CC$1-SUM(CA$10:CA288),0)))</f>
        <v>0</v>
      </c>
      <c r="CB289" s="40">
        <f t="shared" si="522"/>
        <v>0</v>
      </c>
      <c r="CC289" s="40">
        <f t="shared" si="523"/>
        <v>0</v>
      </c>
      <c r="CD289" s="40">
        <f t="shared" si="452"/>
        <v>0</v>
      </c>
      <c r="CE289" s="40">
        <f t="shared" si="524"/>
        <v>0</v>
      </c>
      <c r="CF289" s="40">
        <f>IF(AND(CD289&lt;&gt;0,SUM(CD$9:CD288)=0),ROUND(CC$1*CC$3,0),0)</f>
        <v>0</v>
      </c>
      <c r="CG289" s="13"/>
      <c r="CH289" s="33">
        <f>IF(SUM(CP$9:CP288)&gt;0.9,MAX(CH$9:CH288)+1,0)</f>
        <v>0</v>
      </c>
      <c r="CI289" s="39">
        <f t="shared" si="486"/>
        <v>0</v>
      </c>
      <c r="CJ289" s="35">
        <f t="shared" si="494"/>
        <v>52321</v>
      </c>
      <c r="CK289" s="38">
        <f t="shared" si="461"/>
        <v>0</v>
      </c>
      <c r="CL289" s="38">
        <f t="shared" si="453"/>
        <v>0</v>
      </c>
      <c r="CM289" s="40">
        <f>IF(AND(CH289=CO$6,CQ288-CO$1/(CO$7-CO$6+1)&gt;=0),ROUND(CO$1/(CO$7-CO$6+1),0),IF(AND(SUM(CM$10:CM288)&gt;0,CQ288-CM288&gt;=0),CM288,IF(AND(SUM(CM$10:CM288)&gt;0),CO$1-SUM(CM$10:CM288),0)))</f>
        <v>0</v>
      </c>
      <c r="CN289" s="40">
        <f t="shared" si="525"/>
        <v>0</v>
      </c>
      <c r="CO289" s="40">
        <f t="shared" si="526"/>
        <v>0</v>
      </c>
      <c r="CP289" s="40">
        <f t="shared" si="454"/>
        <v>0</v>
      </c>
      <c r="CQ289" s="40">
        <f t="shared" si="527"/>
        <v>0</v>
      </c>
      <c r="CR289" s="40">
        <f>IF(AND(CP289&lt;&gt;0,SUM(CP$9:CP288)=0),ROUND(CO$1*CO$3,0),0)</f>
        <v>0</v>
      </c>
      <c r="CS289" s="13"/>
      <c r="CT289" s="16"/>
      <c r="CU289" s="41">
        <f t="shared" si="529"/>
        <v>261</v>
      </c>
      <c r="CV289" s="42">
        <f t="shared" si="528"/>
        <v>52321</v>
      </c>
      <c r="CW289" s="43">
        <f>SUM(G290:G$298)</f>
        <v>0</v>
      </c>
      <c r="CX289" s="43">
        <f>SUM(S290:S$298)</f>
        <v>0</v>
      </c>
      <c r="CY289" s="43">
        <f>SUM(AE290:AE$298)</f>
        <v>0</v>
      </c>
      <c r="CZ289" s="43">
        <f>SUM(AQ290:AQ$298)</f>
        <v>0</v>
      </c>
      <c r="DA289" s="43">
        <f>SUM(BC290:BC$298)</f>
        <v>0</v>
      </c>
      <c r="DB289" s="43">
        <f>SUM(BO290:BO$298)</f>
        <v>0</v>
      </c>
      <c r="DC289" s="43">
        <f>SUM(CA290:CA$298)</f>
        <v>0</v>
      </c>
      <c r="DD289" s="43">
        <f>SUM(CM290:CM$298)</f>
        <v>0</v>
      </c>
      <c r="DE289" s="43">
        <f t="shared" si="531"/>
        <v>0</v>
      </c>
      <c r="DF289" s="44">
        <f t="shared" si="495"/>
        <v>0</v>
      </c>
      <c r="DG289" s="44">
        <f t="shared" si="532"/>
        <v>0</v>
      </c>
      <c r="DH289" s="44">
        <f t="shared" si="533"/>
        <v>0</v>
      </c>
      <c r="DI289" s="44">
        <f t="shared" si="534"/>
        <v>0</v>
      </c>
      <c r="DJ289" s="44">
        <f t="shared" si="535"/>
        <v>0</v>
      </c>
      <c r="DK289" s="44">
        <f t="shared" si="536"/>
        <v>0</v>
      </c>
      <c r="DL289" s="44">
        <f t="shared" si="537"/>
        <v>0</v>
      </c>
      <c r="DM289" s="44">
        <f t="shared" si="538"/>
        <v>0</v>
      </c>
      <c r="DN289" s="44">
        <f t="shared" si="539"/>
        <v>0</v>
      </c>
      <c r="DO289" s="44">
        <f t="shared" si="540"/>
        <v>0</v>
      </c>
      <c r="DP289" s="44">
        <f>IF(SUM(DG289:DG$298)=0,DG$299*DP$8/12,0)</f>
        <v>0</v>
      </c>
      <c r="DQ289" s="44">
        <f>IF(SUM(DH289:DH$298)=0,DH$299*DQ$8/12,0)</f>
        <v>0</v>
      </c>
      <c r="DR289" s="44">
        <f>IF(SUM(DI289:DI$298)=0,DI$299*DR$8/12,0)</f>
        <v>0</v>
      </c>
      <c r="DS289" s="44">
        <f>IF(SUM(DJ289:DJ$298)=0,DJ$299*DS$8/12,0)</f>
        <v>0</v>
      </c>
      <c r="DT289" s="44">
        <f>IF(SUM(DK289:DK$298)=0,DK$299*DT$8/12,0)</f>
        <v>0</v>
      </c>
      <c r="DU289" s="44">
        <f>IF(SUM(DL289:DL$298)=0,DL$299*DU$8/12,0)</f>
        <v>0</v>
      </c>
      <c r="DV289" s="44">
        <f>IF(SUM(DM289:DM$298)=0,DM$299*DV$8/12,0)</f>
        <v>0</v>
      </c>
      <c r="DW289" s="44">
        <f>IF(SUM(DN289:DN$298)=0,DN$299*DW$8/12,0)</f>
        <v>0</v>
      </c>
      <c r="DX289" s="44">
        <f t="shared" si="541"/>
        <v>0</v>
      </c>
      <c r="DY289" s="44">
        <f t="shared" si="502"/>
        <v>0</v>
      </c>
      <c r="DZ289" s="44">
        <f t="shared" si="503"/>
        <v>0</v>
      </c>
      <c r="EA289" s="44">
        <f t="shared" si="504"/>
        <v>0</v>
      </c>
      <c r="EB289" s="44">
        <f t="shared" si="505"/>
        <v>0</v>
      </c>
      <c r="EC289" s="44">
        <f t="shared" si="506"/>
        <v>0</v>
      </c>
      <c r="ED289" s="16"/>
      <c r="FE289" s="59"/>
      <c r="FF289" s="59"/>
      <c r="FG289" s="59"/>
      <c r="FH289" s="59"/>
      <c r="FI289" s="59"/>
      <c r="FJ289" s="59"/>
      <c r="FK289" s="59"/>
      <c r="FL289" s="59"/>
      <c r="FM289" s="59"/>
      <c r="FN289" s="59"/>
      <c r="FO289" s="59"/>
      <c r="FP289" s="59"/>
      <c r="FQ289" s="59"/>
      <c r="FR289" s="59"/>
      <c r="FS289" s="59"/>
      <c r="FT289" s="59"/>
      <c r="FU289" s="59"/>
      <c r="FV289" s="59"/>
      <c r="FW289" s="59"/>
      <c r="FX289" s="59"/>
      <c r="FY289" s="59"/>
      <c r="FZ289" s="59"/>
      <c r="GA289" s="59"/>
      <c r="GB289" s="59"/>
      <c r="GC289" s="59"/>
      <c r="GD289" s="59"/>
      <c r="GE289" s="59"/>
      <c r="GF289" s="59"/>
      <c r="GG289" s="59"/>
      <c r="GH289" s="59"/>
      <c r="GI289" s="59"/>
      <c r="GJ289" s="59"/>
      <c r="GK289" s="59"/>
      <c r="GL289" s="59"/>
      <c r="GM289" s="59"/>
      <c r="GN289" s="59"/>
      <c r="GO289" s="59"/>
      <c r="GP289" s="59"/>
      <c r="GQ289" s="59"/>
      <c r="GR289" s="59"/>
      <c r="GS289" s="59"/>
      <c r="GT289" s="59"/>
      <c r="GU289" s="59"/>
      <c r="GV289" s="59"/>
      <c r="GW289" s="59"/>
      <c r="GX289" s="59"/>
      <c r="GY289" s="59"/>
      <c r="GZ289" s="59"/>
      <c r="HA289" s="59"/>
      <c r="HB289" s="59"/>
      <c r="HC289" s="59"/>
      <c r="HD289" s="59"/>
      <c r="HE289" s="59"/>
      <c r="HF289" s="59"/>
      <c r="HG289" s="59"/>
      <c r="HH289" s="59"/>
      <c r="HI289" s="59"/>
      <c r="HJ289" s="59"/>
      <c r="HK289" s="59"/>
      <c r="HL289" s="59"/>
      <c r="HM289" s="59"/>
      <c r="HN289" s="59"/>
      <c r="HO289" s="59"/>
      <c r="HP289" s="59"/>
      <c r="HQ289" s="59"/>
      <c r="HR289" s="59"/>
      <c r="HS289" s="59"/>
      <c r="HT289" s="59"/>
      <c r="HU289" s="59"/>
      <c r="HV289" s="59"/>
      <c r="HW289" s="59"/>
      <c r="HX289" s="59"/>
      <c r="HY289" s="59"/>
      <c r="HZ289" s="59"/>
      <c r="IA289" s="59"/>
      <c r="IB289" s="59"/>
      <c r="IC289" s="59"/>
      <c r="ID289" s="59"/>
      <c r="IE289" s="59"/>
      <c r="IF289" s="59"/>
    </row>
    <row r="290" spans="1:436">
      <c r="A290" s="52"/>
      <c r="B290" s="33">
        <f>IF(SUM(J$9:J289)&gt;0.9,MAX(B$9:B289)+1,0)</f>
        <v>0</v>
      </c>
      <c r="C290" s="39">
        <f t="shared" si="530"/>
        <v>0</v>
      </c>
      <c r="D290" s="35">
        <v>52351</v>
      </c>
      <c r="E290" s="38">
        <f t="shared" si="496"/>
        <v>0</v>
      </c>
      <c r="F290" s="38">
        <f t="shared" si="497"/>
        <v>0</v>
      </c>
      <c r="G290" s="40">
        <f>IF(AND(B290=I$6,K289-I$1/(I$7-I$6+1)&gt;=0),ROUND(I$1/(I$7-I$6+1),0),IF(AND(SUM(G$10:G289)&gt;0,K289-G289&gt;=0),G289,IF(AND(SUM(G$10:G289)&gt;0),I$1-SUM(G$10:G289),0)))</f>
        <v>0</v>
      </c>
      <c r="H290" s="40">
        <f t="shared" si="498"/>
        <v>0</v>
      </c>
      <c r="I290" s="40">
        <f t="shared" si="499"/>
        <v>0</v>
      </c>
      <c r="J290" s="40">
        <f t="shared" si="500"/>
        <v>0</v>
      </c>
      <c r="K290" s="40">
        <f t="shared" si="501"/>
        <v>0</v>
      </c>
      <c r="L290" s="40">
        <f>IF(AND(J290&lt;&gt;0,SUM(J$9:J289)=0),ROUND(I$1*I$3,0),0)</f>
        <v>0</v>
      </c>
      <c r="M290" s="13"/>
      <c r="N290" s="33">
        <f>IF(SUM(V$9:V289)&gt;0.9,MAX(N$9:N289)+1,0)</f>
        <v>0</v>
      </c>
      <c r="O290" s="39">
        <f t="shared" si="487"/>
        <v>0</v>
      </c>
      <c r="P290" s="35">
        <f t="shared" si="488"/>
        <v>52351</v>
      </c>
      <c r="Q290" s="38">
        <f t="shared" si="455"/>
        <v>0</v>
      </c>
      <c r="R290" s="38">
        <f t="shared" si="441"/>
        <v>0</v>
      </c>
      <c r="S290" s="40">
        <f>IF(AND(N290=U$6,W289-U$1/(U$7-U$6+1)&gt;=0),ROUND(U$1/(U$7-U$6+1),0),IF(AND(SUM(S$10:S289)&gt;0,W289-S289&gt;=0),S289,IF(AND(SUM(S$10:S289)&gt;0),U$1-SUM(S$10:S289),0)))</f>
        <v>0</v>
      </c>
      <c r="T290" s="40">
        <f t="shared" si="507"/>
        <v>0</v>
      </c>
      <c r="U290" s="40">
        <f t="shared" si="508"/>
        <v>0</v>
      </c>
      <c r="V290" s="40">
        <f t="shared" si="442"/>
        <v>0</v>
      </c>
      <c r="W290" s="40">
        <f t="shared" si="509"/>
        <v>0</v>
      </c>
      <c r="X290" s="40">
        <f>IF(AND(V290&lt;&gt;0,SUM(V$9:V289)=0),ROUND(U$1*U$3,0),0)</f>
        <v>0</v>
      </c>
      <c r="Y290" s="13"/>
      <c r="Z290" s="33">
        <f>IF(SUM(AH$9:AH289)&gt;0.9,MAX(Z$9:Z289)+1,0)</f>
        <v>0</v>
      </c>
      <c r="AA290" s="39">
        <f t="shared" si="481"/>
        <v>0</v>
      </c>
      <c r="AB290" s="35">
        <f t="shared" si="489"/>
        <v>52351</v>
      </c>
      <c r="AC290" s="38">
        <f t="shared" si="456"/>
        <v>0</v>
      </c>
      <c r="AD290" s="38">
        <f t="shared" si="443"/>
        <v>0</v>
      </c>
      <c r="AE290" s="40">
        <f>IF(AND(Z290=AG$6,AI289-AG$1/(AG$7-AG$6+1)&gt;=0),ROUND(AG$1/(AG$7-AG$6+1),0),IF(AND(SUM(AE$10:AE289)&gt;0,AI289-AE289&gt;=0),AE289,IF(AND(SUM(AE$10:AE289)&gt;0),AG$1-SUM(AE$10:AE289),0)))</f>
        <v>0</v>
      </c>
      <c r="AF290" s="40">
        <f t="shared" si="510"/>
        <v>0</v>
      </c>
      <c r="AG290" s="40">
        <f t="shared" si="511"/>
        <v>0</v>
      </c>
      <c r="AH290" s="40">
        <f t="shared" si="444"/>
        <v>0</v>
      </c>
      <c r="AI290" s="40">
        <f t="shared" si="512"/>
        <v>0</v>
      </c>
      <c r="AJ290" s="40">
        <f>IF(AND(AH290&lt;&gt;0,SUM(AH$9:AH289)=0),ROUND(AG$1*AG$3,0),0)</f>
        <v>0</v>
      </c>
      <c r="AK290" s="13"/>
      <c r="AL290" s="33">
        <f>IF(SUM(AT$9:AT289)&gt;0.9,MAX(AL$9:AL289)+1,0)</f>
        <v>0</v>
      </c>
      <c r="AM290" s="39">
        <f t="shared" si="482"/>
        <v>0</v>
      </c>
      <c r="AN290" s="35">
        <f t="shared" si="490"/>
        <v>52351</v>
      </c>
      <c r="AO290" s="38">
        <f t="shared" si="457"/>
        <v>0</v>
      </c>
      <c r="AP290" s="38">
        <f t="shared" si="445"/>
        <v>0</v>
      </c>
      <c r="AQ290" s="40">
        <f>IF(AND(AL290=AS$6,AU289-AS$1/(AS$7-AS$6+1)&gt;=0),ROUND(AS$1/(AS$7-AS$6+1),0),IF(AND(SUM(AQ$10:AQ289)&gt;0,AU289-AQ289&gt;=0),AQ289,IF(AND(SUM(AQ$10:AQ289)&gt;0),AS$1-SUM(AQ$10:AQ289),0)))</f>
        <v>0</v>
      </c>
      <c r="AR290" s="40">
        <f t="shared" si="513"/>
        <v>0</v>
      </c>
      <c r="AS290" s="40">
        <f t="shared" si="514"/>
        <v>0</v>
      </c>
      <c r="AT290" s="40">
        <f t="shared" si="446"/>
        <v>0</v>
      </c>
      <c r="AU290" s="40">
        <f t="shared" si="515"/>
        <v>0</v>
      </c>
      <c r="AV290" s="40">
        <f>IF(AND(AT290&lt;&gt;0,SUM(AT$9:AT289)=0),ROUND(AS$1*AS$3,0),0)</f>
        <v>0</v>
      </c>
      <c r="AW290" s="13"/>
      <c r="AX290" s="33">
        <f>IF(SUM(BF$9:BF289)&gt;0.9,MAX(AX$9:AX289)+1,0)</f>
        <v>0</v>
      </c>
      <c r="AY290" s="39">
        <f t="shared" si="483"/>
        <v>0</v>
      </c>
      <c r="AZ290" s="35">
        <f t="shared" si="491"/>
        <v>52351</v>
      </c>
      <c r="BA290" s="38">
        <f t="shared" si="458"/>
        <v>0</v>
      </c>
      <c r="BB290" s="38">
        <f t="shared" si="447"/>
        <v>0</v>
      </c>
      <c r="BC290" s="40">
        <f>IF(AND(AX290=BE$6,BG289-BE$1/(BE$7-BE$6+1)&gt;=0),ROUND(BE$1/(BE$7-BE$6+1),0),IF(AND(SUM(BC$10:BC289)&gt;0,BG289-BC289&gt;=0),BC289,IF(AND(SUM(BC$10:BC289)&gt;0),BE$1-SUM(BC$10:BC289),0)))</f>
        <v>0</v>
      </c>
      <c r="BD290" s="40">
        <f t="shared" si="516"/>
        <v>0</v>
      </c>
      <c r="BE290" s="40">
        <f t="shared" si="517"/>
        <v>0</v>
      </c>
      <c r="BF290" s="40">
        <f t="shared" si="448"/>
        <v>0</v>
      </c>
      <c r="BG290" s="40">
        <f t="shared" si="518"/>
        <v>0</v>
      </c>
      <c r="BH290" s="40">
        <f>IF(AND(BF290&lt;&gt;0,SUM(BF$9:BF289)=0),ROUND(BE$1*BE$3,0),0)</f>
        <v>0</v>
      </c>
      <c r="BI290" s="13"/>
      <c r="BJ290" s="33">
        <f>IF(SUM(BR$9:BR289)&gt;0.9,MAX(BJ$9:BJ289)+1,0)</f>
        <v>0</v>
      </c>
      <c r="BK290" s="39">
        <f t="shared" si="484"/>
        <v>0</v>
      </c>
      <c r="BL290" s="35">
        <f t="shared" si="492"/>
        <v>52351</v>
      </c>
      <c r="BM290" s="38">
        <f t="shared" si="459"/>
        <v>0</v>
      </c>
      <c r="BN290" s="38">
        <f t="shared" si="449"/>
        <v>0</v>
      </c>
      <c r="BO290" s="40">
        <f>IF(AND(BJ290=BQ$6,BS289-BQ$1/(BQ$7-BQ$6+1)&gt;=0),ROUND(BQ$1/(BQ$7-BQ$6+1),0),IF(AND(SUM(BO$10:BO289)&gt;0,BS289-BO289&gt;=0),BO289,IF(AND(SUM(BO$10:BO289)&gt;0),BQ$1-SUM(BO$10:BO289),0)))</f>
        <v>0</v>
      </c>
      <c r="BP290" s="40">
        <f t="shared" si="519"/>
        <v>0</v>
      </c>
      <c r="BQ290" s="40">
        <f t="shared" si="520"/>
        <v>0</v>
      </c>
      <c r="BR290" s="40">
        <f t="shared" si="450"/>
        <v>0</v>
      </c>
      <c r="BS290" s="40">
        <f t="shared" si="521"/>
        <v>0</v>
      </c>
      <c r="BT290" s="40">
        <f>IF(AND(BR290&lt;&gt;0,SUM(BR$9:BR289)=0),ROUND(BQ$1*BQ$3,0),0)</f>
        <v>0</v>
      </c>
      <c r="BU290" s="13"/>
      <c r="BV290" s="33">
        <f>IF(SUM(CD$9:CD289)&gt;0.9,MAX(BV$9:BV289)+1,0)</f>
        <v>0</v>
      </c>
      <c r="BW290" s="39">
        <f t="shared" si="485"/>
        <v>0</v>
      </c>
      <c r="BX290" s="35">
        <f t="shared" si="493"/>
        <v>52351</v>
      </c>
      <c r="BY290" s="38">
        <f t="shared" si="460"/>
        <v>0</v>
      </c>
      <c r="BZ290" s="38">
        <f t="shared" si="451"/>
        <v>0</v>
      </c>
      <c r="CA290" s="40">
        <f>IF(AND(BV290=CC$6,CE289-CC$1/(CC$7-CC$6+1)&gt;=0),ROUND(CC$1/(CC$7-CC$6+1),0),IF(AND(SUM(CA$10:CA289)&gt;0,CE289-CA289&gt;=0),CA289,IF(AND(SUM(CA$10:CA289)&gt;0),CC$1-SUM(CA$10:CA289),0)))</f>
        <v>0</v>
      </c>
      <c r="CB290" s="40">
        <f t="shared" si="522"/>
        <v>0</v>
      </c>
      <c r="CC290" s="40">
        <f t="shared" si="523"/>
        <v>0</v>
      </c>
      <c r="CD290" s="40">
        <f t="shared" si="452"/>
        <v>0</v>
      </c>
      <c r="CE290" s="40">
        <f t="shared" si="524"/>
        <v>0</v>
      </c>
      <c r="CF290" s="40">
        <f>IF(AND(CD290&lt;&gt;0,SUM(CD$9:CD289)=0),ROUND(CC$1*CC$3,0),0)</f>
        <v>0</v>
      </c>
      <c r="CG290" s="13"/>
      <c r="CH290" s="33">
        <f>IF(SUM(CP$9:CP289)&gt;0.9,MAX(CH$9:CH289)+1,0)</f>
        <v>0</v>
      </c>
      <c r="CI290" s="39">
        <f t="shared" si="486"/>
        <v>0</v>
      </c>
      <c r="CJ290" s="35">
        <f t="shared" si="494"/>
        <v>52351</v>
      </c>
      <c r="CK290" s="38">
        <f t="shared" si="461"/>
        <v>0</v>
      </c>
      <c r="CL290" s="38">
        <f t="shared" si="453"/>
        <v>0</v>
      </c>
      <c r="CM290" s="40">
        <f>IF(AND(CH290=CO$6,CQ289-CO$1/(CO$7-CO$6+1)&gt;=0),ROUND(CO$1/(CO$7-CO$6+1),0),IF(AND(SUM(CM$10:CM289)&gt;0,CQ289-CM289&gt;=0),CM289,IF(AND(SUM(CM$10:CM289)&gt;0),CO$1-SUM(CM$10:CM289),0)))</f>
        <v>0</v>
      </c>
      <c r="CN290" s="40">
        <f t="shared" si="525"/>
        <v>0</v>
      </c>
      <c r="CO290" s="40">
        <f t="shared" si="526"/>
        <v>0</v>
      </c>
      <c r="CP290" s="40">
        <f t="shared" si="454"/>
        <v>0</v>
      </c>
      <c r="CQ290" s="40">
        <f t="shared" si="527"/>
        <v>0</v>
      </c>
      <c r="CR290" s="40">
        <f>IF(AND(CP290&lt;&gt;0,SUM(CP$9:CP289)=0),ROUND(CO$1*CO$3,0),0)</f>
        <v>0</v>
      </c>
      <c r="CS290" s="13"/>
      <c r="CT290" s="16"/>
      <c r="CU290" s="41">
        <f t="shared" si="529"/>
        <v>262</v>
      </c>
      <c r="CV290" s="42">
        <f t="shared" si="528"/>
        <v>52351</v>
      </c>
      <c r="CW290" s="43">
        <f>SUM(G291:G$298)</f>
        <v>0</v>
      </c>
      <c r="CX290" s="43">
        <f>SUM(S291:S$298)</f>
        <v>0</v>
      </c>
      <c r="CY290" s="43">
        <f>SUM(AE291:AE$298)</f>
        <v>0</v>
      </c>
      <c r="CZ290" s="43">
        <f>SUM(AQ291:AQ$298)</f>
        <v>0</v>
      </c>
      <c r="DA290" s="43">
        <f>SUM(BC291:BC$298)</f>
        <v>0</v>
      </c>
      <c r="DB290" s="43">
        <f>SUM(BO291:BO$298)</f>
        <v>0</v>
      </c>
      <c r="DC290" s="43">
        <f>SUM(CA291:CA$298)</f>
        <v>0</v>
      </c>
      <c r="DD290" s="43">
        <f>SUM(CM291:CM$298)</f>
        <v>0</v>
      </c>
      <c r="DE290" s="43">
        <f t="shared" si="531"/>
        <v>0</v>
      </c>
      <c r="DF290" s="44">
        <f t="shared" si="495"/>
        <v>0</v>
      </c>
      <c r="DG290" s="44">
        <f t="shared" si="532"/>
        <v>0</v>
      </c>
      <c r="DH290" s="44">
        <f t="shared" si="533"/>
        <v>0</v>
      </c>
      <c r="DI290" s="44">
        <f t="shared" si="534"/>
        <v>0</v>
      </c>
      <c r="DJ290" s="44">
        <f t="shared" si="535"/>
        <v>0</v>
      </c>
      <c r="DK290" s="44">
        <f t="shared" si="536"/>
        <v>0</v>
      </c>
      <c r="DL290" s="44">
        <f t="shared" si="537"/>
        <v>0</v>
      </c>
      <c r="DM290" s="44">
        <f t="shared" si="538"/>
        <v>0</v>
      </c>
      <c r="DN290" s="44">
        <f t="shared" si="539"/>
        <v>0</v>
      </c>
      <c r="DO290" s="44">
        <f t="shared" si="540"/>
        <v>0</v>
      </c>
      <c r="DP290" s="44">
        <f>IF(SUM(DG290:DG$298)=0,DG$299*DP$8/12,0)</f>
        <v>0</v>
      </c>
      <c r="DQ290" s="44">
        <f>IF(SUM(DH290:DH$298)=0,DH$299*DQ$8/12,0)</f>
        <v>0</v>
      </c>
      <c r="DR290" s="44">
        <f>IF(SUM(DI290:DI$298)=0,DI$299*DR$8/12,0)</f>
        <v>0</v>
      </c>
      <c r="DS290" s="44">
        <f>IF(SUM(DJ290:DJ$298)=0,DJ$299*DS$8/12,0)</f>
        <v>0</v>
      </c>
      <c r="DT290" s="44">
        <f>IF(SUM(DK290:DK$298)=0,DK$299*DT$8/12,0)</f>
        <v>0</v>
      </c>
      <c r="DU290" s="44">
        <f>IF(SUM(DL290:DL$298)=0,DL$299*DU$8/12,0)</f>
        <v>0</v>
      </c>
      <c r="DV290" s="44">
        <f>IF(SUM(DM290:DM$298)=0,DM$299*DV$8/12,0)</f>
        <v>0</v>
      </c>
      <c r="DW290" s="44">
        <f>IF(SUM(DN290:DN$298)=0,DN$299*DW$8/12,0)</f>
        <v>0</v>
      </c>
      <c r="DX290" s="44">
        <f t="shared" si="541"/>
        <v>0</v>
      </c>
      <c r="DY290" s="44">
        <f t="shared" si="502"/>
        <v>0</v>
      </c>
      <c r="DZ290" s="44">
        <f t="shared" si="503"/>
        <v>0</v>
      </c>
      <c r="EA290" s="44">
        <f t="shared" si="504"/>
        <v>0</v>
      </c>
      <c r="EB290" s="44">
        <f t="shared" si="505"/>
        <v>0</v>
      </c>
      <c r="EC290" s="44">
        <f t="shared" si="506"/>
        <v>0</v>
      </c>
      <c r="ED290" s="16"/>
      <c r="FE290" s="59"/>
      <c r="FF290" s="59"/>
      <c r="FG290" s="59"/>
      <c r="FH290" s="59"/>
      <c r="FI290" s="59"/>
      <c r="FJ290" s="59"/>
      <c r="FK290" s="59"/>
      <c r="FL290" s="59"/>
      <c r="FM290" s="59"/>
      <c r="FN290" s="59"/>
      <c r="FO290" s="59"/>
      <c r="FP290" s="59"/>
      <c r="FQ290" s="59"/>
      <c r="FR290" s="59"/>
      <c r="FS290" s="59"/>
      <c r="FT290" s="59"/>
      <c r="FU290" s="59"/>
      <c r="FV290" s="59"/>
      <c r="FW290" s="59"/>
      <c r="FX290" s="59"/>
      <c r="FY290" s="59"/>
      <c r="FZ290" s="59"/>
      <c r="GA290" s="59"/>
      <c r="GB290" s="59"/>
      <c r="GC290" s="59"/>
      <c r="GD290" s="59"/>
      <c r="GE290" s="59"/>
      <c r="GF290" s="59"/>
      <c r="GG290" s="59"/>
      <c r="GH290" s="59"/>
      <c r="GI290" s="59"/>
      <c r="GJ290" s="59"/>
      <c r="GK290" s="59"/>
      <c r="GL290" s="59"/>
      <c r="GM290" s="59"/>
      <c r="GN290" s="59"/>
      <c r="GO290" s="59"/>
      <c r="GP290" s="59"/>
      <c r="GQ290" s="59"/>
      <c r="GR290" s="59"/>
      <c r="GS290" s="59"/>
      <c r="GT290" s="59"/>
      <c r="GU290" s="59"/>
      <c r="GV290" s="59"/>
      <c r="GW290" s="59"/>
      <c r="GX290" s="59"/>
      <c r="GY290" s="59"/>
      <c r="GZ290" s="59"/>
      <c r="HA290" s="59"/>
      <c r="HB290" s="59"/>
      <c r="HC290" s="59"/>
      <c r="HD290" s="59"/>
      <c r="HE290" s="59"/>
      <c r="HF290" s="59"/>
      <c r="HG290" s="59"/>
      <c r="HH290" s="59"/>
      <c r="HI290" s="59"/>
      <c r="HJ290" s="59"/>
      <c r="HK290" s="59"/>
      <c r="HL290" s="59"/>
      <c r="HM290" s="59"/>
      <c r="HN290" s="59"/>
      <c r="HO290" s="59"/>
      <c r="HP290" s="59"/>
      <c r="HQ290" s="59"/>
      <c r="HR290" s="59"/>
      <c r="HS290" s="59"/>
      <c r="HT290" s="59"/>
      <c r="HU290" s="59"/>
      <c r="HV290" s="59"/>
      <c r="HW290" s="59"/>
      <c r="HX290" s="59"/>
      <c r="HY290" s="59"/>
      <c r="HZ290" s="59"/>
      <c r="IA290" s="59"/>
      <c r="IB290" s="59"/>
      <c r="IC290" s="59"/>
      <c r="ID290" s="59"/>
      <c r="IE290" s="59"/>
      <c r="IF290" s="59"/>
    </row>
    <row r="291" spans="1:436">
      <c r="A291" s="52"/>
      <c r="B291" s="33">
        <f>IF(SUM(J$9:J290)&gt;0.9,MAX(B$9:B290)+1,0)</f>
        <v>0</v>
      </c>
      <c r="C291" s="39">
        <f t="shared" si="530"/>
        <v>0</v>
      </c>
      <c r="D291" s="35">
        <v>52382</v>
      </c>
      <c r="E291" s="38">
        <f t="shared" si="496"/>
        <v>0</v>
      </c>
      <c r="F291" s="38">
        <f t="shared" si="497"/>
        <v>0</v>
      </c>
      <c r="G291" s="40">
        <f>IF(AND(B291=I$6,K290-I$1/(I$7-I$6+1)&gt;=0),ROUND(I$1/(I$7-I$6+1),0),IF(AND(SUM(G$10:G290)&gt;0,K290-G290&gt;=0),G290,IF(AND(SUM(G$10:G290)&gt;0),I$1-SUM(G$10:G290),0)))</f>
        <v>0</v>
      </c>
      <c r="H291" s="40">
        <f t="shared" si="498"/>
        <v>0</v>
      </c>
      <c r="I291" s="40">
        <f t="shared" si="499"/>
        <v>0</v>
      </c>
      <c r="J291" s="40">
        <f t="shared" si="500"/>
        <v>0</v>
      </c>
      <c r="K291" s="40">
        <f t="shared" si="501"/>
        <v>0</v>
      </c>
      <c r="L291" s="40">
        <f>IF(AND(J291&lt;&gt;0,SUM(J$9:J290)=0),ROUND(I$1*I$3,0),0)</f>
        <v>0</v>
      </c>
      <c r="M291" s="13"/>
      <c r="N291" s="33">
        <f>IF(SUM(V$9:V290)&gt;0.9,MAX(N$9:N290)+1,0)</f>
        <v>0</v>
      </c>
      <c r="O291" s="39">
        <f t="shared" si="487"/>
        <v>0</v>
      </c>
      <c r="P291" s="35">
        <f t="shared" si="488"/>
        <v>52382</v>
      </c>
      <c r="Q291" s="38">
        <f t="shared" si="455"/>
        <v>0</v>
      </c>
      <c r="R291" s="38">
        <f t="shared" si="441"/>
        <v>0</v>
      </c>
      <c r="S291" s="40">
        <f>IF(AND(N291=U$6,W290-U$1/(U$7-U$6+1)&gt;=0),ROUND(U$1/(U$7-U$6+1),0),IF(AND(SUM(S$10:S290)&gt;0,W290-S290&gt;=0),S290,IF(AND(SUM(S$10:S290)&gt;0),U$1-SUM(S$10:S290),0)))</f>
        <v>0</v>
      </c>
      <c r="T291" s="40">
        <f t="shared" si="507"/>
        <v>0</v>
      </c>
      <c r="U291" s="40">
        <f t="shared" si="508"/>
        <v>0</v>
      </c>
      <c r="V291" s="40">
        <f t="shared" si="442"/>
        <v>0</v>
      </c>
      <c r="W291" s="40">
        <f t="shared" si="509"/>
        <v>0</v>
      </c>
      <c r="X291" s="40">
        <f>IF(AND(V291&lt;&gt;0,SUM(V$9:V290)=0),ROUND(U$1*U$3,0),0)</f>
        <v>0</v>
      </c>
      <c r="Y291" s="13"/>
      <c r="Z291" s="33">
        <f>IF(SUM(AH$9:AH290)&gt;0.9,MAX(Z$9:Z290)+1,0)</f>
        <v>0</v>
      </c>
      <c r="AA291" s="39">
        <f t="shared" si="481"/>
        <v>0</v>
      </c>
      <c r="AB291" s="35">
        <f t="shared" si="489"/>
        <v>52382</v>
      </c>
      <c r="AC291" s="38">
        <f t="shared" si="456"/>
        <v>0</v>
      </c>
      <c r="AD291" s="38">
        <f t="shared" si="443"/>
        <v>0</v>
      </c>
      <c r="AE291" s="40">
        <f>IF(AND(Z291=AG$6,AI290-AG$1/(AG$7-AG$6+1)&gt;=0),ROUND(AG$1/(AG$7-AG$6+1),0),IF(AND(SUM(AE$10:AE290)&gt;0,AI290-AE290&gt;=0),AE290,IF(AND(SUM(AE$10:AE290)&gt;0),AG$1-SUM(AE$10:AE290),0)))</f>
        <v>0</v>
      </c>
      <c r="AF291" s="40">
        <f t="shared" si="510"/>
        <v>0</v>
      </c>
      <c r="AG291" s="40">
        <f t="shared" si="511"/>
        <v>0</v>
      </c>
      <c r="AH291" s="40">
        <f t="shared" si="444"/>
        <v>0</v>
      </c>
      <c r="AI291" s="40">
        <f t="shared" si="512"/>
        <v>0</v>
      </c>
      <c r="AJ291" s="40">
        <f>IF(AND(AH291&lt;&gt;0,SUM(AH$9:AH290)=0),ROUND(AG$1*AG$3,0),0)</f>
        <v>0</v>
      </c>
      <c r="AK291" s="13"/>
      <c r="AL291" s="33">
        <f>IF(SUM(AT$9:AT290)&gt;0.9,MAX(AL$9:AL290)+1,0)</f>
        <v>0</v>
      </c>
      <c r="AM291" s="39">
        <f t="shared" si="482"/>
        <v>0</v>
      </c>
      <c r="AN291" s="35">
        <f t="shared" si="490"/>
        <v>52382</v>
      </c>
      <c r="AO291" s="38">
        <f t="shared" si="457"/>
        <v>0</v>
      </c>
      <c r="AP291" s="38">
        <f t="shared" si="445"/>
        <v>0</v>
      </c>
      <c r="AQ291" s="40">
        <f>IF(AND(AL291=AS$6,AU290-AS$1/(AS$7-AS$6+1)&gt;=0),ROUND(AS$1/(AS$7-AS$6+1),0),IF(AND(SUM(AQ$10:AQ290)&gt;0,AU290-AQ290&gt;=0),AQ290,IF(AND(SUM(AQ$10:AQ290)&gt;0),AS$1-SUM(AQ$10:AQ290),0)))</f>
        <v>0</v>
      </c>
      <c r="AR291" s="40">
        <f t="shared" si="513"/>
        <v>0</v>
      </c>
      <c r="AS291" s="40">
        <f t="shared" si="514"/>
        <v>0</v>
      </c>
      <c r="AT291" s="40">
        <f t="shared" si="446"/>
        <v>0</v>
      </c>
      <c r="AU291" s="40">
        <f t="shared" si="515"/>
        <v>0</v>
      </c>
      <c r="AV291" s="40">
        <f>IF(AND(AT291&lt;&gt;0,SUM(AT$9:AT290)=0),ROUND(AS$1*AS$3,0),0)</f>
        <v>0</v>
      </c>
      <c r="AW291" s="13"/>
      <c r="AX291" s="33">
        <f>IF(SUM(BF$9:BF290)&gt;0.9,MAX(AX$9:AX290)+1,0)</f>
        <v>0</v>
      </c>
      <c r="AY291" s="39">
        <f t="shared" si="483"/>
        <v>0</v>
      </c>
      <c r="AZ291" s="35">
        <f t="shared" si="491"/>
        <v>52382</v>
      </c>
      <c r="BA291" s="38">
        <f t="shared" si="458"/>
        <v>0</v>
      </c>
      <c r="BB291" s="38">
        <f t="shared" si="447"/>
        <v>0</v>
      </c>
      <c r="BC291" s="40">
        <f>IF(AND(AX291=BE$6,BG290-BE$1/(BE$7-BE$6+1)&gt;=0),ROUND(BE$1/(BE$7-BE$6+1),0),IF(AND(SUM(BC$10:BC290)&gt;0,BG290-BC290&gt;=0),BC290,IF(AND(SUM(BC$10:BC290)&gt;0),BE$1-SUM(BC$10:BC290),0)))</f>
        <v>0</v>
      </c>
      <c r="BD291" s="40">
        <f t="shared" si="516"/>
        <v>0</v>
      </c>
      <c r="BE291" s="40">
        <f t="shared" si="517"/>
        <v>0</v>
      </c>
      <c r="BF291" s="40">
        <f t="shared" si="448"/>
        <v>0</v>
      </c>
      <c r="BG291" s="40">
        <f t="shared" si="518"/>
        <v>0</v>
      </c>
      <c r="BH291" s="40">
        <f>IF(AND(BF291&lt;&gt;0,SUM(BF$9:BF290)=0),ROUND(BE$1*BE$3,0),0)</f>
        <v>0</v>
      </c>
      <c r="BI291" s="13"/>
      <c r="BJ291" s="33">
        <f>IF(SUM(BR$9:BR290)&gt;0.9,MAX(BJ$9:BJ290)+1,0)</f>
        <v>0</v>
      </c>
      <c r="BK291" s="39">
        <f t="shared" si="484"/>
        <v>0</v>
      </c>
      <c r="BL291" s="35">
        <f t="shared" si="492"/>
        <v>52382</v>
      </c>
      <c r="BM291" s="38">
        <f t="shared" si="459"/>
        <v>0</v>
      </c>
      <c r="BN291" s="38">
        <f t="shared" si="449"/>
        <v>0</v>
      </c>
      <c r="BO291" s="40">
        <f>IF(AND(BJ291=BQ$6,BS290-BQ$1/(BQ$7-BQ$6+1)&gt;=0),ROUND(BQ$1/(BQ$7-BQ$6+1),0),IF(AND(SUM(BO$10:BO290)&gt;0,BS290-BO290&gt;=0),BO290,IF(AND(SUM(BO$10:BO290)&gt;0),BQ$1-SUM(BO$10:BO290),0)))</f>
        <v>0</v>
      </c>
      <c r="BP291" s="40">
        <f t="shared" si="519"/>
        <v>0</v>
      </c>
      <c r="BQ291" s="40">
        <f t="shared" si="520"/>
        <v>0</v>
      </c>
      <c r="BR291" s="40">
        <f t="shared" si="450"/>
        <v>0</v>
      </c>
      <c r="BS291" s="40">
        <f t="shared" si="521"/>
        <v>0</v>
      </c>
      <c r="BT291" s="40">
        <f>IF(AND(BR291&lt;&gt;0,SUM(BR$9:BR290)=0),ROUND(BQ$1*BQ$3,0),0)</f>
        <v>0</v>
      </c>
      <c r="BU291" s="13"/>
      <c r="BV291" s="33">
        <f>IF(SUM(CD$9:CD290)&gt;0.9,MAX(BV$9:BV290)+1,0)</f>
        <v>0</v>
      </c>
      <c r="BW291" s="39">
        <f t="shared" si="485"/>
        <v>0</v>
      </c>
      <c r="BX291" s="35">
        <f t="shared" si="493"/>
        <v>52382</v>
      </c>
      <c r="BY291" s="38">
        <f t="shared" si="460"/>
        <v>0</v>
      </c>
      <c r="BZ291" s="38">
        <f t="shared" si="451"/>
        <v>0</v>
      </c>
      <c r="CA291" s="40">
        <f>IF(AND(BV291=CC$6,CE290-CC$1/(CC$7-CC$6+1)&gt;=0),ROUND(CC$1/(CC$7-CC$6+1),0),IF(AND(SUM(CA$10:CA290)&gt;0,CE290-CA290&gt;=0),CA290,IF(AND(SUM(CA$10:CA290)&gt;0),CC$1-SUM(CA$10:CA290),0)))</f>
        <v>0</v>
      </c>
      <c r="CB291" s="40">
        <f t="shared" si="522"/>
        <v>0</v>
      </c>
      <c r="CC291" s="40">
        <f t="shared" si="523"/>
        <v>0</v>
      </c>
      <c r="CD291" s="40">
        <f t="shared" si="452"/>
        <v>0</v>
      </c>
      <c r="CE291" s="40">
        <f t="shared" si="524"/>
        <v>0</v>
      </c>
      <c r="CF291" s="40">
        <f>IF(AND(CD291&lt;&gt;0,SUM(CD$9:CD290)=0),ROUND(CC$1*CC$3,0),0)</f>
        <v>0</v>
      </c>
      <c r="CG291" s="13"/>
      <c r="CH291" s="33">
        <f>IF(SUM(CP$9:CP290)&gt;0.9,MAX(CH$9:CH290)+1,0)</f>
        <v>0</v>
      </c>
      <c r="CI291" s="39">
        <f t="shared" si="486"/>
        <v>0</v>
      </c>
      <c r="CJ291" s="35">
        <f t="shared" si="494"/>
        <v>52382</v>
      </c>
      <c r="CK291" s="38">
        <f t="shared" si="461"/>
        <v>0</v>
      </c>
      <c r="CL291" s="38">
        <f t="shared" si="453"/>
        <v>0</v>
      </c>
      <c r="CM291" s="40">
        <f>IF(AND(CH291=CO$6,CQ290-CO$1/(CO$7-CO$6+1)&gt;=0),ROUND(CO$1/(CO$7-CO$6+1),0),IF(AND(SUM(CM$10:CM290)&gt;0,CQ290-CM290&gt;=0),CM290,IF(AND(SUM(CM$10:CM290)&gt;0),CO$1-SUM(CM$10:CM290),0)))</f>
        <v>0</v>
      </c>
      <c r="CN291" s="40">
        <f t="shared" si="525"/>
        <v>0</v>
      </c>
      <c r="CO291" s="40">
        <f t="shared" si="526"/>
        <v>0</v>
      </c>
      <c r="CP291" s="40">
        <f t="shared" si="454"/>
        <v>0</v>
      </c>
      <c r="CQ291" s="40">
        <f t="shared" si="527"/>
        <v>0</v>
      </c>
      <c r="CR291" s="40">
        <f>IF(AND(CP291&lt;&gt;0,SUM(CP$9:CP290)=0),ROUND(CO$1*CO$3,0),0)</f>
        <v>0</v>
      </c>
      <c r="CS291" s="13"/>
      <c r="CT291" s="16"/>
      <c r="CU291" s="41">
        <f t="shared" si="529"/>
        <v>263</v>
      </c>
      <c r="CV291" s="42">
        <f t="shared" si="528"/>
        <v>52382</v>
      </c>
      <c r="CW291" s="43">
        <f>SUM(G292:G$298)</f>
        <v>0</v>
      </c>
      <c r="CX291" s="43">
        <f>SUM(S292:S$298)</f>
        <v>0</v>
      </c>
      <c r="CY291" s="43">
        <f>SUM(AE292:AE$298)</f>
        <v>0</v>
      </c>
      <c r="CZ291" s="43">
        <f>SUM(AQ292:AQ$298)</f>
        <v>0</v>
      </c>
      <c r="DA291" s="43">
        <f>SUM(BC292:BC$298)</f>
        <v>0</v>
      </c>
      <c r="DB291" s="43">
        <f>SUM(BO292:BO$298)</f>
        <v>0</v>
      </c>
      <c r="DC291" s="43">
        <f>SUM(CA292:CA$298)</f>
        <v>0</v>
      </c>
      <c r="DD291" s="43">
        <f>SUM(CM292:CM$298)</f>
        <v>0</v>
      </c>
      <c r="DE291" s="43">
        <f t="shared" si="531"/>
        <v>0</v>
      </c>
      <c r="DF291" s="44">
        <f t="shared" si="495"/>
        <v>0</v>
      </c>
      <c r="DG291" s="44">
        <f t="shared" si="532"/>
        <v>0</v>
      </c>
      <c r="DH291" s="44">
        <f t="shared" si="533"/>
        <v>0</v>
      </c>
      <c r="DI291" s="44">
        <f t="shared" si="534"/>
        <v>0</v>
      </c>
      <c r="DJ291" s="44">
        <f t="shared" si="535"/>
        <v>0</v>
      </c>
      <c r="DK291" s="44">
        <f t="shared" si="536"/>
        <v>0</v>
      </c>
      <c r="DL291" s="44">
        <f t="shared" si="537"/>
        <v>0</v>
      </c>
      <c r="DM291" s="44">
        <f t="shared" si="538"/>
        <v>0</v>
      </c>
      <c r="DN291" s="44">
        <f t="shared" si="539"/>
        <v>0</v>
      </c>
      <c r="DO291" s="44">
        <f t="shared" si="540"/>
        <v>0</v>
      </c>
      <c r="DP291" s="44">
        <f>IF(SUM(DG291:DG$298)=0,DG$299*DP$8/12,0)</f>
        <v>0</v>
      </c>
      <c r="DQ291" s="44">
        <f>IF(SUM(DH291:DH$298)=0,DH$299*DQ$8/12,0)</f>
        <v>0</v>
      </c>
      <c r="DR291" s="44">
        <f>IF(SUM(DI291:DI$298)=0,DI$299*DR$8/12,0)</f>
        <v>0</v>
      </c>
      <c r="DS291" s="44">
        <f>IF(SUM(DJ291:DJ$298)=0,DJ$299*DS$8/12,0)</f>
        <v>0</v>
      </c>
      <c r="DT291" s="44">
        <f>IF(SUM(DK291:DK$298)=0,DK$299*DT$8/12,0)</f>
        <v>0</v>
      </c>
      <c r="DU291" s="44">
        <f>IF(SUM(DL291:DL$298)=0,DL$299*DU$8/12,0)</f>
        <v>0</v>
      </c>
      <c r="DV291" s="44">
        <f>IF(SUM(DM291:DM$298)=0,DM$299*DV$8/12,0)</f>
        <v>0</v>
      </c>
      <c r="DW291" s="44">
        <f>IF(SUM(DN291:DN$298)=0,DN$299*DW$8/12,0)</f>
        <v>0</v>
      </c>
      <c r="DX291" s="44">
        <f t="shared" si="541"/>
        <v>0</v>
      </c>
      <c r="DY291" s="44">
        <f t="shared" si="502"/>
        <v>0</v>
      </c>
      <c r="DZ291" s="44">
        <f t="shared" si="503"/>
        <v>0</v>
      </c>
      <c r="EA291" s="44">
        <f t="shared" si="504"/>
        <v>0</v>
      </c>
      <c r="EB291" s="44">
        <f t="shared" si="505"/>
        <v>0</v>
      </c>
      <c r="EC291" s="44">
        <f t="shared" si="506"/>
        <v>0</v>
      </c>
      <c r="ED291" s="16"/>
      <c r="FE291" s="59"/>
      <c r="FF291" s="59"/>
      <c r="FG291" s="59"/>
      <c r="FH291" s="59"/>
      <c r="FI291" s="59"/>
      <c r="FJ291" s="59"/>
      <c r="FK291" s="59"/>
      <c r="FL291" s="59"/>
      <c r="FM291" s="59"/>
      <c r="FN291" s="59"/>
      <c r="FO291" s="59"/>
      <c r="FP291" s="59"/>
      <c r="FQ291" s="59"/>
      <c r="FR291" s="59"/>
      <c r="FS291" s="59"/>
      <c r="FT291" s="59"/>
      <c r="FU291" s="59"/>
      <c r="FV291" s="59"/>
      <c r="FW291" s="59"/>
      <c r="FX291" s="59"/>
      <c r="FY291" s="59"/>
      <c r="FZ291" s="59"/>
      <c r="GA291" s="59"/>
      <c r="GB291" s="59"/>
      <c r="GC291" s="59"/>
      <c r="GD291" s="59"/>
      <c r="GE291" s="59"/>
      <c r="GF291" s="59"/>
      <c r="GG291" s="59"/>
      <c r="GH291" s="59"/>
      <c r="GI291" s="59"/>
      <c r="GJ291" s="59"/>
      <c r="GK291" s="59"/>
      <c r="GL291" s="59"/>
      <c r="GM291" s="59"/>
      <c r="GN291" s="59"/>
      <c r="GO291" s="59"/>
      <c r="GP291" s="59"/>
      <c r="GQ291" s="59"/>
      <c r="GR291" s="59"/>
      <c r="GS291" s="59"/>
      <c r="GT291" s="59"/>
      <c r="GU291" s="59"/>
      <c r="GV291" s="59"/>
      <c r="GW291" s="59"/>
      <c r="GX291" s="59"/>
      <c r="GY291" s="59"/>
      <c r="GZ291" s="59"/>
      <c r="HA291" s="59"/>
      <c r="HB291" s="59"/>
      <c r="HC291" s="59"/>
      <c r="HD291" s="59"/>
      <c r="HE291" s="59"/>
      <c r="HF291" s="59"/>
      <c r="HG291" s="59"/>
      <c r="HH291" s="59"/>
      <c r="HI291" s="59"/>
      <c r="HJ291" s="59"/>
      <c r="HK291" s="59"/>
      <c r="HL291" s="59"/>
      <c r="HM291" s="59"/>
      <c r="HN291" s="59"/>
      <c r="HO291" s="59"/>
      <c r="HP291" s="59"/>
      <c r="HQ291" s="59"/>
      <c r="HR291" s="59"/>
      <c r="HS291" s="59"/>
      <c r="HT291" s="59"/>
      <c r="HU291" s="59"/>
      <c r="HV291" s="59"/>
      <c r="HW291" s="59"/>
      <c r="HX291" s="59"/>
      <c r="HY291" s="59"/>
      <c r="HZ291" s="59"/>
      <c r="IA291" s="59"/>
      <c r="IB291" s="59"/>
      <c r="IC291" s="59"/>
      <c r="ID291" s="59"/>
      <c r="IE291" s="59"/>
      <c r="IF291" s="59"/>
    </row>
    <row r="292" spans="1:436">
      <c r="A292" s="52"/>
      <c r="B292" s="33">
        <f>IF(SUM(J$9:J291)&gt;0.9,MAX(B$9:B291)+1,0)</f>
        <v>0</v>
      </c>
      <c r="C292" s="39">
        <f t="shared" si="530"/>
        <v>0</v>
      </c>
      <c r="D292" s="35">
        <v>52412</v>
      </c>
      <c r="E292" s="38">
        <f t="shared" si="496"/>
        <v>0</v>
      </c>
      <c r="F292" s="38">
        <f t="shared" si="497"/>
        <v>0</v>
      </c>
      <c r="G292" s="40">
        <f>IF(AND(B292=I$6,K291-I$1/(I$7-I$6+1)&gt;=0),ROUND(I$1/(I$7-I$6+1),0),IF(AND(SUM(G$10:G291)&gt;0,K291-G291&gt;=0),G291,IF(AND(SUM(G$10:G291)&gt;0),I$1-SUM(G$10:G291),0)))</f>
        <v>0</v>
      </c>
      <c r="H292" s="40">
        <f t="shared" si="498"/>
        <v>0</v>
      </c>
      <c r="I292" s="40">
        <f t="shared" si="499"/>
        <v>0</v>
      </c>
      <c r="J292" s="40">
        <f t="shared" si="500"/>
        <v>0</v>
      </c>
      <c r="K292" s="40">
        <f t="shared" si="501"/>
        <v>0</v>
      </c>
      <c r="L292" s="40">
        <f>IF(AND(J292&lt;&gt;0,SUM(J$9:J291)=0),ROUND(I$1*I$3,0),0)</f>
        <v>0</v>
      </c>
      <c r="M292" s="13"/>
      <c r="N292" s="33">
        <f>IF(SUM(V$9:V291)&gt;0.9,MAX(N$9:N291)+1,0)</f>
        <v>0</v>
      </c>
      <c r="O292" s="39">
        <f t="shared" si="487"/>
        <v>0</v>
      </c>
      <c r="P292" s="35">
        <f t="shared" si="488"/>
        <v>52412</v>
      </c>
      <c r="Q292" s="38">
        <f t="shared" si="455"/>
        <v>0</v>
      </c>
      <c r="R292" s="38">
        <f t="shared" si="441"/>
        <v>0</v>
      </c>
      <c r="S292" s="40">
        <f>IF(AND(N292=U$6,W291-U$1/(U$7-U$6+1)&gt;=0),ROUND(U$1/(U$7-U$6+1),0),IF(AND(SUM(S$10:S291)&gt;0,W291-S291&gt;=0),S291,IF(AND(SUM(S$10:S291)&gt;0),U$1-SUM(S$10:S291),0)))</f>
        <v>0</v>
      </c>
      <c r="T292" s="40">
        <f t="shared" si="507"/>
        <v>0</v>
      </c>
      <c r="U292" s="40">
        <f t="shared" si="508"/>
        <v>0</v>
      </c>
      <c r="V292" s="40">
        <f t="shared" si="442"/>
        <v>0</v>
      </c>
      <c r="W292" s="40">
        <f t="shared" si="509"/>
        <v>0</v>
      </c>
      <c r="X292" s="40">
        <f>IF(AND(V292&lt;&gt;0,SUM(V$9:V291)=0),ROUND(U$1*U$3,0),0)</f>
        <v>0</v>
      </c>
      <c r="Y292" s="13"/>
      <c r="Z292" s="33">
        <f>IF(SUM(AH$9:AH291)&gt;0.9,MAX(Z$9:Z291)+1,0)</f>
        <v>0</v>
      </c>
      <c r="AA292" s="39">
        <f t="shared" si="481"/>
        <v>0</v>
      </c>
      <c r="AB292" s="35">
        <f t="shared" si="489"/>
        <v>52412</v>
      </c>
      <c r="AC292" s="38">
        <f t="shared" si="456"/>
        <v>0</v>
      </c>
      <c r="AD292" s="38">
        <f t="shared" si="443"/>
        <v>0</v>
      </c>
      <c r="AE292" s="40">
        <f>IF(AND(Z292=AG$6,AI291-AG$1/(AG$7-AG$6+1)&gt;=0),ROUND(AG$1/(AG$7-AG$6+1),0),IF(AND(SUM(AE$10:AE291)&gt;0,AI291-AE291&gt;=0),AE291,IF(AND(SUM(AE$10:AE291)&gt;0),AG$1-SUM(AE$10:AE291),0)))</f>
        <v>0</v>
      </c>
      <c r="AF292" s="40">
        <f t="shared" si="510"/>
        <v>0</v>
      </c>
      <c r="AG292" s="40">
        <f t="shared" si="511"/>
        <v>0</v>
      </c>
      <c r="AH292" s="40">
        <f t="shared" si="444"/>
        <v>0</v>
      </c>
      <c r="AI292" s="40">
        <f t="shared" si="512"/>
        <v>0</v>
      </c>
      <c r="AJ292" s="40">
        <f>IF(AND(AH292&lt;&gt;0,SUM(AH$9:AH291)=0),ROUND(AG$1*AG$3,0),0)</f>
        <v>0</v>
      </c>
      <c r="AK292" s="13"/>
      <c r="AL292" s="33">
        <f>IF(SUM(AT$9:AT291)&gt;0.9,MAX(AL$9:AL291)+1,0)</f>
        <v>0</v>
      </c>
      <c r="AM292" s="39">
        <f t="shared" si="482"/>
        <v>0</v>
      </c>
      <c r="AN292" s="35">
        <f t="shared" si="490"/>
        <v>52412</v>
      </c>
      <c r="AO292" s="38">
        <f t="shared" si="457"/>
        <v>0</v>
      </c>
      <c r="AP292" s="38">
        <f t="shared" si="445"/>
        <v>0</v>
      </c>
      <c r="AQ292" s="40">
        <f>IF(AND(AL292=AS$6,AU291-AS$1/(AS$7-AS$6+1)&gt;=0),ROUND(AS$1/(AS$7-AS$6+1),0),IF(AND(SUM(AQ$10:AQ291)&gt;0,AU291-AQ291&gt;=0),AQ291,IF(AND(SUM(AQ$10:AQ291)&gt;0),AS$1-SUM(AQ$10:AQ291),0)))</f>
        <v>0</v>
      </c>
      <c r="AR292" s="40">
        <f t="shared" si="513"/>
        <v>0</v>
      </c>
      <c r="AS292" s="40">
        <f t="shared" si="514"/>
        <v>0</v>
      </c>
      <c r="AT292" s="40">
        <f t="shared" si="446"/>
        <v>0</v>
      </c>
      <c r="AU292" s="40">
        <f t="shared" si="515"/>
        <v>0</v>
      </c>
      <c r="AV292" s="40">
        <f>IF(AND(AT292&lt;&gt;0,SUM(AT$9:AT291)=0),ROUND(AS$1*AS$3,0),0)</f>
        <v>0</v>
      </c>
      <c r="AW292" s="13"/>
      <c r="AX292" s="33">
        <f>IF(SUM(BF$9:BF291)&gt;0.9,MAX(AX$9:AX291)+1,0)</f>
        <v>0</v>
      </c>
      <c r="AY292" s="39">
        <f t="shared" si="483"/>
        <v>0</v>
      </c>
      <c r="AZ292" s="35">
        <f t="shared" si="491"/>
        <v>52412</v>
      </c>
      <c r="BA292" s="38">
        <f t="shared" si="458"/>
        <v>0</v>
      </c>
      <c r="BB292" s="38">
        <f t="shared" si="447"/>
        <v>0</v>
      </c>
      <c r="BC292" s="40">
        <f>IF(AND(AX292=BE$6,BG291-BE$1/(BE$7-BE$6+1)&gt;=0),ROUND(BE$1/(BE$7-BE$6+1),0),IF(AND(SUM(BC$10:BC291)&gt;0,BG291-BC291&gt;=0),BC291,IF(AND(SUM(BC$10:BC291)&gt;0),BE$1-SUM(BC$10:BC291),0)))</f>
        <v>0</v>
      </c>
      <c r="BD292" s="40">
        <f t="shared" si="516"/>
        <v>0</v>
      </c>
      <c r="BE292" s="40">
        <f t="shared" si="517"/>
        <v>0</v>
      </c>
      <c r="BF292" s="40">
        <f t="shared" si="448"/>
        <v>0</v>
      </c>
      <c r="BG292" s="40">
        <f t="shared" si="518"/>
        <v>0</v>
      </c>
      <c r="BH292" s="40">
        <f>IF(AND(BF292&lt;&gt;0,SUM(BF$9:BF291)=0),ROUND(BE$1*BE$3,0),0)</f>
        <v>0</v>
      </c>
      <c r="BI292" s="13"/>
      <c r="BJ292" s="33">
        <f>IF(SUM(BR$9:BR291)&gt;0.9,MAX(BJ$9:BJ291)+1,0)</f>
        <v>0</v>
      </c>
      <c r="BK292" s="39">
        <f t="shared" si="484"/>
        <v>0</v>
      </c>
      <c r="BL292" s="35">
        <f t="shared" si="492"/>
        <v>52412</v>
      </c>
      <c r="BM292" s="38">
        <f t="shared" si="459"/>
        <v>0</v>
      </c>
      <c r="BN292" s="38">
        <f t="shared" si="449"/>
        <v>0</v>
      </c>
      <c r="BO292" s="40">
        <f>IF(AND(BJ292=BQ$6,BS291-BQ$1/(BQ$7-BQ$6+1)&gt;=0),ROUND(BQ$1/(BQ$7-BQ$6+1),0),IF(AND(SUM(BO$10:BO291)&gt;0,BS291-BO291&gt;=0),BO291,IF(AND(SUM(BO$10:BO291)&gt;0),BQ$1-SUM(BO$10:BO291),0)))</f>
        <v>0</v>
      </c>
      <c r="BP292" s="40">
        <f t="shared" si="519"/>
        <v>0</v>
      </c>
      <c r="BQ292" s="40">
        <f t="shared" si="520"/>
        <v>0</v>
      </c>
      <c r="BR292" s="40">
        <f t="shared" si="450"/>
        <v>0</v>
      </c>
      <c r="BS292" s="40">
        <f t="shared" si="521"/>
        <v>0</v>
      </c>
      <c r="BT292" s="40">
        <f>IF(AND(BR292&lt;&gt;0,SUM(BR$9:BR291)=0),ROUND(BQ$1*BQ$3,0),0)</f>
        <v>0</v>
      </c>
      <c r="BU292" s="13"/>
      <c r="BV292" s="33">
        <f>IF(SUM(CD$9:CD291)&gt;0.9,MAX(BV$9:BV291)+1,0)</f>
        <v>0</v>
      </c>
      <c r="BW292" s="39">
        <f t="shared" si="485"/>
        <v>0</v>
      </c>
      <c r="BX292" s="35">
        <f t="shared" si="493"/>
        <v>52412</v>
      </c>
      <c r="BY292" s="38">
        <f t="shared" si="460"/>
        <v>0</v>
      </c>
      <c r="BZ292" s="38">
        <f t="shared" si="451"/>
        <v>0</v>
      </c>
      <c r="CA292" s="40">
        <f>IF(AND(BV292=CC$6,CE291-CC$1/(CC$7-CC$6+1)&gt;=0),ROUND(CC$1/(CC$7-CC$6+1),0),IF(AND(SUM(CA$10:CA291)&gt;0,CE291-CA291&gt;=0),CA291,IF(AND(SUM(CA$10:CA291)&gt;0),CC$1-SUM(CA$10:CA291),0)))</f>
        <v>0</v>
      </c>
      <c r="CB292" s="40">
        <f t="shared" si="522"/>
        <v>0</v>
      </c>
      <c r="CC292" s="40">
        <f t="shared" si="523"/>
        <v>0</v>
      </c>
      <c r="CD292" s="40">
        <f t="shared" si="452"/>
        <v>0</v>
      </c>
      <c r="CE292" s="40">
        <f t="shared" si="524"/>
        <v>0</v>
      </c>
      <c r="CF292" s="40">
        <f>IF(AND(CD292&lt;&gt;0,SUM(CD$9:CD291)=0),ROUND(CC$1*CC$3,0),0)</f>
        <v>0</v>
      </c>
      <c r="CG292" s="13"/>
      <c r="CH292" s="33">
        <f>IF(SUM(CP$9:CP291)&gt;0.9,MAX(CH$9:CH291)+1,0)</f>
        <v>0</v>
      </c>
      <c r="CI292" s="39">
        <f t="shared" si="486"/>
        <v>0</v>
      </c>
      <c r="CJ292" s="35">
        <f t="shared" si="494"/>
        <v>52412</v>
      </c>
      <c r="CK292" s="38">
        <f t="shared" si="461"/>
        <v>0</v>
      </c>
      <c r="CL292" s="38">
        <f t="shared" si="453"/>
        <v>0</v>
      </c>
      <c r="CM292" s="40">
        <f>IF(AND(CH292=CO$6,CQ291-CO$1/(CO$7-CO$6+1)&gt;=0),ROUND(CO$1/(CO$7-CO$6+1),0),IF(AND(SUM(CM$10:CM291)&gt;0,CQ291-CM291&gt;=0),CM291,IF(AND(SUM(CM$10:CM291)&gt;0),CO$1-SUM(CM$10:CM291),0)))</f>
        <v>0</v>
      </c>
      <c r="CN292" s="40">
        <f t="shared" si="525"/>
        <v>0</v>
      </c>
      <c r="CO292" s="40">
        <f t="shared" si="526"/>
        <v>0</v>
      </c>
      <c r="CP292" s="40">
        <f t="shared" si="454"/>
        <v>0</v>
      </c>
      <c r="CQ292" s="40">
        <f t="shared" si="527"/>
        <v>0</v>
      </c>
      <c r="CR292" s="40">
        <f>IF(AND(CP292&lt;&gt;0,SUM(CP$9:CP291)=0),ROUND(CO$1*CO$3,0),0)</f>
        <v>0</v>
      </c>
      <c r="CS292" s="13"/>
      <c r="CT292" s="16"/>
      <c r="CU292" s="41">
        <f t="shared" si="529"/>
        <v>264</v>
      </c>
      <c r="CV292" s="42">
        <f t="shared" si="528"/>
        <v>52412</v>
      </c>
      <c r="CW292" s="43">
        <f>SUM(G293:G$298)</f>
        <v>0</v>
      </c>
      <c r="CX292" s="43">
        <f>SUM(S293:S$298)</f>
        <v>0</v>
      </c>
      <c r="CY292" s="43">
        <f>SUM(AE293:AE$298)</f>
        <v>0</v>
      </c>
      <c r="CZ292" s="43">
        <f>SUM(AQ293:AQ$298)</f>
        <v>0</v>
      </c>
      <c r="DA292" s="43">
        <f>SUM(BC293:BC$298)</f>
        <v>0</v>
      </c>
      <c r="DB292" s="43">
        <f>SUM(BO293:BO$298)</f>
        <v>0</v>
      </c>
      <c r="DC292" s="43">
        <f>SUM(CA293:CA$298)</f>
        <v>0</v>
      </c>
      <c r="DD292" s="43">
        <f>SUM(CM293:CM$298)</f>
        <v>0</v>
      </c>
      <c r="DE292" s="43">
        <f t="shared" si="531"/>
        <v>0</v>
      </c>
      <c r="DF292" s="44">
        <f t="shared" si="495"/>
        <v>0</v>
      </c>
      <c r="DG292" s="44">
        <f t="shared" si="532"/>
        <v>0</v>
      </c>
      <c r="DH292" s="44">
        <f t="shared" si="533"/>
        <v>0</v>
      </c>
      <c r="DI292" s="44">
        <f t="shared" si="534"/>
        <v>0</v>
      </c>
      <c r="DJ292" s="44">
        <f t="shared" si="535"/>
        <v>0</v>
      </c>
      <c r="DK292" s="44">
        <f t="shared" si="536"/>
        <v>0</v>
      </c>
      <c r="DL292" s="44">
        <f t="shared" si="537"/>
        <v>0</v>
      </c>
      <c r="DM292" s="44">
        <f t="shared" si="538"/>
        <v>0</v>
      </c>
      <c r="DN292" s="44">
        <f t="shared" si="539"/>
        <v>0</v>
      </c>
      <c r="DO292" s="44">
        <f t="shared" si="540"/>
        <v>0</v>
      </c>
      <c r="DP292" s="44">
        <f>IF(SUM(DG292:DG$298)=0,DG$299*DP$8/12,0)</f>
        <v>0</v>
      </c>
      <c r="DQ292" s="44">
        <f>IF(SUM(DH292:DH$298)=0,DH$299*DQ$8/12,0)</f>
        <v>0</v>
      </c>
      <c r="DR292" s="44">
        <f>IF(SUM(DI292:DI$298)=0,DI$299*DR$8/12,0)</f>
        <v>0</v>
      </c>
      <c r="DS292" s="44">
        <f>IF(SUM(DJ292:DJ$298)=0,DJ$299*DS$8/12,0)</f>
        <v>0</v>
      </c>
      <c r="DT292" s="44">
        <f>IF(SUM(DK292:DK$298)=0,DK$299*DT$8/12,0)</f>
        <v>0</v>
      </c>
      <c r="DU292" s="44">
        <f>IF(SUM(DL292:DL$298)=0,DL$299*DU$8/12,0)</f>
        <v>0</v>
      </c>
      <c r="DV292" s="44">
        <f>IF(SUM(DM292:DM$298)=0,DM$299*DV$8/12,0)</f>
        <v>0</v>
      </c>
      <c r="DW292" s="44">
        <f>IF(SUM(DN292:DN$298)=0,DN$299*DW$8/12,0)</f>
        <v>0</v>
      </c>
      <c r="DX292" s="44">
        <f t="shared" si="541"/>
        <v>0</v>
      </c>
      <c r="DY292" s="44">
        <f t="shared" si="502"/>
        <v>0</v>
      </c>
      <c r="DZ292" s="44">
        <f t="shared" si="503"/>
        <v>0</v>
      </c>
      <c r="EA292" s="44">
        <f t="shared" si="504"/>
        <v>0</v>
      </c>
      <c r="EB292" s="44">
        <f t="shared" si="505"/>
        <v>0</v>
      </c>
      <c r="EC292" s="44">
        <f t="shared" si="506"/>
        <v>0</v>
      </c>
      <c r="ED292" s="16"/>
      <c r="FE292" s="59"/>
      <c r="FF292" s="59"/>
      <c r="FG292" s="59"/>
      <c r="FH292" s="59"/>
      <c r="FI292" s="59"/>
      <c r="FJ292" s="59"/>
      <c r="FK292" s="59"/>
      <c r="FL292" s="59"/>
      <c r="FM292" s="59"/>
      <c r="FN292" s="59"/>
      <c r="FO292" s="59"/>
      <c r="FP292" s="59"/>
      <c r="FQ292" s="59"/>
      <c r="FR292" s="59"/>
      <c r="FS292" s="59"/>
      <c r="FT292" s="59"/>
      <c r="FU292" s="59"/>
      <c r="FV292" s="59"/>
      <c r="FW292" s="59"/>
      <c r="FX292" s="59"/>
      <c r="FY292" s="59"/>
      <c r="FZ292" s="59"/>
      <c r="GA292" s="59"/>
      <c r="GB292" s="59"/>
      <c r="GC292" s="59"/>
      <c r="GD292" s="59"/>
      <c r="GE292" s="59"/>
      <c r="GF292" s="59"/>
      <c r="GG292" s="59"/>
      <c r="GH292" s="59"/>
      <c r="GI292" s="59"/>
      <c r="GJ292" s="59"/>
      <c r="GK292" s="59"/>
      <c r="GL292" s="59"/>
      <c r="GM292" s="59"/>
      <c r="GN292" s="59"/>
      <c r="GO292" s="59"/>
      <c r="GP292" s="59"/>
      <c r="GQ292" s="59"/>
      <c r="GR292" s="59"/>
      <c r="GS292" s="59"/>
      <c r="GT292" s="59"/>
      <c r="GU292" s="59"/>
      <c r="GV292" s="59"/>
      <c r="GW292" s="59"/>
      <c r="GX292" s="59"/>
      <c r="GY292" s="59"/>
      <c r="GZ292" s="59"/>
      <c r="HA292" s="59"/>
      <c r="HB292" s="59"/>
      <c r="HC292" s="59"/>
      <c r="HD292" s="59"/>
      <c r="HE292" s="59"/>
      <c r="HF292" s="59"/>
      <c r="HG292" s="59"/>
      <c r="HH292" s="59"/>
      <c r="HI292" s="59"/>
      <c r="HJ292" s="59"/>
      <c r="HK292" s="59"/>
      <c r="HL292" s="59"/>
      <c r="HM292" s="59"/>
      <c r="HN292" s="59"/>
      <c r="HO292" s="59"/>
      <c r="HP292" s="59"/>
      <c r="HQ292" s="59"/>
      <c r="HR292" s="59"/>
      <c r="HS292" s="59"/>
      <c r="HT292" s="59"/>
      <c r="HU292" s="59"/>
      <c r="HV292" s="59"/>
      <c r="HW292" s="59"/>
      <c r="HX292" s="59"/>
      <c r="HY292" s="59"/>
      <c r="HZ292" s="59"/>
      <c r="IA292" s="59"/>
      <c r="IB292" s="59"/>
      <c r="IC292" s="59"/>
      <c r="ID292" s="59"/>
      <c r="IE292" s="59"/>
      <c r="IF292" s="59"/>
    </row>
    <row r="293" spans="1:436" ht="10.5" customHeight="1">
      <c r="A293" s="52"/>
      <c r="B293" s="33">
        <f>IF(SUM(J$9:J292)&gt;0.9,MAX(B$9:B292)+1,0)</f>
        <v>0</v>
      </c>
      <c r="C293" s="39">
        <f t="shared" si="530"/>
        <v>0</v>
      </c>
      <c r="D293" s="35">
        <v>52443</v>
      </c>
      <c r="E293" s="38">
        <f t="shared" si="496"/>
        <v>0</v>
      </c>
      <c r="F293" s="38">
        <f t="shared" si="497"/>
        <v>0</v>
      </c>
      <c r="G293" s="40">
        <f>IF(AND(B293=I$6,K292-I$1/(I$7-I$6+1)&gt;=0),ROUND(I$1/(I$7-I$6+1),0),IF(AND(SUM(G$10:G292)&gt;0,K292-G292&gt;=0),G292,IF(AND(SUM(G$10:G292)&gt;0),I$1-SUM(G$10:G292),0)))</f>
        <v>0</v>
      </c>
      <c r="H293" s="40">
        <f t="shared" si="498"/>
        <v>0</v>
      </c>
      <c r="I293" s="40">
        <f t="shared" si="499"/>
        <v>0</v>
      </c>
      <c r="J293" s="40">
        <f t="shared" si="500"/>
        <v>0</v>
      </c>
      <c r="K293" s="40">
        <f t="shared" si="501"/>
        <v>0</v>
      </c>
      <c r="L293" s="40">
        <f>IF(AND(J293&lt;&gt;0,SUM(J$9:J292)=0),ROUND(I$1*I$3,0),0)</f>
        <v>0</v>
      </c>
      <c r="M293" s="13"/>
      <c r="N293" s="33">
        <f>IF(SUM(V$9:V292)&gt;0.9,MAX(N$9:N292)+1,0)</f>
        <v>0</v>
      </c>
      <c r="O293" s="39">
        <f t="shared" si="487"/>
        <v>0</v>
      </c>
      <c r="P293" s="35">
        <f t="shared" si="488"/>
        <v>52443</v>
      </c>
      <c r="Q293" s="38">
        <f t="shared" si="455"/>
        <v>0</v>
      </c>
      <c r="R293" s="38">
        <f t="shared" si="441"/>
        <v>0</v>
      </c>
      <c r="S293" s="40">
        <f>IF(AND(N293=U$6,W292-U$1/(U$7-U$6+1)&gt;=0),ROUND(U$1/(U$7-U$6+1),0),IF(AND(SUM(S$10:S292)&gt;0,W292-S292&gt;=0),S292,IF(AND(SUM(S$10:S292)&gt;0),U$1-SUM(S$10:S292),0)))</f>
        <v>0</v>
      </c>
      <c r="T293" s="40">
        <f t="shared" si="507"/>
        <v>0</v>
      </c>
      <c r="U293" s="40">
        <f t="shared" si="508"/>
        <v>0</v>
      </c>
      <c r="V293" s="40">
        <f t="shared" si="442"/>
        <v>0</v>
      </c>
      <c r="W293" s="40">
        <f t="shared" si="509"/>
        <v>0</v>
      </c>
      <c r="X293" s="40">
        <f>IF(AND(V293&lt;&gt;0,SUM(V$9:V292)=0),ROUND(U$1*U$3,0),0)</f>
        <v>0</v>
      </c>
      <c r="Y293" s="13"/>
      <c r="Z293" s="33">
        <f>IF(SUM(AH$9:AH292)&gt;0.9,MAX(Z$9:Z292)+1,0)</f>
        <v>0</v>
      </c>
      <c r="AA293" s="39">
        <f t="shared" si="481"/>
        <v>0</v>
      </c>
      <c r="AB293" s="35">
        <f t="shared" si="489"/>
        <v>52443</v>
      </c>
      <c r="AC293" s="38">
        <f t="shared" si="456"/>
        <v>0</v>
      </c>
      <c r="AD293" s="38">
        <f t="shared" si="443"/>
        <v>0</v>
      </c>
      <c r="AE293" s="40">
        <f>IF(AND(Z293=AG$6,AI292-AG$1/(AG$7-AG$6+1)&gt;=0),ROUND(AG$1/(AG$7-AG$6+1),0),IF(AND(SUM(AE$10:AE292)&gt;0,AI292-AE292&gt;=0),AE292,IF(AND(SUM(AE$10:AE292)&gt;0),AG$1-SUM(AE$10:AE292),0)))</f>
        <v>0</v>
      </c>
      <c r="AF293" s="40">
        <f t="shared" si="510"/>
        <v>0</v>
      </c>
      <c r="AG293" s="40">
        <f t="shared" si="511"/>
        <v>0</v>
      </c>
      <c r="AH293" s="40">
        <f t="shared" si="444"/>
        <v>0</v>
      </c>
      <c r="AI293" s="40">
        <f t="shared" si="512"/>
        <v>0</v>
      </c>
      <c r="AJ293" s="40">
        <f>IF(AND(AH293&lt;&gt;0,SUM(AH$9:AH292)=0),ROUND(AG$1*AG$3,0),0)</f>
        <v>0</v>
      </c>
      <c r="AK293" s="13"/>
      <c r="AL293" s="33">
        <f>IF(SUM(AT$9:AT292)&gt;0.9,MAX(AL$9:AL292)+1,0)</f>
        <v>0</v>
      </c>
      <c r="AM293" s="39">
        <f t="shared" si="482"/>
        <v>0</v>
      </c>
      <c r="AN293" s="35">
        <f t="shared" si="490"/>
        <v>52443</v>
      </c>
      <c r="AO293" s="38">
        <f t="shared" si="457"/>
        <v>0</v>
      </c>
      <c r="AP293" s="38">
        <f t="shared" si="445"/>
        <v>0</v>
      </c>
      <c r="AQ293" s="40">
        <f>IF(AND(AL293=AS$6,AU292-AS$1/(AS$7-AS$6+1)&gt;=0),ROUND(AS$1/(AS$7-AS$6+1),0),IF(AND(SUM(AQ$10:AQ292)&gt;0,AU292-AQ292&gt;=0),AQ292,IF(AND(SUM(AQ$10:AQ292)&gt;0),AS$1-SUM(AQ$10:AQ292),0)))</f>
        <v>0</v>
      </c>
      <c r="AR293" s="40">
        <f t="shared" si="513"/>
        <v>0</v>
      </c>
      <c r="AS293" s="40">
        <f t="shared" si="514"/>
        <v>0</v>
      </c>
      <c r="AT293" s="40">
        <f t="shared" si="446"/>
        <v>0</v>
      </c>
      <c r="AU293" s="40">
        <f t="shared" si="515"/>
        <v>0</v>
      </c>
      <c r="AV293" s="40">
        <f>IF(AND(AT293&lt;&gt;0,SUM(AT$9:AT292)=0),ROUND(AS$1*AS$3,0),0)</f>
        <v>0</v>
      </c>
      <c r="AW293" s="13"/>
      <c r="AX293" s="33">
        <f>IF(SUM(BF$9:BF292)&gt;0.9,MAX(AX$9:AX292)+1,0)</f>
        <v>0</v>
      </c>
      <c r="AY293" s="39">
        <f t="shared" si="483"/>
        <v>0</v>
      </c>
      <c r="AZ293" s="35">
        <f t="shared" si="491"/>
        <v>52443</v>
      </c>
      <c r="BA293" s="38">
        <f t="shared" si="458"/>
        <v>0</v>
      </c>
      <c r="BB293" s="38">
        <f t="shared" si="447"/>
        <v>0</v>
      </c>
      <c r="BC293" s="40">
        <f>IF(AND(AX293=BE$6,BG292-BE$1/(BE$7-BE$6+1)&gt;=0),ROUND(BE$1/(BE$7-BE$6+1),0),IF(AND(SUM(BC$10:BC292)&gt;0,BG292-BC292&gt;=0),BC292,IF(AND(SUM(BC$10:BC292)&gt;0),BE$1-SUM(BC$10:BC292),0)))</f>
        <v>0</v>
      </c>
      <c r="BD293" s="40">
        <f t="shared" si="516"/>
        <v>0</v>
      </c>
      <c r="BE293" s="40">
        <f t="shared" si="517"/>
        <v>0</v>
      </c>
      <c r="BF293" s="40">
        <f t="shared" si="448"/>
        <v>0</v>
      </c>
      <c r="BG293" s="40">
        <f t="shared" si="518"/>
        <v>0</v>
      </c>
      <c r="BH293" s="40">
        <f>IF(AND(BF293&lt;&gt;0,SUM(BF$9:BF292)=0),ROUND(BE$1*BE$3,0),0)</f>
        <v>0</v>
      </c>
      <c r="BI293" s="13"/>
      <c r="BJ293" s="33">
        <f>IF(SUM(BR$9:BR292)&gt;0.9,MAX(BJ$9:BJ292)+1,0)</f>
        <v>0</v>
      </c>
      <c r="BK293" s="39">
        <f t="shared" si="484"/>
        <v>0</v>
      </c>
      <c r="BL293" s="35">
        <f t="shared" si="492"/>
        <v>52443</v>
      </c>
      <c r="BM293" s="38">
        <f t="shared" si="459"/>
        <v>0</v>
      </c>
      <c r="BN293" s="38">
        <f t="shared" si="449"/>
        <v>0</v>
      </c>
      <c r="BO293" s="40">
        <f>IF(AND(BJ293=BQ$6,BS292-BQ$1/(BQ$7-BQ$6+1)&gt;=0),ROUND(BQ$1/(BQ$7-BQ$6+1),0),IF(AND(SUM(BO$10:BO292)&gt;0,BS292-BO292&gt;=0),BO292,IF(AND(SUM(BO$10:BO292)&gt;0),BQ$1-SUM(BO$10:BO292),0)))</f>
        <v>0</v>
      </c>
      <c r="BP293" s="40">
        <f t="shared" si="519"/>
        <v>0</v>
      </c>
      <c r="BQ293" s="40">
        <f t="shared" si="520"/>
        <v>0</v>
      </c>
      <c r="BR293" s="40">
        <f t="shared" si="450"/>
        <v>0</v>
      </c>
      <c r="BS293" s="40">
        <f t="shared" si="521"/>
        <v>0</v>
      </c>
      <c r="BT293" s="40">
        <f>IF(AND(BR293&lt;&gt;0,SUM(BR$9:BR292)=0),ROUND(BQ$1*BQ$3,0),0)</f>
        <v>0</v>
      </c>
      <c r="BU293" s="13"/>
      <c r="BV293" s="33">
        <f>IF(SUM(CD$9:CD292)&gt;0.9,MAX(BV$9:BV292)+1,0)</f>
        <v>0</v>
      </c>
      <c r="BW293" s="39">
        <f t="shared" si="485"/>
        <v>0</v>
      </c>
      <c r="BX293" s="35">
        <f t="shared" si="493"/>
        <v>52443</v>
      </c>
      <c r="BY293" s="38">
        <f t="shared" si="460"/>
        <v>0</v>
      </c>
      <c r="BZ293" s="38">
        <f t="shared" si="451"/>
        <v>0</v>
      </c>
      <c r="CA293" s="40">
        <f>IF(AND(BV293=CC$6,CE292-CC$1/(CC$7-CC$6+1)&gt;=0),ROUND(CC$1/(CC$7-CC$6+1),0),IF(AND(SUM(CA$10:CA292)&gt;0,CE292-CA292&gt;=0),CA292,IF(AND(SUM(CA$10:CA292)&gt;0),CC$1-SUM(CA$10:CA292),0)))</f>
        <v>0</v>
      </c>
      <c r="CB293" s="40">
        <f t="shared" si="522"/>
        <v>0</v>
      </c>
      <c r="CC293" s="40">
        <f t="shared" si="523"/>
        <v>0</v>
      </c>
      <c r="CD293" s="40">
        <f t="shared" si="452"/>
        <v>0</v>
      </c>
      <c r="CE293" s="40">
        <f t="shared" si="524"/>
        <v>0</v>
      </c>
      <c r="CF293" s="40">
        <f>IF(AND(CD293&lt;&gt;0,SUM(CD$9:CD292)=0),ROUND(CC$1*CC$3,0),0)</f>
        <v>0</v>
      </c>
      <c r="CG293" s="13"/>
      <c r="CH293" s="33">
        <f>IF(SUM(CP$9:CP292)&gt;0.9,MAX(CH$9:CH292)+1,0)</f>
        <v>0</v>
      </c>
      <c r="CI293" s="39">
        <f t="shared" si="486"/>
        <v>0</v>
      </c>
      <c r="CJ293" s="35">
        <f t="shared" si="494"/>
        <v>52443</v>
      </c>
      <c r="CK293" s="38">
        <f t="shared" si="461"/>
        <v>0</v>
      </c>
      <c r="CL293" s="38">
        <f t="shared" si="453"/>
        <v>0</v>
      </c>
      <c r="CM293" s="40">
        <f>IF(AND(CH293=CO$6,CQ292-CO$1/(CO$7-CO$6+1)&gt;=0),ROUND(CO$1/(CO$7-CO$6+1),0),IF(AND(SUM(CM$10:CM292)&gt;0,CQ292-CM292&gt;=0),CM292,IF(AND(SUM(CM$10:CM292)&gt;0),CO$1-SUM(CM$10:CM292),0)))</f>
        <v>0</v>
      </c>
      <c r="CN293" s="40">
        <f t="shared" si="525"/>
        <v>0</v>
      </c>
      <c r="CO293" s="40">
        <f t="shared" si="526"/>
        <v>0</v>
      </c>
      <c r="CP293" s="40">
        <f t="shared" si="454"/>
        <v>0</v>
      </c>
      <c r="CQ293" s="40">
        <f t="shared" si="527"/>
        <v>0</v>
      </c>
      <c r="CR293" s="40">
        <f>IF(AND(CP293&lt;&gt;0,SUM(CP$9:CP292)=0),ROUND(CO$1*CO$3,0),0)</f>
        <v>0</v>
      </c>
      <c r="CS293" s="13"/>
      <c r="CT293" s="16"/>
      <c r="CU293" s="41">
        <f t="shared" si="529"/>
        <v>265</v>
      </c>
      <c r="CV293" s="42">
        <f t="shared" si="528"/>
        <v>52443</v>
      </c>
      <c r="CW293" s="43">
        <f>SUM(G294:G$298)</f>
        <v>0</v>
      </c>
      <c r="CX293" s="43">
        <f>SUM(S294:S$298)</f>
        <v>0</v>
      </c>
      <c r="CY293" s="43">
        <f>SUM(AE294:AE$298)</f>
        <v>0</v>
      </c>
      <c r="CZ293" s="43">
        <f>SUM(AQ294:AQ$298)</f>
        <v>0</v>
      </c>
      <c r="DA293" s="43">
        <f>SUM(BC294:BC$298)</f>
        <v>0</v>
      </c>
      <c r="DB293" s="43">
        <f>SUM(BO294:BO$298)</f>
        <v>0</v>
      </c>
      <c r="DC293" s="43">
        <f>SUM(CA294:CA$298)</f>
        <v>0</v>
      </c>
      <c r="DD293" s="43">
        <f>SUM(CM294:CM$298)</f>
        <v>0</v>
      </c>
      <c r="DE293" s="43">
        <f t="shared" si="531"/>
        <v>0</v>
      </c>
      <c r="DF293" s="44">
        <f t="shared" si="495"/>
        <v>0</v>
      </c>
      <c r="DG293" s="44">
        <f t="shared" si="532"/>
        <v>0</v>
      </c>
      <c r="DH293" s="44">
        <f t="shared" si="533"/>
        <v>0</v>
      </c>
      <c r="DI293" s="44">
        <f t="shared" si="534"/>
        <v>0</v>
      </c>
      <c r="DJ293" s="44">
        <f t="shared" si="535"/>
        <v>0</v>
      </c>
      <c r="DK293" s="44">
        <f t="shared" si="536"/>
        <v>0</v>
      </c>
      <c r="DL293" s="44">
        <f t="shared" si="537"/>
        <v>0</v>
      </c>
      <c r="DM293" s="44">
        <f t="shared" si="538"/>
        <v>0</v>
      </c>
      <c r="DN293" s="44">
        <f t="shared" si="539"/>
        <v>0</v>
      </c>
      <c r="DO293" s="44">
        <f t="shared" si="540"/>
        <v>0</v>
      </c>
      <c r="DP293" s="44">
        <f>IF(SUM(DG293:DG$298)=0,DG$299*DP$8/12,0)</f>
        <v>0</v>
      </c>
      <c r="DQ293" s="44">
        <f>IF(SUM(DH293:DH$298)=0,DH$299*DQ$8/12,0)</f>
        <v>0</v>
      </c>
      <c r="DR293" s="44">
        <f>IF(SUM(DI293:DI$298)=0,DI$299*DR$8/12,0)</f>
        <v>0</v>
      </c>
      <c r="DS293" s="44">
        <f>IF(SUM(DJ293:DJ$298)=0,DJ$299*DS$8/12,0)</f>
        <v>0</v>
      </c>
      <c r="DT293" s="44">
        <f>IF(SUM(DK293:DK$298)=0,DK$299*DT$8/12,0)</f>
        <v>0</v>
      </c>
      <c r="DU293" s="44">
        <f>IF(SUM(DL293:DL$298)=0,DL$299*DU$8/12,0)</f>
        <v>0</v>
      </c>
      <c r="DV293" s="44">
        <f>IF(SUM(DM293:DM$298)=0,DM$299*DV$8/12,0)</f>
        <v>0</v>
      </c>
      <c r="DW293" s="44">
        <f>IF(SUM(DN293:DN$298)=0,DN$299*DW$8/12,0)</f>
        <v>0</v>
      </c>
      <c r="DX293" s="44">
        <f t="shared" si="541"/>
        <v>0</v>
      </c>
      <c r="DY293" s="44">
        <f t="shared" si="502"/>
        <v>0</v>
      </c>
      <c r="DZ293" s="44">
        <f t="shared" si="503"/>
        <v>0</v>
      </c>
      <c r="EA293" s="44">
        <f t="shared" si="504"/>
        <v>0</v>
      </c>
      <c r="EB293" s="44">
        <f t="shared" si="505"/>
        <v>0</v>
      </c>
      <c r="EC293" s="44">
        <f t="shared" si="506"/>
        <v>0</v>
      </c>
      <c r="ED293" s="16"/>
      <c r="FE293" s="59"/>
      <c r="FF293" s="59"/>
      <c r="FG293" s="59"/>
      <c r="FH293" s="59"/>
      <c r="FI293" s="59"/>
      <c r="FJ293" s="59"/>
      <c r="FK293" s="59"/>
      <c r="FL293" s="59"/>
      <c r="FM293" s="59"/>
      <c r="FN293" s="59"/>
      <c r="FO293" s="59"/>
      <c r="FP293" s="59"/>
      <c r="FQ293" s="59"/>
      <c r="FR293" s="59"/>
      <c r="FS293" s="59"/>
      <c r="FT293" s="59"/>
      <c r="FU293" s="59"/>
      <c r="FV293" s="59"/>
      <c r="FW293" s="59"/>
      <c r="FX293" s="59"/>
      <c r="FY293" s="59"/>
      <c r="FZ293" s="59"/>
      <c r="GA293" s="59"/>
      <c r="GB293" s="59"/>
      <c r="GC293" s="59"/>
      <c r="GD293" s="59"/>
      <c r="GE293" s="59"/>
      <c r="GF293" s="59"/>
      <c r="GG293" s="59"/>
      <c r="GH293" s="59"/>
      <c r="GI293" s="59"/>
      <c r="GJ293" s="59"/>
      <c r="GK293" s="59"/>
      <c r="GL293" s="59"/>
      <c r="GM293" s="59"/>
      <c r="GN293" s="59"/>
      <c r="GO293" s="59"/>
      <c r="GP293" s="59"/>
      <c r="GQ293" s="59"/>
      <c r="GR293" s="59"/>
      <c r="GS293" s="59"/>
      <c r="GT293" s="59"/>
      <c r="GU293" s="59"/>
      <c r="GV293" s="59"/>
      <c r="GW293" s="59"/>
      <c r="GX293" s="59"/>
      <c r="GY293" s="59"/>
      <c r="GZ293" s="59"/>
      <c r="HA293" s="59"/>
      <c r="HB293" s="59"/>
      <c r="HC293" s="59"/>
      <c r="HD293" s="59"/>
      <c r="HE293" s="59"/>
      <c r="HF293" s="59"/>
      <c r="HG293" s="59"/>
      <c r="HH293" s="59"/>
      <c r="HI293" s="59"/>
      <c r="HJ293" s="59"/>
      <c r="HK293" s="59"/>
      <c r="HL293" s="59"/>
      <c r="HM293" s="59"/>
      <c r="HN293" s="59"/>
      <c r="HO293" s="59"/>
      <c r="HP293" s="59"/>
      <c r="HQ293" s="59"/>
      <c r="HR293" s="59"/>
      <c r="HS293" s="59"/>
      <c r="HT293" s="59"/>
      <c r="HU293" s="59"/>
      <c r="HV293" s="59"/>
      <c r="HW293" s="59"/>
      <c r="HX293" s="59"/>
      <c r="HY293" s="59"/>
      <c r="HZ293" s="59"/>
      <c r="IA293" s="59"/>
      <c r="IB293" s="59"/>
      <c r="IC293" s="59"/>
      <c r="ID293" s="59"/>
      <c r="IE293" s="59"/>
      <c r="IF293" s="59"/>
    </row>
    <row r="294" spans="1:436">
      <c r="A294" s="52"/>
      <c r="B294" s="33">
        <f>IF(SUM(J$9:J293)&gt;0.9,MAX(B$9:B293)+1,0)</f>
        <v>0</v>
      </c>
      <c r="C294" s="39">
        <f t="shared" si="530"/>
        <v>0</v>
      </c>
      <c r="D294" s="35">
        <v>52474</v>
      </c>
      <c r="E294" s="38">
        <f t="shared" si="496"/>
        <v>0</v>
      </c>
      <c r="F294" s="38">
        <f t="shared" si="497"/>
        <v>0</v>
      </c>
      <c r="G294" s="40">
        <f>IF(AND(B294=I$6,K293-I$1/(I$7-I$6+1)&gt;=0),ROUND(I$1/(I$7-I$6+1),0),IF(AND(SUM(G$10:G293)&gt;0,K293-G293&gt;=0),G293,IF(AND(SUM(G$10:G293)&gt;0),I$1-SUM(G$10:G293),0)))</f>
        <v>0</v>
      </c>
      <c r="H294" s="40">
        <f t="shared" si="498"/>
        <v>0</v>
      </c>
      <c r="I294" s="40">
        <f t="shared" si="499"/>
        <v>0</v>
      </c>
      <c r="J294" s="40">
        <f t="shared" si="500"/>
        <v>0</v>
      </c>
      <c r="K294" s="40">
        <f t="shared" si="501"/>
        <v>0</v>
      </c>
      <c r="L294" s="40">
        <f>IF(AND(J294&lt;&gt;0,SUM(J$9:J293)=0),ROUND(I$1*I$3,0),0)</f>
        <v>0</v>
      </c>
      <c r="M294" s="13"/>
      <c r="N294" s="33">
        <f>IF(SUM(V$9:V293)&gt;0.9,MAX(N$9:N293)+1,0)</f>
        <v>0</v>
      </c>
      <c r="O294" s="39">
        <f t="shared" si="487"/>
        <v>0</v>
      </c>
      <c r="P294" s="35">
        <f t="shared" si="488"/>
        <v>52474</v>
      </c>
      <c r="Q294" s="38">
        <f t="shared" si="455"/>
        <v>0</v>
      </c>
      <c r="R294" s="38">
        <f t="shared" si="441"/>
        <v>0</v>
      </c>
      <c r="S294" s="40">
        <f>IF(AND(N294=U$6,W293-U$1/(U$7-U$6+1)&gt;=0),ROUND(U$1/(U$7-U$6+1),0),IF(AND(SUM(S$10:S293)&gt;0,W293-S293&gt;=0),S293,IF(AND(SUM(S$10:S293)&gt;0),U$1-SUM(S$10:S293),0)))</f>
        <v>0</v>
      </c>
      <c r="T294" s="40">
        <f t="shared" si="507"/>
        <v>0</v>
      </c>
      <c r="U294" s="40">
        <f t="shared" si="508"/>
        <v>0</v>
      </c>
      <c r="V294" s="40">
        <f t="shared" si="442"/>
        <v>0</v>
      </c>
      <c r="W294" s="40">
        <f t="shared" si="509"/>
        <v>0</v>
      </c>
      <c r="X294" s="40">
        <f>IF(AND(V294&lt;&gt;0,SUM(V$9:V293)=0),ROUND(U$1*U$3,0),0)</f>
        <v>0</v>
      </c>
      <c r="Y294" s="13"/>
      <c r="Z294" s="33">
        <f>IF(SUM(AH$9:AH293)&gt;0.9,MAX(Z$9:Z293)+1,0)</f>
        <v>0</v>
      </c>
      <c r="AA294" s="39">
        <f t="shared" si="481"/>
        <v>0</v>
      </c>
      <c r="AB294" s="35">
        <f t="shared" si="489"/>
        <v>52474</v>
      </c>
      <c r="AC294" s="38">
        <f t="shared" si="456"/>
        <v>0</v>
      </c>
      <c r="AD294" s="38">
        <f t="shared" si="443"/>
        <v>0</v>
      </c>
      <c r="AE294" s="40">
        <f>IF(AND(Z294=AG$6,AI293-AG$1/(AG$7-AG$6+1)&gt;=0),ROUND(AG$1/(AG$7-AG$6+1),0),IF(AND(SUM(AE$10:AE293)&gt;0,AI293-AE293&gt;=0),AE293,IF(AND(SUM(AE$10:AE293)&gt;0),AG$1-SUM(AE$10:AE293),0)))</f>
        <v>0</v>
      </c>
      <c r="AF294" s="40">
        <f t="shared" si="510"/>
        <v>0</v>
      </c>
      <c r="AG294" s="40">
        <f t="shared" si="511"/>
        <v>0</v>
      </c>
      <c r="AH294" s="40">
        <f t="shared" si="444"/>
        <v>0</v>
      </c>
      <c r="AI294" s="40">
        <f t="shared" si="512"/>
        <v>0</v>
      </c>
      <c r="AJ294" s="40">
        <f>IF(AND(AH294&lt;&gt;0,SUM(AH$9:AH293)=0),ROUND(AG$1*AG$3,0),0)</f>
        <v>0</v>
      </c>
      <c r="AK294" s="13"/>
      <c r="AL294" s="33">
        <f>IF(SUM(AT$9:AT293)&gt;0.9,MAX(AL$9:AL293)+1,0)</f>
        <v>0</v>
      </c>
      <c r="AM294" s="39">
        <f t="shared" si="482"/>
        <v>0</v>
      </c>
      <c r="AN294" s="35">
        <f t="shared" si="490"/>
        <v>52474</v>
      </c>
      <c r="AO294" s="38">
        <f t="shared" si="457"/>
        <v>0</v>
      </c>
      <c r="AP294" s="38">
        <f t="shared" si="445"/>
        <v>0</v>
      </c>
      <c r="AQ294" s="40">
        <f>IF(AND(AL294=AS$6,AU293-AS$1/(AS$7-AS$6+1)&gt;=0),ROUND(AS$1/(AS$7-AS$6+1),0),IF(AND(SUM(AQ$10:AQ293)&gt;0,AU293-AQ293&gt;=0),AQ293,IF(AND(SUM(AQ$10:AQ293)&gt;0),AS$1-SUM(AQ$10:AQ293),0)))</f>
        <v>0</v>
      </c>
      <c r="AR294" s="40">
        <f t="shared" si="513"/>
        <v>0</v>
      </c>
      <c r="AS294" s="40">
        <f t="shared" si="514"/>
        <v>0</v>
      </c>
      <c r="AT294" s="40">
        <f t="shared" si="446"/>
        <v>0</v>
      </c>
      <c r="AU294" s="40">
        <f t="shared" si="515"/>
        <v>0</v>
      </c>
      <c r="AV294" s="40">
        <f>IF(AND(AT294&lt;&gt;0,SUM(AT$9:AT293)=0),ROUND(AS$1*AS$3,0),0)</f>
        <v>0</v>
      </c>
      <c r="AW294" s="13"/>
      <c r="AX294" s="33">
        <f>IF(SUM(BF$9:BF293)&gt;0.9,MAX(AX$9:AX293)+1,0)</f>
        <v>0</v>
      </c>
      <c r="AY294" s="39">
        <f t="shared" si="483"/>
        <v>0</v>
      </c>
      <c r="AZ294" s="35">
        <f t="shared" si="491"/>
        <v>52474</v>
      </c>
      <c r="BA294" s="38">
        <f t="shared" si="458"/>
        <v>0</v>
      </c>
      <c r="BB294" s="38">
        <f t="shared" si="447"/>
        <v>0</v>
      </c>
      <c r="BC294" s="40">
        <f>IF(AND(AX294=BE$6,BG293-BE$1/(BE$7-BE$6+1)&gt;=0),ROUND(BE$1/(BE$7-BE$6+1),0),IF(AND(SUM(BC$10:BC293)&gt;0,BG293-BC293&gt;=0),BC293,IF(AND(SUM(BC$10:BC293)&gt;0),BE$1-SUM(BC$10:BC293),0)))</f>
        <v>0</v>
      </c>
      <c r="BD294" s="40">
        <f t="shared" si="516"/>
        <v>0</v>
      </c>
      <c r="BE294" s="40">
        <f t="shared" si="517"/>
        <v>0</v>
      </c>
      <c r="BF294" s="40">
        <f t="shared" si="448"/>
        <v>0</v>
      </c>
      <c r="BG294" s="40">
        <f t="shared" si="518"/>
        <v>0</v>
      </c>
      <c r="BH294" s="40">
        <f>IF(AND(BF294&lt;&gt;0,SUM(BF$9:BF293)=0),ROUND(BE$1*BE$3,0),0)</f>
        <v>0</v>
      </c>
      <c r="BI294" s="13"/>
      <c r="BJ294" s="33">
        <f>IF(SUM(BR$9:BR293)&gt;0.9,MAX(BJ$9:BJ293)+1,0)</f>
        <v>0</v>
      </c>
      <c r="BK294" s="39">
        <f t="shared" si="484"/>
        <v>0</v>
      </c>
      <c r="BL294" s="35">
        <f t="shared" si="492"/>
        <v>52474</v>
      </c>
      <c r="BM294" s="38">
        <f t="shared" si="459"/>
        <v>0</v>
      </c>
      <c r="BN294" s="38">
        <f t="shared" si="449"/>
        <v>0</v>
      </c>
      <c r="BO294" s="40">
        <f>IF(AND(BJ294=BQ$6,BS293-BQ$1/(BQ$7-BQ$6+1)&gt;=0),ROUND(BQ$1/(BQ$7-BQ$6+1),0),IF(AND(SUM(BO$10:BO293)&gt;0,BS293-BO293&gt;=0),BO293,IF(AND(SUM(BO$10:BO293)&gt;0),BQ$1-SUM(BO$10:BO293),0)))</f>
        <v>0</v>
      </c>
      <c r="BP294" s="40">
        <f t="shared" si="519"/>
        <v>0</v>
      </c>
      <c r="BQ294" s="40">
        <f t="shared" si="520"/>
        <v>0</v>
      </c>
      <c r="BR294" s="40">
        <f t="shared" si="450"/>
        <v>0</v>
      </c>
      <c r="BS294" s="40">
        <f t="shared" si="521"/>
        <v>0</v>
      </c>
      <c r="BT294" s="40">
        <f>IF(AND(BR294&lt;&gt;0,SUM(BR$9:BR293)=0),ROUND(BQ$1*BQ$3,0),0)</f>
        <v>0</v>
      </c>
      <c r="BU294" s="13"/>
      <c r="BV294" s="33">
        <f>IF(SUM(CD$9:CD293)&gt;0.9,MAX(BV$9:BV293)+1,0)</f>
        <v>0</v>
      </c>
      <c r="BW294" s="39">
        <f t="shared" si="485"/>
        <v>0</v>
      </c>
      <c r="BX294" s="35">
        <f t="shared" si="493"/>
        <v>52474</v>
      </c>
      <c r="BY294" s="38">
        <f t="shared" si="460"/>
        <v>0</v>
      </c>
      <c r="BZ294" s="38">
        <f t="shared" si="451"/>
        <v>0</v>
      </c>
      <c r="CA294" s="40">
        <f>IF(AND(BV294=CC$6,CE293-CC$1/(CC$7-CC$6+1)&gt;=0),ROUND(CC$1/(CC$7-CC$6+1),0),IF(AND(SUM(CA$10:CA293)&gt;0,CE293-CA293&gt;=0),CA293,IF(AND(SUM(CA$10:CA293)&gt;0),CC$1-SUM(CA$10:CA293),0)))</f>
        <v>0</v>
      </c>
      <c r="CB294" s="40">
        <f t="shared" si="522"/>
        <v>0</v>
      </c>
      <c r="CC294" s="40">
        <f t="shared" si="523"/>
        <v>0</v>
      </c>
      <c r="CD294" s="40">
        <f t="shared" si="452"/>
        <v>0</v>
      </c>
      <c r="CE294" s="40">
        <f t="shared" si="524"/>
        <v>0</v>
      </c>
      <c r="CF294" s="40">
        <f>IF(AND(CD294&lt;&gt;0,SUM(CD$9:CD293)=0),ROUND(CC$1*CC$3,0),0)</f>
        <v>0</v>
      </c>
      <c r="CG294" s="13"/>
      <c r="CH294" s="33">
        <f>IF(SUM(CP$9:CP293)&gt;0.9,MAX(CH$9:CH293)+1,0)</f>
        <v>0</v>
      </c>
      <c r="CI294" s="39">
        <f t="shared" si="486"/>
        <v>0</v>
      </c>
      <c r="CJ294" s="35">
        <f t="shared" si="494"/>
        <v>52474</v>
      </c>
      <c r="CK294" s="38">
        <f t="shared" si="461"/>
        <v>0</v>
      </c>
      <c r="CL294" s="38">
        <f t="shared" si="453"/>
        <v>0</v>
      </c>
      <c r="CM294" s="40">
        <f>IF(AND(CH294=CO$6,CQ293-CO$1/(CO$7-CO$6+1)&gt;=0),ROUND(CO$1/(CO$7-CO$6+1),0),IF(AND(SUM(CM$10:CM293)&gt;0,CQ293-CM293&gt;=0),CM293,IF(AND(SUM(CM$10:CM293)&gt;0),CO$1-SUM(CM$10:CM293),0)))</f>
        <v>0</v>
      </c>
      <c r="CN294" s="40">
        <f t="shared" si="525"/>
        <v>0</v>
      </c>
      <c r="CO294" s="40">
        <f t="shared" si="526"/>
        <v>0</v>
      </c>
      <c r="CP294" s="40">
        <f t="shared" si="454"/>
        <v>0</v>
      </c>
      <c r="CQ294" s="40">
        <f t="shared" si="527"/>
        <v>0</v>
      </c>
      <c r="CR294" s="40">
        <f>IF(AND(CP294&lt;&gt;0,SUM(CP$9:CP293)=0),ROUND(CO$1*CO$3,0),0)</f>
        <v>0</v>
      </c>
      <c r="CS294" s="13"/>
      <c r="CT294" s="16"/>
      <c r="CU294" s="41">
        <f t="shared" si="529"/>
        <v>266</v>
      </c>
      <c r="CV294" s="42">
        <f t="shared" si="528"/>
        <v>52474</v>
      </c>
      <c r="CW294" s="43">
        <f>SUM(G295:G$298)</f>
        <v>0</v>
      </c>
      <c r="CX294" s="43">
        <f>SUM(S295:S$298)</f>
        <v>0</v>
      </c>
      <c r="CY294" s="43">
        <f>SUM(AE295:AE$298)</f>
        <v>0</v>
      </c>
      <c r="CZ294" s="43">
        <f>SUM(AQ295:AQ$298)</f>
        <v>0</v>
      </c>
      <c r="DA294" s="43">
        <f>SUM(BC295:BC$298)</f>
        <v>0</v>
      </c>
      <c r="DB294" s="43">
        <f>SUM(BO295:BO$298)</f>
        <v>0</v>
      </c>
      <c r="DC294" s="43">
        <f>SUM(CA295:CA$298)</f>
        <v>0</v>
      </c>
      <c r="DD294" s="43">
        <f>SUM(CM295:CM$298)</f>
        <v>0</v>
      </c>
      <c r="DE294" s="43">
        <f t="shared" si="531"/>
        <v>0</v>
      </c>
      <c r="DF294" s="44">
        <f t="shared" si="495"/>
        <v>0</v>
      </c>
      <c r="DG294" s="44">
        <f t="shared" si="532"/>
        <v>0</v>
      </c>
      <c r="DH294" s="44">
        <f t="shared" si="533"/>
        <v>0</v>
      </c>
      <c r="DI294" s="44">
        <f t="shared" si="534"/>
        <v>0</v>
      </c>
      <c r="DJ294" s="44">
        <f t="shared" si="535"/>
        <v>0</v>
      </c>
      <c r="DK294" s="44">
        <f t="shared" si="536"/>
        <v>0</v>
      </c>
      <c r="DL294" s="44">
        <f t="shared" si="537"/>
        <v>0</v>
      </c>
      <c r="DM294" s="44">
        <f t="shared" si="538"/>
        <v>0</v>
      </c>
      <c r="DN294" s="44">
        <f t="shared" si="539"/>
        <v>0</v>
      </c>
      <c r="DO294" s="44">
        <f t="shared" si="540"/>
        <v>0</v>
      </c>
      <c r="DP294" s="44">
        <f>IF(SUM(DG294:DG$298)=0,DG$299*DP$8/12,0)</f>
        <v>0</v>
      </c>
      <c r="DQ294" s="44">
        <f>IF(SUM(DH294:DH$298)=0,DH$299*DQ$8/12,0)</f>
        <v>0</v>
      </c>
      <c r="DR294" s="44">
        <f>IF(SUM(DI294:DI$298)=0,DI$299*DR$8/12,0)</f>
        <v>0</v>
      </c>
      <c r="DS294" s="44">
        <f>IF(SUM(DJ294:DJ$298)=0,DJ$299*DS$8/12,0)</f>
        <v>0</v>
      </c>
      <c r="DT294" s="44">
        <f>IF(SUM(DK294:DK$298)=0,DK$299*DT$8/12,0)</f>
        <v>0</v>
      </c>
      <c r="DU294" s="44">
        <f>IF(SUM(DL294:DL$298)=0,DL$299*DU$8/12,0)</f>
        <v>0</v>
      </c>
      <c r="DV294" s="44">
        <f>IF(SUM(DM294:DM$298)=0,DM$299*DV$8/12,0)</f>
        <v>0</v>
      </c>
      <c r="DW294" s="44">
        <f>IF(SUM(DN294:DN$298)=0,DN$299*DW$8/12,0)</f>
        <v>0</v>
      </c>
      <c r="DX294" s="44">
        <f t="shared" si="541"/>
        <v>0</v>
      </c>
      <c r="DY294" s="44">
        <f t="shared" si="502"/>
        <v>0</v>
      </c>
      <c r="DZ294" s="44">
        <f t="shared" si="503"/>
        <v>0</v>
      </c>
      <c r="EA294" s="44">
        <f t="shared" si="504"/>
        <v>0</v>
      </c>
      <c r="EB294" s="44">
        <f t="shared" si="505"/>
        <v>0</v>
      </c>
      <c r="EC294" s="44">
        <f t="shared" si="506"/>
        <v>0</v>
      </c>
      <c r="ED294" s="16"/>
      <c r="FE294" s="59"/>
      <c r="FF294" s="59"/>
      <c r="FG294" s="59"/>
      <c r="FH294" s="59"/>
      <c r="FI294" s="59"/>
      <c r="FJ294" s="59"/>
      <c r="FK294" s="59"/>
      <c r="FL294" s="59"/>
      <c r="FM294" s="59"/>
      <c r="FN294" s="59"/>
      <c r="FO294" s="59"/>
      <c r="FP294" s="59"/>
      <c r="FQ294" s="59"/>
      <c r="FR294" s="59"/>
      <c r="FS294" s="59"/>
      <c r="FT294" s="59"/>
      <c r="FU294" s="59"/>
      <c r="FV294" s="59"/>
      <c r="FW294" s="59"/>
      <c r="FX294" s="59"/>
      <c r="FY294" s="59"/>
      <c r="FZ294" s="59"/>
      <c r="GA294" s="59"/>
      <c r="GB294" s="59"/>
      <c r="GC294" s="59"/>
      <c r="GD294" s="59"/>
      <c r="GE294" s="59"/>
      <c r="GF294" s="59"/>
      <c r="GG294" s="59"/>
      <c r="GH294" s="59"/>
      <c r="GI294" s="59"/>
      <c r="GJ294" s="59"/>
      <c r="GK294" s="59"/>
      <c r="GL294" s="59"/>
      <c r="GM294" s="59"/>
      <c r="GN294" s="59"/>
      <c r="GO294" s="59"/>
      <c r="GP294" s="59"/>
      <c r="GQ294" s="59"/>
      <c r="GR294" s="59"/>
      <c r="GS294" s="59"/>
      <c r="GT294" s="59"/>
      <c r="GU294" s="59"/>
      <c r="GV294" s="59"/>
      <c r="GW294" s="59"/>
      <c r="GX294" s="59"/>
      <c r="GY294" s="59"/>
      <c r="GZ294" s="59"/>
      <c r="HA294" s="59"/>
      <c r="HB294" s="59"/>
      <c r="HC294" s="59"/>
      <c r="HD294" s="59"/>
      <c r="HE294" s="59"/>
      <c r="HF294" s="59"/>
      <c r="HG294" s="59"/>
      <c r="HH294" s="59"/>
      <c r="HI294" s="59"/>
      <c r="HJ294" s="59"/>
      <c r="HK294" s="59"/>
      <c r="HL294" s="59"/>
      <c r="HM294" s="59"/>
      <c r="HN294" s="59"/>
      <c r="HO294" s="59"/>
      <c r="HP294" s="59"/>
      <c r="HQ294" s="59"/>
      <c r="HR294" s="59"/>
      <c r="HS294" s="59"/>
      <c r="HT294" s="59"/>
      <c r="HU294" s="59"/>
      <c r="HV294" s="59"/>
      <c r="HW294" s="59"/>
      <c r="HX294" s="59"/>
      <c r="HY294" s="59"/>
      <c r="HZ294" s="59"/>
      <c r="IA294" s="59"/>
      <c r="IB294" s="59"/>
      <c r="IC294" s="59"/>
      <c r="ID294" s="59"/>
      <c r="IE294" s="59"/>
      <c r="IF294" s="59"/>
    </row>
    <row r="295" spans="1:436">
      <c r="A295" s="52"/>
      <c r="B295" s="33">
        <f>IF(SUM(J$9:J294)&gt;0.9,MAX(B$9:B294)+1,0)</f>
        <v>0</v>
      </c>
      <c r="C295" s="39">
        <f t="shared" si="530"/>
        <v>0</v>
      </c>
      <c r="D295" s="35">
        <v>52504</v>
      </c>
      <c r="E295" s="38">
        <f t="shared" si="496"/>
        <v>0</v>
      </c>
      <c r="F295" s="38">
        <f t="shared" si="497"/>
        <v>0</v>
      </c>
      <c r="G295" s="40">
        <f>IF(AND(B295=I$6,K294-I$1/(I$7-I$6+1)&gt;=0),ROUND(I$1/(I$7-I$6+1),0),IF(AND(SUM(G$10:G294)&gt;0,K294-G294&gt;=0),G294,IF(AND(SUM(G$10:G294)&gt;0),I$1-SUM(G$10:G294),0)))</f>
        <v>0</v>
      </c>
      <c r="H295" s="40">
        <f t="shared" si="498"/>
        <v>0</v>
      </c>
      <c r="I295" s="40">
        <f t="shared" si="499"/>
        <v>0</v>
      </c>
      <c r="J295" s="40">
        <f t="shared" si="500"/>
        <v>0</v>
      </c>
      <c r="K295" s="40">
        <f t="shared" si="501"/>
        <v>0</v>
      </c>
      <c r="L295" s="40">
        <f>IF(AND(J295&lt;&gt;0,SUM(J$9:J294)=0),ROUND(I$1*I$3,0),0)</f>
        <v>0</v>
      </c>
      <c r="M295" s="13"/>
      <c r="N295" s="33">
        <f>IF(SUM(V$9:V294)&gt;0.9,MAX(N$9:N294)+1,0)</f>
        <v>0</v>
      </c>
      <c r="O295" s="39">
        <f t="shared" si="487"/>
        <v>0</v>
      </c>
      <c r="P295" s="35">
        <f t="shared" si="488"/>
        <v>52504</v>
      </c>
      <c r="Q295" s="38">
        <f t="shared" si="455"/>
        <v>0</v>
      </c>
      <c r="R295" s="38">
        <f t="shared" si="441"/>
        <v>0</v>
      </c>
      <c r="S295" s="40">
        <f>IF(AND(N295=U$6,W294-U$1/(U$7-U$6+1)&gt;=0),ROUND(U$1/(U$7-U$6+1),0),IF(AND(SUM(S$10:S294)&gt;0,W294-S294&gt;=0),S294,IF(AND(SUM(S$10:S294)&gt;0),U$1-SUM(S$10:S294),0)))</f>
        <v>0</v>
      </c>
      <c r="T295" s="40">
        <f t="shared" si="507"/>
        <v>0</v>
      </c>
      <c r="U295" s="40">
        <f t="shared" si="508"/>
        <v>0</v>
      </c>
      <c r="V295" s="40">
        <f t="shared" si="442"/>
        <v>0</v>
      </c>
      <c r="W295" s="40">
        <f t="shared" si="509"/>
        <v>0</v>
      </c>
      <c r="X295" s="40">
        <f>IF(AND(V295&lt;&gt;0,SUM(V$9:V294)=0),ROUND(U$1*U$3,0),0)</f>
        <v>0</v>
      </c>
      <c r="Y295" s="13"/>
      <c r="Z295" s="33">
        <f>IF(SUM(AH$9:AH294)&gt;0.9,MAX(Z$9:Z294)+1,0)</f>
        <v>0</v>
      </c>
      <c r="AA295" s="39">
        <f t="shared" si="481"/>
        <v>0</v>
      </c>
      <c r="AB295" s="35">
        <f t="shared" si="489"/>
        <v>52504</v>
      </c>
      <c r="AC295" s="38">
        <f t="shared" si="456"/>
        <v>0</v>
      </c>
      <c r="AD295" s="38">
        <f t="shared" si="443"/>
        <v>0</v>
      </c>
      <c r="AE295" s="40">
        <f>IF(AND(Z295=AG$6,AI294-AG$1/(AG$7-AG$6+1)&gt;=0),ROUND(AG$1/(AG$7-AG$6+1),0),IF(AND(SUM(AE$10:AE294)&gt;0,AI294-AE294&gt;=0),AE294,IF(AND(SUM(AE$10:AE294)&gt;0),AG$1-SUM(AE$10:AE294),0)))</f>
        <v>0</v>
      </c>
      <c r="AF295" s="40">
        <f t="shared" si="510"/>
        <v>0</v>
      </c>
      <c r="AG295" s="40">
        <f t="shared" si="511"/>
        <v>0</v>
      </c>
      <c r="AH295" s="40">
        <f t="shared" si="444"/>
        <v>0</v>
      </c>
      <c r="AI295" s="40">
        <f t="shared" si="512"/>
        <v>0</v>
      </c>
      <c r="AJ295" s="40">
        <f>IF(AND(AH295&lt;&gt;0,SUM(AH$9:AH294)=0),ROUND(AG$1*AG$3,0),0)</f>
        <v>0</v>
      </c>
      <c r="AK295" s="13"/>
      <c r="AL295" s="33">
        <f>IF(SUM(AT$9:AT294)&gt;0.9,MAX(AL$9:AL294)+1,0)</f>
        <v>0</v>
      </c>
      <c r="AM295" s="39">
        <f t="shared" si="482"/>
        <v>0</v>
      </c>
      <c r="AN295" s="35">
        <f t="shared" si="490"/>
        <v>52504</v>
      </c>
      <c r="AO295" s="38">
        <f t="shared" si="457"/>
        <v>0</v>
      </c>
      <c r="AP295" s="38">
        <f t="shared" si="445"/>
        <v>0</v>
      </c>
      <c r="AQ295" s="40">
        <f>IF(AND(AL295=AS$6,AU294-AS$1/(AS$7-AS$6+1)&gt;=0),ROUND(AS$1/(AS$7-AS$6+1),0),IF(AND(SUM(AQ$10:AQ294)&gt;0,AU294-AQ294&gt;=0),AQ294,IF(AND(SUM(AQ$10:AQ294)&gt;0),AS$1-SUM(AQ$10:AQ294),0)))</f>
        <v>0</v>
      </c>
      <c r="AR295" s="40">
        <f t="shared" si="513"/>
        <v>0</v>
      </c>
      <c r="AS295" s="40">
        <f t="shared" si="514"/>
        <v>0</v>
      </c>
      <c r="AT295" s="40">
        <f t="shared" si="446"/>
        <v>0</v>
      </c>
      <c r="AU295" s="40">
        <f t="shared" si="515"/>
        <v>0</v>
      </c>
      <c r="AV295" s="40">
        <f>IF(AND(AT295&lt;&gt;0,SUM(AT$9:AT294)=0),ROUND(AS$1*AS$3,0),0)</f>
        <v>0</v>
      </c>
      <c r="AW295" s="13"/>
      <c r="AX295" s="33">
        <f>IF(SUM(BF$9:BF294)&gt;0.9,MAX(AX$9:AX294)+1,0)</f>
        <v>0</v>
      </c>
      <c r="AY295" s="39">
        <f t="shared" si="483"/>
        <v>0</v>
      </c>
      <c r="AZ295" s="35">
        <f t="shared" si="491"/>
        <v>52504</v>
      </c>
      <c r="BA295" s="38">
        <f t="shared" si="458"/>
        <v>0</v>
      </c>
      <c r="BB295" s="38">
        <f t="shared" si="447"/>
        <v>0</v>
      </c>
      <c r="BC295" s="40">
        <f>IF(AND(AX295=BE$6,BG294-BE$1/(BE$7-BE$6+1)&gt;=0),ROUND(BE$1/(BE$7-BE$6+1),0),IF(AND(SUM(BC$10:BC294)&gt;0,BG294-BC294&gt;=0),BC294,IF(AND(SUM(BC$10:BC294)&gt;0),BE$1-SUM(BC$10:BC294),0)))</f>
        <v>0</v>
      </c>
      <c r="BD295" s="40">
        <f t="shared" si="516"/>
        <v>0</v>
      </c>
      <c r="BE295" s="40">
        <f t="shared" si="517"/>
        <v>0</v>
      </c>
      <c r="BF295" s="40">
        <f t="shared" si="448"/>
        <v>0</v>
      </c>
      <c r="BG295" s="40">
        <f t="shared" si="518"/>
        <v>0</v>
      </c>
      <c r="BH295" s="40">
        <f>IF(AND(BF295&lt;&gt;0,SUM(BF$9:BF294)=0),ROUND(BE$1*BE$3,0),0)</f>
        <v>0</v>
      </c>
      <c r="BI295" s="13"/>
      <c r="BJ295" s="33">
        <f>IF(SUM(BR$9:BR294)&gt;0.9,MAX(BJ$9:BJ294)+1,0)</f>
        <v>0</v>
      </c>
      <c r="BK295" s="39">
        <f t="shared" si="484"/>
        <v>0</v>
      </c>
      <c r="BL295" s="35">
        <f t="shared" si="492"/>
        <v>52504</v>
      </c>
      <c r="BM295" s="38">
        <f t="shared" si="459"/>
        <v>0</v>
      </c>
      <c r="BN295" s="38">
        <f t="shared" si="449"/>
        <v>0</v>
      </c>
      <c r="BO295" s="40">
        <f>IF(AND(BJ295=BQ$6,BS294-BQ$1/(BQ$7-BQ$6+1)&gt;=0),ROUND(BQ$1/(BQ$7-BQ$6+1),0),IF(AND(SUM(BO$10:BO294)&gt;0,BS294-BO294&gt;=0),BO294,IF(AND(SUM(BO$10:BO294)&gt;0),BQ$1-SUM(BO$10:BO294),0)))</f>
        <v>0</v>
      </c>
      <c r="BP295" s="40">
        <f t="shared" si="519"/>
        <v>0</v>
      </c>
      <c r="BQ295" s="40">
        <f t="shared" si="520"/>
        <v>0</v>
      </c>
      <c r="BR295" s="40">
        <f t="shared" si="450"/>
        <v>0</v>
      </c>
      <c r="BS295" s="40">
        <f t="shared" si="521"/>
        <v>0</v>
      </c>
      <c r="BT295" s="40">
        <f>IF(AND(BR295&lt;&gt;0,SUM(BR$9:BR294)=0),ROUND(BQ$1*BQ$3,0),0)</f>
        <v>0</v>
      </c>
      <c r="BU295" s="13"/>
      <c r="BV295" s="33">
        <f>IF(SUM(CD$9:CD294)&gt;0.9,MAX(BV$9:BV294)+1,0)</f>
        <v>0</v>
      </c>
      <c r="BW295" s="39">
        <f t="shared" si="485"/>
        <v>0</v>
      </c>
      <c r="BX295" s="35">
        <f t="shared" si="493"/>
        <v>52504</v>
      </c>
      <c r="BY295" s="38">
        <f t="shared" si="460"/>
        <v>0</v>
      </c>
      <c r="BZ295" s="38">
        <f t="shared" si="451"/>
        <v>0</v>
      </c>
      <c r="CA295" s="40">
        <f>IF(AND(BV295=CC$6,CE294-CC$1/(CC$7-CC$6+1)&gt;=0),ROUND(CC$1/(CC$7-CC$6+1),0),IF(AND(SUM(CA$10:CA294)&gt;0,CE294-CA294&gt;=0),CA294,IF(AND(SUM(CA$10:CA294)&gt;0),CC$1-SUM(CA$10:CA294),0)))</f>
        <v>0</v>
      </c>
      <c r="CB295" s="40">
        <f t="shared" si="522"/>
        <v>0</v>
      </c>
      <c r="CC295" s="40">
        <f t="shared" si="523"/>
        <v>0</v>
      </c>
      <c r="CD295" s="40">
        <f t="shared" si="452"/>
        <v>0</v>
      </c>
      <c r="CE295" s="40">
        <f t="shared" si="524"/>
        <v>0</v>
      </c>
      <c r="CF295" s="40">
        <f>IF(AND(CD295&lt;&gt;0,SUM(CD$9:CD294)=0),ROUND(CC$1*CC$3,0),0)</f>
        <v>0</v>
      </c>
      <c r="CG295" s="13"/>
      <c r="CH295" s="33">
        <f>IF(SUM(CP$9:CP294)&gt;0.9,MAX(CH$9:CH294)+1,0)</f>
        <v>0</v>
      </c>
      <c r="CI295" s="39">
        <f t="shared" si="486"/>
        <v>0</v>
      </c>
      <c r="CJ295" s="35">
        <f t="shared" si="494"/>
        <v>52504</v>
      </c>
      <c r="CK295" s="38">
        <f t="shared" si="461"/>
        <v>0</v>
      </c>
      <c r="CL295" s="38">
        <f t="shared" si="453"/>
        <v>0</v>
      </c>
      <c r="CM295" s="40">
        <f>IF(AND(CH295=CO$6,CQ294-CO$1/(CO$7-CO$6+1)&gt;=0),ROUND(CO$1/(CO$7-CO$6+1),0),IF(AND(SUM(CM$10:CM294)&gt;0,CQ294-CM294&gt;=0),CM294,IF(AND(SUM(CM$10:CM294)&gt;0),CO$1-SUM(CM$10:CM294),0)))</f>
        <v>0</v>
      </c>
      <c r="CN295" s="40">
        <f t="shared" si="525"/>
        <v>0</v>
      </c>
      <c r="CO295" s="40">
        <f t="shared" si="526"/>
        <v>0</v>
      </c>
      <c r="CP295" s="40">
        <f t="shared" si="454"/>
        <v>0</v>
      </c>
      <c r="CQ295" s="40">
        <f t="shared" si="527"/>
        <v>0</v>
      </c>
      <c r="CR295" s="40">
        <f>IF(AND(CP295&lt;&gt;0,SUM(CP$9:CP294)=0),ROUND(CO$1*CO$3,0),0)</f>
        <v>0</v>
      </c>
      <c r="CS295" s="13"/>
      <c r="CT295" s="16"/>
      <c r="CU295" s="41">
        <f t="shared" si="529"/>
        <v>267</v>
      </c>
      <c r="CV295" s="42">
        <f t="shared" si="528"/>
        <v>52504</v>
      </c>
      <c r="CW295" s="43">
        <f>SUM(G296:G$298)</f>
        <v>0</v>
      </c>
      <c r="CX295" s="43">
        <f>SUM(S296:S$298)</f>
        <v>0</v>
      </c>
      <c r="CY295" s="43">
        <f>SUM(AE296:AE$298)</f>
        <v>0</v>
      </c>
      <c r="CZ295" s="43">
        <f>SUM(AQ296:AQ$298)</f>
        <v>0</v>
      </c>
      <c r="DA295" s="43">
        <f>SUM(BC296:BC$298)</f>
        <v>0</v>
      </c>
      <c r="DB295" s="43">
        <f>SUM(BO296:BO$298)</f>
        <v>0</v>
      </c>
      <c r="DC295" s="43">
        <f>SUM(CA296:CA$298)</f>
        <v>0</v>
      </c>
      <c r="DD295" s="43">
        <f>SUM(CM296:CM$298)</f>
        <v>0</v>
      </c>
      <c r="DE295" s="43">
        <f t="shared" si="531"/>
        <v>0</v>
      </c>
      <c r="DF295" s="44">
        <f t="shared" si="495"/>
        <v>0</v>
      </c>
      <c r="DG295" s="44">
        <f t="shared" si="532"/>
        <v>0</v>
      </c>
      <c r="DH295" s="44">
        <f t="shared" si="533"/>
        <v>0</v>
      </c>
      <c r="DI295" s="44">
        <f t="shared" si="534"/>
        <v>0</v>
      </c>
      <c r="DJ295" s="44">
        <f t="shared" si="535"/>
        <v>0</v>
      </c>
      <c r="DK295" s="44">
        <f t="shared" si="536"/>
        <v>0</v>
      </c>
      <c r="DL295" s="44">
        <f t="shared" si="537"/>
        <v>0</v>
      </c>
      <c r="DM295" s="44">
        <f t="shared" si="538"/>
        <v>0</v>
      </c>
      <c r="DN295" s="44">
        <f t="shared" si="539"/>
        <v>0</v>
      </c>
      <c r="DO295" s="44">
        <f t="shared" si="540"/>
        <v>0</v>
      </c>
      <c r="DP295" s="44">
        <f>IF(SUM(DG295:DG$298)=0,DG$299*DP$8/12,0)</f>
        <v>0</v>
      </c>
      <c r="DQ295" s="44">
        <f>IF(SUM(DH295:DH$298)=0,DH$299*DQ$8/12,0)</f>
        <v>0</v>
      </c>
      <c r="DR295" s="44">
        <f>IF(SUM(DI295:DI$298)=0,DI$299*DR$8/12,0)</f>
        <v>0</v>
      </c>
      <c r="DS295" s="44">
        <f>IF(SUM(DJ295:DJ$298)=0,DJ$299*DS$8/12,0)</f>
        <v>0</v>
      </c>
      <c r="DT295" s="44">
        <f>IF(SUM(DK295:DK$298)=0,DK$299*DT$8/12,0)</f>
        <v>0</v>
      </c>
      <c r="DU295" s="44">
        <f>IF(SUM(DL295:DL$298)=0,DL$299*DU$8/12,0)</f>
        <v>0</v>
      </c>
      <c r="DV295" s="44">
        <f>IF(SUM(DM295:DM$298)=0,DM$299*DV$8/12,0)</f>
        <v>0</v>
      </c>
      <c r="DW295" s="44">
        <f>IF(SUM(DN295:DN$298)=0,DN$299*DW$8/12,0)</f>
        <v>0</v>
      </c>
      <c r="DX295" s="44">
        <f t="shared" si="541"/>
        <v>0</v>
      </c>
      <c r="DY295" s="44">
        <f t="shared" si="502"/>
        <v>0</v>
      </c>
      <c r="DZ295" s="44">
        <f t="shared" si="503"/>
        <v>0</v>
      </c>
      <c r="EA295" s="44">
        <f t="shared" si="504"/>
        <v>0</v>
      </c>
      <c r="EB295" s="44">
        <f t="shared" si="505"/>
        <v>0</v>
      </c>
      <c r="EC295" s="44">
        <f t="shared" si="506"/>
        <v>0</v>
      </c>
      <c r="ED295" s="16"/>
      <c r="FE295" s="59"/>
      <c r="FF295" s="59"/>
      <c r="FG295" s="59"/>
      <c r="FH295" s="59"/>
      <c r="FI295" s="59"/>
      <c r="FJ295" s="59"/>
      <c r="FK295" s="59"/>
      <c r="FL295" s="59"/>
      <c r="FM295" s="59"/>
      <c r="FN295" s="59"/>
      <c r="FO295" s="59"/>
      <c r="FP295" s="59"/>
      <c r="FQ295" s="59"/>
      <c r="FR295" s="59"/>
      <c r="FS295" s="59"/>
      <c r="FT295" s="59"/>
      <c r="FU295" s="59"/>
      <c r="FV295" s="59"/>
      <c r="FW295" s="59"/>
      <c r="FX295" s="59"/>
      <c r="FY295" s="59"/>
      <c r="FZ295" s="59"/>
      <c r="GA295" s="59"/>
      <c r="GB295" s="59"/>
      <c r="GC295" s="59"/>
      <c r="GD295" s="59"/>
      <c r="GE295" s="59"/>
      <c r="GF295" s="59"/>
      <c r="GG295" s="59"/>
      <c r="GH295" s="59"/>
      <c r="GI295" s="59"/>
      <c r="GJ295" s="59"/>
      <c r="GK295" s="59"/>
      <c r="GL295" s="59"/>
      <c r="GM295" s="59"/>
      <c r="GN295" s="59"/>
      <c r="GO295" s="59"/>
      <c r="GP295" s="59"/>
      <c r="GQ295" s="59"/>
      <c r="GR295" s="59"/>
      <c r="GS295" s="59"/>
      <c r="GT295" s="59"/>
      <c r="GU295" s="59"/>
      <c r="GV295" s="59"/>
      <c r="GW295" s="59"/>
      <c r="GX295" s="59"/>
      <c r="GY295" s="59"/>
      <c r="GZ295" s="59"/>
      <c r="HA295" s="59"/>
      <c r="HB295" s="59"/>
      <c r="HC295" s="59"/>
      <c r="HD295" s="59"/>
      <c r="HE295" s="59"/>
      <c r="HF295" s="59"/>
      <c r="HG295" s="59"/>
      <c r="HH295" s="59"/>
      <c r="HI295" s="59"/>
      <c r="HJ295" s="59"/>
      <c r="HK295" s="59"/>
      <c r="HL295" s="59"/>
      <c r="HM295" s="59"/>
      <c r="HN295" s="59"/>
      <c r="HO295" s="59"/>
      <c r="HP295" s="59"/>
      <c r="HQ295" s="59"/>
      <c r="HR295" s="59"/>
      <c r="HS295" s="59"/>
      <c r="HT295" s="59"/>
      <c r="HU295" s="59"/>
      <c r="HV295" s="59"/>
      <c r="HW295" s="59"/>
      <c r="HX295" s="59"/>
      <c r="HY295" s="59"/>
      <c r="HZ295" s="59"/>
      <c r="IA295" s="59"/>
      <c r="IB295" s="59"/>
      <c r="IC295" s="59"/>
      <c r="ID295" s="59"/>
      <c r="IE295" s="59"/>
      <c r="IF295" s="59"/>
    </row>
    <row r="296" spans="1:436">
      <c r="A296" s="52"/>
      <c r="B296" s="33">
        <f>IF(SUM(J$9:J295)&gt;0.9,MAX(B$9:B295)+1,0)</f>
        <v>0</v>
      </c>
      <c r="C296" s="39">
        <f t="shared" si="530"/>
        <v>0</v>
      </c>
      <c r="D296" s="35">
        <v>52535</v>
      </c>
      <c r="E296" s="38">
        <f t="shared" si="496"/>
        <v>0</v>
      </c>
      <c r="F296" s="38">
        <f t="shared" si="497"/>
        <v>0</v>
      </c>
      <c r="G296" s="40">
        <f>IF(AND(B296=I$6,K295-I$1/(I$7-I$6+1)&gt;=0),ROUND(I$1/(I$7-I$6+1),0),IF(AND(SUM(G$10:G295)&gt;0,K295-G295&gt;=0),G295,IF(AND(SUM(G$10:G295)&gt;0),I$1-SUM(G$10:G295),0)))</f>
        <v>0</v>
      </c>
      <c r="H296" s="40">
        <f t="shared" si="498"/>
        <v>0</v>
      </c>
      <c r="I296" s="40">
        <f t="shared" si="499"/>
        <v>0</v>
      </c>
      <c r="J296" s="40">
        <f t="shared" si="500"/>
        <v>0</v>
      </c>
      <c r="K296" s="40">
        <f t="shared" si="501"/>
        <v>0</v>
      </c>
      <c r="L296" s="40">
        <f>IF(AND(J296&lt;&gt;0,SUM(J$9:J295)=0),ROUND(I$1*I$3,0),0)</f>
        <v>0</v>
      </c>
      <c r="M296" s="13"/>
      <c r="N296" s="33">
        <f>IF(SUM(V$9:V295)&gt;0.9,MAX(N$9:N295)+1,0)</f>
        <v>0</v>
      </c>
      <c r="O296" s="39">
        <f t="shared" si="487"/>
        <v>0</v>
      </c>
      <c r="P296" s="35">
        <f t="shared" si="488"/>
        <v>52535</v>
      </c>
      <c r="Q296" s="38">
        <f t="shared" si="455"/>
        <v>0</v>
      </c>
      <c r="R296" s="38">
        <f t="shared" si="441"/>
        <v>0</v>
      </c>
      <c r="S296" s="40">
        <f>IF(AND(N296=U$6,W295-U$1/(U$7-U$6+1)&gt;=0),ROUND(U$1/(U$7-U$6+1),0),IF(AND(SUM(S$10:S295)&gt;0,W295-S295&gt;=0),S295,IF(AND(SUM(S$10:S295)&gt;0),U$1-SUM(S$10:S295),0)))</f>
        <v>0</v>
      </c>
      <c r="T296" s="40">
        <f t="shared" si="507"/>
        <v>0</v>
      </c>
      <c r="U296" s="40">
        <f t="shared" si="508"/>
        <v>0</v>
      </c>
      <c r="V296" s="40">
        <f t="shared" si="442"/>
        <v>0</v>
      </c>
      <c r="W296" s="40">
        <f t="shared" si="509"/>
        <v>0</v>
      </c>
      <c r="X296" s="40">
        <f>IF(AND(V296&lt;&gt;0,SUM(V$9:V295)=0),ROUND(U$1*U$3,0),0)</f>
        <v>0</v>
      </c>
      <c r="Y296" s="13"/>
      <c r="Z296" s="33">
        <f>IF(SUM(AH$9:AH295)&gt;0.9,MAX(Z$9:Z295)+1,0)</f>
        <v>0</v>
      </c>
      <c r="AA296" s="39">
        <f t="shared" si="481"/>
        <v>0</v>
      </c>
      <c r="AB296" s="35">
        <f t="shared" si="489"/>
        <v>52535</v>
      </c>
      <c r="AC296" s="38">
        <f t="shared" si="456"/>
        <v>0</v>
      </c>
      <c r="AD296" s="38">
        <f t="shared" si="443"/>
        <v>0</v>
      </c>
      <c r="AE296" s="40">
        <f>IF(AND(Z296=AG$6,AI295-AG$1/(AG$7-AG$6+1)&gt;=0),ROUND(AG$1/(AG$7-AG$6+1),0),IF(AND(SUM(AE$10:AE295)&gt;0,AI295-AE295&gt;=0),AE295,IF(AND(SUM(AE$10:AE295)&gt;0),AG$1-SUM(AE$10:AE295),0)))</f>
        <v>0</v>
      </c>
      <c r="AF296" s="40">
        <f t="shared" si="510"/>
        <v>0</v>
      </c>
      <c r="AG296" s="40">
        <f t="shared" si="511"/>
        <v>0</v>
      </c>
      <c r="AH296" s="40">
        <f t="shared" si="444"/>
        <v>0</v>
      </c>
      <c r="AI296" s="40">
        <f t="shared" si="512"/>
        <v>0</v>
      </c>
      <c r="AJ296" s="40">
        <f>IF(AND(AH296&lt;&gt;0,SUM(AH$9:AH295)=0),ROUND(AG$1*AG$3,0),0)</f>
        <v>0</v>
      </c>
      <c r="AK296" s="13"/>
      <c r="AL296" s="33">
        <f>IF(SUM(AT$9:AT295)&gt;0.9,MAX(AL$9:AL295)+1,0)</f>
        <v>0</v>
      </c>
      <c r="AM296" s="39">
        <f t="shared" si="482"/>
        <v>0</v>
      </c>
      <c r="AN296" s="35">
        <f t="shared" si="490"/>
        <v>52535</v>
      </c>
      <c r="AO296" s="38">
        <f t="shared" si="457"/>
        <v>0</v>
      </c>
      <c r="AP296" s="38">
        <f t="shared" si="445"/>
        <v>0</v>
      </c>
      <c r="AQ296" s="40">
        <f>IF(AND(AL296=AS$6,AU295-AS$1/(AS$7-AS$6+1)&gt;=0),ROUND(AS$1/(AS$7-AS$6+1),0),IF(AND(SUM(AQ$10:AQ295)&gt;0,AU295-AQ295&gt;=0),AQ295,IF(AND(SUM(AQ$10:AQ295)&gt;0),AS$1-SUM(AQ$10:AQ295),0)))</f>
        <v>0</v>
      </c>
      <c r="AR296" s="40">
        <f t="shared" si="513"/>
        <v>0</v>
      </c>
      <c r="AS296" s="40">
        <f t="shared" si="514"/>
        <v>0</v>
      </c>
      <c r="AT296" s="40">
        <f t="shared" si="446"/>
        <v>0</v>
      </c>
      <c r="AU296" s="40">
        <f t="shared" si="515"/>
        <v>0</v>
      </c>
      <c r="AV296" s="40">
        <f>IF(AND(AT296&lt;&gt;0,SUM(AT$9:AT295)=0),ROUND(AS$1*AS$3,0),0)</f>
        <v>0</v>
      </c>
      <c r="AW296" s="13"/>
      <c r="AX296" s="33">
        <f>IF(SUM(BF$9:BF295)&gt;0.9,MAX(AX$9:AX295)+1,0)</f>
        <v>0</v>
      </c>
      <c r="AY296" s="39">
        <f t="shared" si="483"/>
        <v>0</v>
      </c>
      <c r="AZ296" s="35">
        <f t="shared" si="491"/>
        <v>52535</v>
      </c>
      <c r="BA296" s="38">
        <f t="shared" si="458"/>
        <v>0</v>
      </c>
      <c r="BB296" s="38">
        <f t="shared" si="447"/>
        <v>0</v>
      </c>
      <c r="BC296" s="40">
        <f>IF(AND(AX296=BE$6,BG295-BE$1/(BE$7-BE$6+1)&gt;=0),ROUND(BE$1/(BE$7-BE$6+1),0),IF(AND(SUM(BC$10:BC295)&gt;0,BG295-BC295&gt;=0),BC295,IF(AND(SUM(BC$10:BC295)&gt;0),BE$1-SUM(BC$10:BC295),0)))</f>
        <v>0</v>
      </c>
      <c r="BD296" s="40">
        <f t="shared" si="516"/>
        <v>0</v>
      </c>
      <c r="BE296" s="40">
        <f t="shared" si="517"/>
        <v>0</v>
      </c>
      <c r="BF296" s="40">
        <f t="shared" si="448"/>
        <v>0</v>
      </c>
      <c r="BG296" s="40">
        <f t="shared" si="518"/>
        <v>0</v>
      </c>
      <c r="BH296" s="40">
        <f>IF(AND(BF296&lt;&gt;0,SUM(BF$9:BF295)=0),ROUND(BE$1*BE$3,0),0)</f>
        <v>0</v>
      </c>
      <c r="BI296" s="13"/>
      <c r="BJ296" s="33">
        <f>IF(SUM(BR$9:BR295)&gt;0.9,MAX(BJ$9:BJ295)+1,0)</f>
        <v>0</v>
      </c>
      <c r="BK296" s="39">
        <f t="shared" si="484"/>
        <v>0</v>
      </c>
      <c r="BL296" s="35">
        <f t="shared" si="492"/>
        <v>52535</v>
      </c>
      <c r="BM296" s="38">
        <f t="shared" si="459"/>
        <v>0</v>
      </c>
      <c r="BN296" s="38">
        <f t="shared" si="449"/>
        <v>0</v>
      </c>
      <c r="BO296" s="40">
        <f>IF(AND(BJ296=BQ$6,BS295-BQ$1/(BQ$7-BQ$6+1)&gt;=0),ROUND(BQ$1/(BQ$7-BQ$6+1),0),IF(AND(SUM(BO$10:BO295)&gt;0,BS295-BO295&gt;=0),BO295,IF(AND(SUM(BO$10:BO295)&gt;0),BQ$1-SUM(BO$10:BO295),0)))</f>
        <v>0</v>
      </c>
      <c r="BP296" s="40">
        <f t="shared" si="519"/>
        <v>0</v>
      </c>
      <c r="BQ296" s="40">
        <f t="shared" si="520"/>
        <v>0</v>
      </c>
      <c r="BR296" s="40">
        <f t="shared" si="450"/>
        <v>0</v>
      </c>
      <c r="BS296" s="40">
        <f t="shared" si="521"/>
        <v>0</v>
      </c>
      <c r="BT296" s="40">
        <f>IF(AND(BR296&lt;&gt;0,SUM(BR$9:BR295)=0),ROUND(BQ$1*BQ$3,0),0)</f>
        <v>0</v>
      </c>
      <c r="BU296" s="13"/>
      <c r="BV296" s="33">
        <f>IF(SUM(CD$9:CD295)&gt;0.9,MAX(BV$9:BV295)+1,0)</f>
        <v>0</v>
      </c>
      <c r="BW296" s="39">
        <f t="shared" si="485"/>
        <v>0</v>
      </c>
      <c r="BX296" s="35">
        <f t="shared" si="493"/>
        <v>52535</v>
      </c>
      <c r="BY296" s="38">
        <f t="shared" si="460"/>
        <v>0</v>
      </c>
      <c r="BZ296" s="38">
        <f t="shared" si="451"/>
        <v>0</v>
      </c>
      <c r="CA296" s="40">
        <f>IF(AND(BV296=CC$6,CE295-CC$1/(CC$7-CC$6+1)&gt;=0),ROUND(CC$1/(CC$7-CC$6+1),0),IF(AND(SUM(CA$10:CA295)&gt;0,CE295-CA295&gt;=0),CA295,IF(AND(SUM(CA$10:CA295)&gt;0),CC$1-SUM(CA$10:CA295),0)))</f>
        <v>0</v>
      </c>
      <c r="CB296" s="40">
        <f t="shared" si="522"/>
        <v>0</v>
      </c>
      <c r="CC296" s="40">
        <f t="shared" si="523"/>
        <v>0</v>
      </c>
      <c r="CD296" s="40">
        <f t="shared" si="452"/>
        <v>0</v>
      </c>
      <c r="CE296" s="40">
        <f t="shared" si="524"/>
        <v>0</v>
      </c>
      <c r="CF296" s="40">
        <f>IF(AND(CD296&lt;&gt;0,SUM(CD$9:CD295)=0),ROUND(CC$1*CC$3,0),0)</f>
        <v>0</v>
      </c>
      <c r="CG296" s="13"/>
      <c r="CH296" s="33">
        <f>IF(SUM(CP$9:CP295)&gt;0.9,MAX(CH$9:CH295)+1,0)</f>
        <v>0</v>
      </c>
      <c r="CI296" s="39">
        <f t="shared" si="486"/>
        <v>0</v>
      </c>
      <c r="CJ296" s="35">
        <f t="shared" si="494"/>
        <v>52535</v>
      </c>
      <c r="CK296" s="38">
        <f t="shared" si="461"/>
        <v>0</v>
      </c>
      <c r="CL296" s="38">
        <f t="shared" si="453"/>
        <v>0</v>
      </c>
      <c r="CM296" s="40">
        <f>IF(AND(CH296=CO$6,CQ295-CO$1/(CO$7-CO$6+1)&gt;=0),ROUND(CO$1/(CO$7-CO$6+1),0),IF(AND(SUM(CM$10:CM295)&gt;0,CQ295-CM295&gt;=0),CM295,IF(AND(SUM(CM$10:CM295)&gt;0),CO$1-SUM(CM$10:CM295),0)))</f>
        <v>0</v>
      </c>
      <c r="CN296" s="40">
        <f t="shared" si="525"/>
        <v>0</v>
      </c>
      <c r="CO296" s="40">
        <f t="shared" si="526"/>
        <v>0</v>
      </c>
      <c r="CP296" s="40">
        <f t="shared" si="454"/>
        <v>0</v>
      </c>
      <c r="CQ296" s="40">
        <f t="shared" si="527"/>
        <v>0</v>
      </c>
      <c r="CR296" s="40">
        <f>IF(AND(CP296&lt;&gt;0,SUM(CP$9:CP295)=0),ROUND(CO$1*CO$3,0),0)</f>
        <v>0</v>
      </c>
      <c r="CS296" s="13"/>
      <c r="CT296" s="16"/>
      <c r="CU296" s="41">
        <f t="shared" si="529"/>
        <v>268</v>
      </c>
      <c r="CV296" s="42">
        <f t="shared" si="528"/>
        <v>52535</v>
      </c>
      <c r="CW296" s="43">
        <f>SUM(G297:G$298)</f>
        <v>0</v>
      </c>
      <c r="CX296" s="43">
        <f>SUM(S297:S$298)</f>
        <v>0</v>
      </c>
      <c r="CY296" s="43">
        <f>SUM(AE297:AE$298)</f>
        <v>0</v>
      </c>
      <c r="CZ296" s="43">
        <f>SUM(AQ297:AQ$298)</f>
        <v>0</v>
      </c>
      <c r="DA296" s="43">
        <f>SUM(BC297:BC$298)</f>
        <v>0</v>
      </c>
      <c r="DB296" s="43">
        <f>SUM(BO297:BO$298)</f>
        <v>0</v>
      </c>
      <c r="DC296" s="43">
        <f>SUM(CA297:CA$298)</f>
        <v>0</v>
      </c>
      <c r="DD296" s="43">
        <f>SUM(CM297:CM$298)</f>
        <v>0</v>
      </c>
      <c r="DE296" s="43">
        <f t="shared" si="531"/>
        <v>0</v>
      </c>
      <c r="DF296" s="44">
        <f t="shared" si="495"/>
        <v>0</v>
      </c>
      <c r="DG296" s="44">
        <f t="shared" si="532"/>
        <v>0</v>
      </c>
      <c r="DH296" s="44">
        <f t="shared" si="533"/>
        <v>0</v>
      </c>
      <c r="DI296" s="44">
        <f t="shared" si="534"/>
        <v>0</v>
      </c>
      <c r="DJ296" s="44">
        <f t="shared" si="535"/>
        <v>0</v>
      </c>
      <c r="DK296" s="44">
        <f t="shared" si="536"/>
        <v>0</v>
      </c>
      <c r="DL296" s="44">
        <f t="shared" si="537"/>
        <v>0</v>
      </c>
      <c r="DM296" s="44">
        <f t="shared" si="538"/>
        <v>0</v>
      </c>
      <c r="DN296" s="44">
        <f t="shared" si="539"/>
        <v>0</v>
      </c>
      <c r="DO296" s="44">
        <f t="shared" si="540"/>
        <v>0</v>
      </c>
      <c r="DP296" s="44">
        <f>IF(SUM(DG296:DG$298)=0,DG$299*DP$8/12,0)</f>
        <v>0</v>
      </c>
      <c r="DQ296" s="44">
        <f>IF(SUM(DH296:DH$298)=0,DH$299*DQ$8/12,0)</f>
        <v>0</v>
      </c>
      <c r="DR296" s="44">
        <f>IF(SUM(DI296:DI$298)=0,DI$299*DR$8/12,0)</f>
        <v>0</v>
      </c>
      <c r="DS296" s="44">
        <f>IF(SUM(DJ296:DJ$298)=0,DJ$299*DS$8/12,0)</f>
        <v>0</v>
      </c>
      <c r="DT296" s="44">
        <f>IF(SUM(DK296:DK$298)=0,DK$299*DT$8/12,0)</f>
        <v>0</v>
      </c>
      <c r="DU296" s="44">
        <f>IF(SUM(DL296:DL$298)=0,DL$299*DU$8/12,0)</f>
        <v>0</v>
      </c>
      <c r="DV296" s="44">
        <f>IF(SUM(DM296:DM$298)=0,DM$299*DV$8/12,0)</f>
        <v>0</v>
      </c>
      <c r="DW296" s="44">
        <f>IF(SUM(DN296:DN$298)=0,DN$299*DW$8/12,0)</f>
        <v>0</v>
      </c>
      <c r="DX296" s="44">
        <f t="shared" si="541"/>
        <v>0</v>
      </c>
      <c r="DY296" s="44">
        <f t="shared" si="502"/>
        <v>0</v>
      </c>
      <c r="DZ296" s="44">
        <f t="shared" si="503"/>
        <v>0</v>
      </c>
      <c r="EA296" s="44">
        <f t="shared" si="504"/>
        <v>0</v>
      </c>
      <c r="EB296" s="44">
        <f t="shared" si="505"/>
        <v>0</v>
      </c>
      <c r="EC296" s="44">
        <f t="shared" si="506"/>
        <v>0</v>
      </c>
      <c r="ED296" s="16"/>
      <c r="FE296" s="59"/>
      <c r="FF296" s="59"/>
      <c r="FG296" s="59"/>
      <c r="FH296" s="59"/>
      <c r="FI296" s="59"/>
      <c r="FJ296" s="59"/>
      <c r="FK296" s="59"/>
      <c r="FL296" s="59"/>
      <c r="FM296" s="59"/>
      <c r="FN296" s="59"/>
      <c r="FO296" s="59"/>
      <c r="FP296" s="59"/>
      <c r="FQ296" s="59"/>
      <c r="FR296" s="59"/>
      <c r="FS296" s="59"/>
      <c r="FT296" s="59"/>
      <c r="FU296" s="59"/>
      <c r="FV296" s="59"/>
      <c r="FW296" s="59"/>
      <c r="FX296" s="59"/>
      <c r="FY296" s="59"/>
      <c r="FZ296" s="59"/>
      <c r="GA296" s="59"/>
      <c r="GB296" s="59"/>
      <c r="GC296" s="59"/>
      <c r="GD296" s="59"/>
      <c r="GE296" s="59"/>
      <c r="GF296" s="59"/>
      <c r="GG296" s="59"/>
      <c r="GH296" s="59"/>
      <c r="GI296" s="59"/>
      <c r="GJ296" s="59"/>
      <c r="GK296" s="59"/>
      <c r="GL296" s="59"/>
      <c r="GM296" s="59"/>
      <c r="GN296" s="59"/>
      <c r="GO296" s="59"/>
      <c r="GP296" s="59"/>
      <c r="GQ296" s="59"/>
      <c r="GR296" s="59"/>
      <c r="GS296" s="59"/>
      <c r="GT296" s="59"/>
      <c r="GU296" s="59"/>
      <c r="GV296" s="59"/>
      <c r="GW296" s="59"/>
      <c r="GX296" s="59"/>
      <c r="GY296" s="59"/>
      <c r="GZ296" s="59"/>
      <c r="HA296" s="59"/>
      <c r="HB296" s="59"/>
      <c r="HC296" s="59"/>
      <c r="HD296" s="59"/>
      <c r="HE296" s="59"/>
      <c r="HF296" s="59"/>
      <c r="HG296" s="59"/>
      <c r="HH296" s="59"/>
      <c r="HI296" s="59"/>
      <c r="HJ296" s="59"/>
      <c r="HK296" s="59"/>
      <c r="HL296" s="59"/>
      <c r="HM296" s="59"/>
      <c r="HN296" s="59"/>
      <c r="HO296" s="59"/>
      <c r="HP296" s="59"/>
      <c r="HQ296" s="59"/>
      <c r="HR296" s="59"/>
      <c r="HS296" s="59"/>
      <c r="HT296" s="59"/>
      <c r="HU296" s="59"/>
      <c r="HV296" s="59"/>
      <c r="HW296" s="59"/>
      <c r="HX296" s="59"/>
      <c r="HY296" s="59"/>
      <c r="HZ296" s="59"/>
      <c r="IA296" s="59"/>
      <c r="IB296" s="59"/>
      <c r="IC296" s="59"/>
      <c r="ID296" s="59"/>
      <c r="IE296" s="59"/>
      <c r="IF296" s="59"/>
    </row>
    <row r="297" spans="1:436">
      <c r="A297" s="52"/>
      <c r="B297" s="33">
        <f>IF(SUM(J$9:J296)&gt;0.9,MAX(B$9:B296)+1,0)</f>
        <v>0</v>
      </c>
      <c r="C297" s="39">
        <f t="shared" si="530"/>
        <v>0</v>
      </c>
      <c r="D297" s="35">
        <v>52565</v>
      </c>
      <c r="E297" s="38">
        <f t="shared" si="496"/>
        <v>0</v>
      </c>
      <c r="F297" s="38">
        <f t="shared" si="497"/>
        <v>0</v>
      </c>
      <c r="G297" s="40">
        <f>IF(AND(B297=I$6,K296-I$1/(I$7-I$6+1)&gt;=0),ROUND(I$1/(I$7-I$6+1),0),IF(AND(SUM(G$10:G296)&gt;0,K296-G296&gt;=0),G296,IF(AND(SUM(G$10:G296)&gt;0),I$1-SUM(G$10:G296),0)))</f>
        <v>0</v>
      </c>
      <c r="H297" s="40">
        <f t="shared" si="498"/>
        <v>0</v>
      </c>
      <c r="I297" s="40">
        <f t="shared" si="499"/>
        <v>0</v>
      </c>
      <c r="J297" s="40">
        <f t="shared" si="500"/>
        <v>0</v>
      </c>
      <c r="K297" s="40">
        <f t="shared" si="501"/>
        <v>0</v>
      </c>
      <c r="L297" s="40">
        <f>IF(AND(J297&lt;&gt;0,SUM(J$9:J296)=0),ROUND(I$1*I$3,0),0)</f>
        <v>0</v>
      </c>
      <c r="M297" s="13"/>
      <c r="N297" s="33">
        <f>IF(SUM(V$9:V296)&gt;0.9,MAX(N$9:N296)+1,0)</f>
        <v>0</v>
      </c>
      <c r="O297" s="39">
        <f t="shared" si="487"/>
        <v>0</v>
      </c>
      <c r="P297" s="35">
        <f t="shared" si="488"/>
        <v>52565</v>
      </c>
      <c r="Q297" s="38">
        <f t="shared" si="455"/>
        <v>0</v>
      </c>
      <c r="R297" s="38">
        <f t="shared" si="441"/>
        <v>0</v>
      </c>
      <c r="S297" s="40">
        <f>IF(AND(N297=U$6,W296-U$1/(U$7-U$6+1)&gt;=0),ROUND(U$1/(U$7-U$6+1),0),IF(AND(SUM(S$10:S296)&gt;0,W296-S296&gt;=0),S296,IF(AND(SUM(S$10:S296)&gt;0),U$1-SUM(S$10:S296),0)))</f>
        <v>0</v>
      </c>
      <c r="T297" s="40">
        <f t="shared" si="507"/>
        <v>0</v>
      </c>
      <c r="U297" s="40">
        <f t="shared" si="508"/>
        <v>0</v>
      </c>
      <c r="V297" s="40">
        <f t="shared" si="442"/>
        <v>0</v>
      </c>
      <c r="W297" s="40">
        <f t="shared" si="509"/>
        <v>0</v>
      </c>
      <c r="X297" s="40">
        <f>IF(AND(V297&lt;&gt;0,SUM(V$9:V296)=0),ROUND(U$1*U$3,0),0)</f>
        <v>0</v>
      </c>
      <c r="Y297" s="13"/>
      <c r="Z297" s="33">
        <f>IF(SUM(AH$9:AH296)&gt;0.9,MAX(Z$9:Z296)+1,0)</f>
        <v>0</v>
      </c>
      <c r="AA297" s="39">
        <f t="shared" si="481"/>
        <v>0</v>
      </c>
      <c r="AB297" s="35">
        <f t="shared" si="489"/>
        <v>52565</v>
      </c>
      <c r="AC297" s="38">
        <f t="shared" si="456"/>
        <v>0</v>
      </c>
      <c r="AD297" s="38">
        <f t="shared" si="443"/>
        <v>0</v>
      </c>
      <c r="AE297" s="40">
        <f>IF(AND(Z297=AG$6,AI296-AG$1/(AG$7-AG$6+1)&gt;=0),ROUND(AG$1/(AG$7-AG$6+1),0),IF(AND(SUM(AE$10:AE296)&gt;0,AI296-AE296&gt;=0),AE296,IF(AND(SUM(AE$10:AE296)&gt;0),AG$1-SUM(AE$10:AE296),0)))</f>
        <v>0</v>
      </c>
      <c r="AF297" s="40">
        <f t="shared" si="510"/>
        <v>0</v>
      </c>
      <c r="AG297" s="40">
        <f t="shared" si="511"/>
        <v>0</v>
      </c>
      <c r="AH297" s="40">
        <f t="shared" si="444"/>
        <v>0</v>
      </c>
      <c r="AI297" s="40">
        <f t="shared" si="512"/>
        <v>0</v>
      </c>
      <c r="AJ297" s="40">
        <f>IF(AND(AH297&lt;&gt;0,SUM(AH$9:AH296)=0),ROUND(AG$1*AG$3,0),0)</f>
        <v>0</v>
      </c>
      <c r="AK297" s="13"/>
      <c r="AL297" s="33">
        <f>IF(SUM(AT$9:AT296)&gt;0.9,MAX(AL$9:AL296)+1,0)</f>
        <v>0</v>
      </c>
      <c r="AM297" s="39">
        <f t="shared" si="482"/>
        <v>0</v>
      </c>
      <c r="AN297" s="35">
        <f t="shared" si="490"/>
        <v>52565</v>
      </c>
      <c r="AO297" s="38">
        <f t="shared" si="457"/>
        <v>0</v>
      </c>
      <c r="AP297" s="38">
        <f t="shared" si="445"/>
        <v>0</v>
      </c>
      <c r="AQ297" s="40">
        <f>IF(AND(AL297=AS$6,AU296-AS$1/(AS$7-AS$6+1)&gt;=0),ROUND(AS$1/(AS$7-AS$6+1),0),IF(AND(SUM(AQ$10:AQ296)&gt;0,AU296-AQ296&gt;=0),AQ296,IF(AND(SUM(AQ$10:AQ296)&gt;0),AS$1-SUM(AQ$10:AQ296),0)))</f>
        <v>0</v>
      </c>
      <c r="AR297" s="40">
        <f t="shared" si="513"/>
        <v>0</v>
      </c>
      <c r="AS297" s="40">
        <f t="shared" si="514"/>
        <v>0</v>
      </c>
      <c r="AT297" s="40">
        <f t="shared" si="446"/>
        <v>0</v>
      </c>
      <c r="AU297" s="40">
        <f t="shared" si="515"/>
        <v>0</v>
      </c>
      <c r="AV297" s="40">
        <f>IF(AND(AT297&lt;&gt;0,SUM(AT$9:AT296)=0),ROUND(AS$1*AS$3,0),0)</f>
        <v>0</v>
      </c>
      <c r="AW297" s="13"/>
      <c r="AX297" s="33">
        <f>IF(SUM(BF$9:BF296)&gt;0.9,MAX(AX$9:AX296)+1,0)</f>
        <v>0</v>
      </c>
      <c r="AY297" s="39">
        <f t="shared" si="483"/>
        <v>0</v>
      </c>
      <c r="AZ297" s="35">
        <f t="shared" si="491"/>
        <v>52565</v>
      </c>
      <c r="BA297" s="38">
        <f t="shared" si="458"/>
        <v>0</v>
      </c>
      <c r="BB297" s="38">
        <f t="shared" si="447"/>
        <v>0</v>
      </c>
      <c r="BC297" s="40">
        <f>IF(AND(AX297=BE$6,BG296-BE$1/(BE$7-BE$6+1)&gt;=0),ROUND(BE$1/(BE$7-BE$6+1),0),IF(AND(SUM(BC$10:BC296)&gt;0,BG296-BC296&gt;=0),BC296,IF(AND(SUM(BC$10:BC296)&gt;0),BE$1-SUM(BC$10:BC296),0)))</f>
        <v>0</v>
      </c>
      <c r="BD297" s="40">
        <f t="shared" si="516"/>
        <v>0</v>
      </c>
      <c r="BE297" s="40">
        <f t="shared" si="517"/>
        <v>0</v>
      </c>
      <c r="BF297" s="40">
        <f t="shared" si="448"/>
        <v>0</v>
      </c>
      <c r="BG297" s="40">
        <f t="shared" si="518"/>
        <v>0</v>
      </c>
      <c r="BH297" s="40">
        <f>IF(AND(BF297&lt;&gt;0,SUM(BF$9:BF296)=0),ROUND(BE$1*BE$3,0),0)</f>
        <v>0</v>
      </c>
      <c r="BI297" s="13"/>
      <c r="BJ297" s="33">
        <f>IF(SUM(BR$9:BR296)&gt;0.9,MAX(BJ$9:BJ296)+1,0)</f>
        <v>0</v>
      </c>
      <c r="BK297" s="39">
        <f t="shared" si="484"/>
        <v>0</v>
      </c>
      <c r="BL297" s="35">
        <f t="shared" si="492"/>
        <v>52565</v>
      </c>
      <c r="BM297" s="38">
        <f t="shared" si="459"/>
        <v>0</v>
      </c>
      <c r="BN297" s="38">
        <f t="shared" si="449"/>
        <v>0</v>
      </c>
      <c r="BO297" s="40">
        <f>IF(AND(BJ297=BQ$6,BS296-BQ$1/(BQ$7-BQ$6+1)&gt;=0),ROUND(BQ$1/(BQ$7-BQ$6+1),0),IF(AND(SUM(BO$10:BO296)&gt;0,BS296-BO296&gt;=0),BO296,IF(AND(SUM(BO$10:BO296)&gt;0),BQ$1-SUM(BO$10:BO296),0)))</f>
        <v>0</v>
      </c>
      <c r="BP297" s="40">
        <f t="shared" si="519"/>
        <v>0</v>
      </c>
      <c r="BQ297" s="40">
        <f t="shared" si="520"/>
        <v>0</v>
      </c>
      <c r="BR297" s="40">
        <f t="shared" si="450"/>
        <v>0</v>
      </c>
      <c r="BS297" s="40">
        <f t="shared" si="521"/>
        <v>0</v>
      </c>
      <c r="BT297" s="40">
        <f>IF(AND(BR297&lt;&gt;0,SUM(BR$9:BR296)=0),ROUND(BQ$1*BQ$3,0),0)</f>
        <v>0</v>
      </c>
      <c r="BU297" s="13"/>
      <c r="BV297" s="33">
        <f>IF(SUM(CD$9:CD296)&gt;0.9,MAX(BV$9:BV296)+1,0)</f>
        <v>0</v>
      </c>
      <c r="BW297" s="39">
        <f t="shared" si="485"/>
        <v>0</v>
      </c>
      <c r="BX297" s="35">
        <f t="shared" si="493"/>
        <v>52565</v>
      </c>
      <c r="BY297" s="38">
        <f t="shared" si="460"/>
        <v>0</v>
      </c>
      <c r="BZ297" s="38">
        <f t="shared" si="451"/>
        <v>0</v>
      </c>
      <c r="CA297" s="40">
        <f>IF(AND(BV297=CC$6,CE296-CC$1/(CC$7-CC$6+1)&gt;=0),ROUND(CC$1/(CC$7-CC$6+1),0),IF(AND(SUM(CA$10:CA296)&gt;0,CE296-CA296&gt;=0),CA296,IF(AND(SUM(CA$10:CA296)&gt;0),CC$1-SUM(CA$10:CA296),0)))</f>
        <v>0</v>
      </c>
      <c r="CB297" s="40">
        <f t="shared" si="522"/>
        <v>0</v>
      </c>
      <c r="CC297" s="40">
        <f t="shared" si="523"/>
        <v>0</v>
      </c>
      <c r="CD297" s="40">
        <f t="shared" si="452"/>
        <v>0</v>
      </c>
      <c r="CE297" s="40">
        <f t="shared" si="524"/>
        <v>0</v>
      </c>
      <c r="CF297" s="40">
        <f>IF(AND(CD297&lt;&gt;0,SUM(CD$9:CD296)=0),ROUND(CC$1*CC$3,0),0)</f>
        <v>0</v>
      </c>
      <c r="CG297" s="13"/>
      <c r="CH297" s="33">
        <f>IF(SUM(CP$9:CP296)&gt;0.9,MAX(CH$9:CH296)+1,0)</f>
        <v>0</v>
      </c>
      <c r="CI297" s="39">
        <f t="shared" si="486"/>
        <v>0</v>
      </c>
      <c r="CJ297" s="35">
        <f t="shared" si="494"/>
        <v>52565</v>
      </c>
      <c r="CK297" s="38">
        <f t="shared" si="461"/>
        <v>0</v>
      </c>
      <c r="CL297" s="38">
        <f t="shared" si="453"/>
        <v>0</v>
      </c>
      <c r="CM297" s="40">
        <f>IF(AND(CH297=CO$6,CQ296-CO$1/(CO$7-CO$6+1)&gt;=0),ROUND(CO$1/(CO$7-CO$6+1),0),IF(AND(SUM(CM$10:CM296)&gt;0,CQ296-CM296&gt;=0),CM296,IF(AND(SUM(CM$10:CM296)&gt;0),CO$1-SUM(CM$10:CM296),0)))</f>
        <v>0</v>
      </c>
      <c r="CN297" s="40">
        <f t="shared" si="525"/>
        <v>0</v>
      </c>
      <c r="CO297" s="40">
        <f t="shared" si="526"/>
        <v>0</v>
      </c>
      <c r="CP297" s="40">
        <f t="shared" si="454"/>
        <v>0</v>
      </c>
      <c r="CQ297" s="40">
        <f t="shared" si="527"/>
        <v>0</v>
      </c>
      <c r="CR297" s="40">
        <f>IF(AND(CP297&lt;&gt;0,SUM(CP$9:CP296)=0),ROUND(CO$1*CO$3,0),0)</f>
        <v>0</v>
      </c>
      <c r="CS297" s="13"/>
      <c r="CT297" s="16"/>
      <c r="CU297" s="41">
        <f t="shared" si="529"/>
        <v>269</v>
      </c>
      <c r="CV297" s="42">
        <f t="shared" si="528"/>
        <v>52565</v>
      </c>
      <c r="CW297" s="43">
        <f>SUM(G298:G$298)</f>
        <v>0</v>
      </c>
      <c r="CX297" s="43">
        <f>SUM(S298:S$298)</f>
        <v>0</v>
      </c>
      <c r="CY297" s="43">
        <f>SUM(AE298:AE$298)</f>
        <v>0</v>
      </c>
      <c r="CZ297" s="43">
        <f>SUM(AQ298:AQ$298)</f>
        <v>0</v>
      </c>
      <c r="DA297" s="43">
        <f>SUM(BC298:BC$298)</f>
        <v>0</v>
      </c>
      <c r="DB297" s="43">
        <f>SUM(BO298:BO$298)</f>
        <v>0</v>
      </c>
      <c r="DC297" s="43">
        <f>SUM(CA298:CA$298)</f>
        <v>0</v>
      </c>
      <c r="DD297" s="43">
        <f>SUM(CM298:CM$298)</f>
        <v>0</v>
      </c>
      <c r="DE297" s="43">
        <f t="shared" si="531"/>
        <v>0</v>
      </c>
      <c r="DF297" s="44">
        <f t="shared" si="495"/>
        <v>0</v>
      </c>
      <c r="DG297" s="44">
        <f t="shared" si="532"/>
        <v>0</v>
      </c>
      <c r="DH297" s="44">
        <f t="shared" si="533"/>
        <v>0</v>
      </c>
      <c r="DI297" s="44">
        <f t="shared" si="534"/>
        <v>0</v>
      </c>
      <c r="DJ297" s="44">
        <f t="shared" si="535"/>
        <v>0</v>
      </c>
      <c r="DK297" s="44">
        <f t="shared" si="536"/>
        <v>0</v>
      </c>
      <c r="DL297" s="44">
        <f t="shared" si="537"/>
        <v>0</v>
      </c>
      <c r="DM297" s="44">
        <f t="shared" si="538"/>
        <v>0</v>
      </c>
      <c r="DN297" s="44">
        <f t="shared" si="539"/>
        <v>0</v>
      </c>
      <c r="DO297" s="44">
        <f t="shared" si="540"/>
        <v>0</v>
      </c>
      <c r="DP297" s="44">
        <f>IF(SUM(DG297:DG$298)=0,DG$299*DP$8/12,0)</f>
        <v>0</v>
      </c>
      <c r="DQ297" s="44">
        <f>IF(SUM(DH297:DH$298)=0,DH$299*DQ$8/12,0)</f>
        <v>0</v>
      </c>
      <c r="DR297" s="44">
        <f>IF(SUM(DI297:DI$298)=0,DI$299*DR$8/12,0)</f>
        <v>0</v>
      </c>
      <c r="DS297" s="44">
        <f>IF(SUM(DJ297:DJ$298)=0,DJ$299*DS$8/12,0)</f>
        <v>0</v>
      </c>
      <c r="DT297" s="44">
        <f>IF(SUM(DK297:DK$298)=0,DK$299*DT$8/12,0)</f>
        <v>0</v>
      </c>
      <c r="DU297" s="44">
        <f>IF(SUM(DL297:DL$298)=0,DL$299*DU$8/12,0)</f>
        <v>0</v>
      </c>
      <c r="DV297" s="44">
        <f>IF(SUM(DM297:DM$298)=0,DM$299*DV$8/12,0)</f>
        <v>0</v>
      </c>
      <c r="DW297" s="44">
        <f>IF(SUM(DN297:DN$298)=0,DN$299*DW$8/12,0)</f>
        <v>0</v>
      </c>
      <c r="DX297" s="44">
        <f t="shared" si="541"/>
        <v>0</v>
      </c>
      <c r="DY297" s="44">
        <f t="shared" si="502"/>
        <v>0</v>
      </c>
      <c r="DZ297" s="44">
        <f t="shared" si="503"/>
        <v>0</v>
      </c>
      <c r="EA297" s="44">
        <f t="shared" si="504"/>
        <v>0</v>
      </c>
      <c r="EB297" s="44">
        <f t="shared" si="505"/>
        <v>0</v>
      </c>
      <c r="EC297" s="44">
        <f t="shared" si="506"/>
        <v>0</v>
      </c>
      <c r="ED297" s="16"/>
      <c r="FE297" s="59"/>
      <c r="FF297" s="59"/>
      <c r="FG297" s="59"/>
      <c r="FH297" s="59"/>
      <c r="FI297" s="59"/>
      <c r="FJ297" s="59"/>
      <c r="FK297" s="59"/>
      <c r="FL297" s="59"/>
      <c r="FM297" s="59"/>
      <c r="FN297" s="59"/>
      <c r="FO297" s="59"/>
      <c r="FP297" s="59"/>
      <c r="FQ297" s="59"/>
      <c r="FR297" s="59"/>
      <c r="FS297" s="59"/>
      <c r="FT297" s="59"/>
      <c r="FU297" s="59"/>
      <c r="FV297" s="59"/>
      <c r="FW297" s="59"/>
      <c r="FX297" s="59"/>
      <c r="FY297" s="59"/>
      <c r="FZ297" s="59"/>
      <c r="GA297" s="59"/>
      <c r="GB297" s="59"/>
      <c r="GC297" s="59"/>
      <c r="GD297" s="59"/>
      <c r="GE297" s="59"/>
      <c r="GF297" s="59"/>
      <c r="GG297" s="59"/>
      <c r="GH297" s="59"/>
      <c r="GI297" s="59"/>
      <c r="GJ297" s="59"/>
      <c r="GK297" s="59"/>
      <c r="GL297" s="59"/>
      <c r="GM297" s="59"/>
      <c r="GN297" s="59"/>
      <c r="GO297" s="59"/>
      <c r="GP297" s="59"/>
      <c r="GQ297" s="59"/>
      <c r="GR297" s="59"/>
      <c r="GS297" s="59"/>
      <c r="GT297" s="59"/>
      <c r="GU297" s="59"/>
      <c r="GV297" s="59"/>
      <c r="GW297" s="59"/>
      <c r="GX297" s="59"/>
      <c r="GY297" s="59"/>
      <c r="GZ297" s="59"/>
      <c r="HA297" s="59"/>
      <c r="HB297" s="59"/>
      <c r="HC297" s="59"/>
      <c r="HD297" s="59"/>
      <c r="HE297" s="59"/>
      <c r="HF297" s="59"/>
      <c r="HG297" s="59"/>
      <c r="HH297" s="59"/>
      <c r="HI297" s="59"/>
      <c r="HJ297" s="59"/>
      <c r="HK297" s="59"/>
      <c r="HL297" s="59"/>
      <c r="HM297" s="59"/>
      <c r="HN297" s="59"/>
      <c r="HO297" s="59"/>
      <c r="HP297" s="59"/>
      <c r="HQ297" s="59"/>
      <c r="HR297" s="59"/>
      <c r="HS297" s="59"/>
      <c r="HT297" s="59"/>
      <c r="HU297" s="59"/>
      <c r="HV297" s="59"/>
      <c r="HW297" s="59"/>
      <c r="HX297" s="59"/>
      <c r="HY297" s="59"/>
      <c r="HZ297" s="59"/>
      <c r="IA297" s="59"/>
      <c r="IB297" s="59"/>
      <c r="IC297" s="59"/>
      <c r="ID297" s="59"/>
      <c r="IE297" s="59"/>
      <c r="IF297" s="59"/>
    </row>
    <row r="298" spans="1:436" ht="12" thickBot="1">
      <c r="A298" s="52"/>
      <c r="B298" s="33">
        <f>IF(SUM(J$9:J297)&gt;0.9,MAX(B$9:B297)+1,0)</f>
        <v>0</v>
      </c>
      <c r="C298" s="66">
        <f t="shared" si="530"/>
        <v>0</v>
      </c>
      <c r="D298" s="35">
        <v>52596</v>
      </c>
      <c r="E298" s="38">
        <f t="shared" si="496"/>
        <v>0</v>
      </c>
      <c r="F298" s="38">
        <f t="shared" si="497"/>
        <v>0</v>
      </c>
      <c r="G298" s="40">
        <f>IF(AND(B298=I$6,K297-I$1/(I$7-I$6+1)&gt;=0),ROUND(I$1/(I$7-I$6+1),0),IF(AND(SUM(G$10:G297)&gt;0,K297-G297&gt;=0),G297,IF(AND(SUM(G$10:G297)&gt;0),I$1-SUM(G$10:G297),0)))</f>
        <v>0</v>
      </c>
      <c r="H298" s="40">
        <f t="shared" si="498"/>
        <v>0</v>
      </c>
      <c r="I298" s="40">
        <f t="shared" si="499"/>
        <v>0</v>
      </c>
      <c r="J298" s="40">
        <f t="shared" si="500"/>
        <v>0</v>
      </c>
      <c r="K298" s="40">
        <f t="shared" si="501"/>
        <v>0</v>
      </c>
      <c r="L298" s="40">
        <f>IF(AND(J298&lt;&gt;0,SUM(J$9:J297)=0),ROUND(I$1*I$3,0),0)</f>
        <v>0</v>
      </c>
      <c r="M298" s="13"/>
      <c r="N298" s="33">
        <f>IF(SUM(V$9:V297)&gt;0.9,MAX(N$9:N297)+1,0)</f>
        <v>0</v>
      </c>
      <c r="O298" s="66">
        <f t="shared" si="487"/>
        <v>0</v>
      </c>
      <c r="P298" s="35">
        <f t="shared" si="488"/>
        <v>52596</v>
      </c>
      <c r="Q298" s="38">
        <f t="shared" si="455"/>
        <v>0</v>
      </c>
      <c r="R298" s="38">
        <f t="shared" si="441"/>
        <v>0</v>
      </c>
      <c r="S298" s="40">
        <f>IF(AND(N298=U$6,W297-U$1/(U$7-U$6+1)&gt;=0),ROUND(U$1/(U$7-U$6+1),0),IF(AND(SUM(S$10:S297)&gt;0,W297-S297&gt;=0),S297,IF(AND(SUM(S$10:S297)&gt;0),U$1-SUM(S$10:S297),0)))</f>
        <v>0</v>
      </c>
      <c r="T298" s="40">
        <f t="shared" si="507"/>
        <v>0</v>
      </c>
      <c r="U298" s="40">
        <f t="shared" si="508"/>
        <v>0</v>
      </c>
      <c r="V298" s="40">
        <f t="shared" si="442"/>
        <v>0</v>
      </c>
      <c r="W298" s="40">
        <f t="shared" si="509"/>
        <v>0</v>
      </c>
      <c r="X298" s="40">
        <f>IF(AND(V298&lt;&gt;0,SUM(V$9:V297)=0),ROUND(U$1*U$3,0),0)</f>
        <v>0</v>
      </c>
      <c r="Y298" s="13"/>
      <c r="Z298" s="33">
        <f>IF(SUM(AH$9:AH297)&gt;0.9,MAX(Z$9:Z297)+1,0)</f>
        <v>0</v>
      </c>
      <c r="AA298" s="66">
        <f t="shared" si="481"/>
        <v>0</v>
      </c>
      <c r="AB298" s="35">
        <f t="shared" si="489"/>
        <v>52596</v>
      </c>
      <c r="AC298" s="38">
        <f t="shared" si="456"/>
        <v>0</v>
      </c>
      <c r="AD298" s="38">
        <f t="shared" si="443"/>
        <v>0</v>
      </c>
      <c r="AE298" s="40">
        <f>IF(AND(Z298=AG$6,AI297-AG$1/(AG$7-AG$6+1)&gt;=0),ROUND(AG$1/(AG$7-AG$6+1),0),IF(AND(SUM(AE$10:AE297)&gt;0,AI297-AE297&gt;=0),AE297,IF(AND(SUM(AE$10:AE297)&gt;0),AG$1-SUM(AE$10:AE297),0)))</f>
        <v>0</v>
      </c>
      <c r="AF298" s="40">
        <f t="shared" si="510"/>
        <v>0</v>
      </c>
      <c r="AG298" s="40">
        <f t="shared" si="511"/>
        <v>0</v>
      </c>
      <c r="AH298" s="40">
        <f t="shared" si="444"/>
        <v>0</v>
      </c>
      <c r="AI298" s="40">
        <f t="shared" si="512"/>
        <v>0</v>
      </c>
      <c r="AJ298" s="40">
        <f>IF(AND(AH298&lt;&gt;0,SUM(AH$9:AH297)=0),ROUND(AG$1*AG$3,0),0)</f>
        <v>0</v>
      </c>
      <c r="AK298" s="13"/>
      <c r="AL298" s="33">
        <f>IF(SUM(AT$9:AT297)&gt;0.9,MAX(AL$9:AL297)+1,0)</f>
        <v>0</v>
      </c>
      <c r="AM298" s="66">
        <f t="shared" si="482"/>
        <v>0</v>
      </c>
      <c r="AN298" s="35">
        <f t="shared" si="490"/>
        <v>52596</v>
      </c>
      <c r="AO298" s="38">
        <f t="shared" si="457"/>
        <v>0</v>
      </c>
      <c r="AP298" s="38">
        <f t="shared" si="445"/>
        <v>0</v>
      </c>
      <c r="AQ298" s="40">
        <f>IF(AND(AL298=AS$6,AU297-AS$1/(AS$7-AS$6+1)&gt;=0),ROUND(AS$1/(AS$7-AS$6+1),0),IF(AND(SUM(AQ$10:AQ297)&gt;0,AU297-AQ297&gt;=0),AQ297,IF(AND(SUM(AQ$10:AQ297)&gt;0),AS$1-SUM(AQ$10:AQ297),0)))</f>
        <v>0</v>
      </c>
      <c r="AR298" s="40">
        <f t="shared" si="513"/>
        <v>0</v>
      </c>
      <c r="AS298" s="40">
        <f t="shared" si="514"/>
        <v>0</v>
      </c>
      <c r="AT298" s="40">
        <f t="shared" si="446"/>
        <v>0</v>
      </c>
      <c r="AU298" s="40">
        <f t="shared" si="515"/>
        <v>0</v>
      </c>
      <c r="AV298" s="40">
        <f>IF(AND(AT298&lt;&gt;0,SUM(AT$9:AT297)=0),ROUND(AS$1*AS$3,0),0)</f>
        <v>0</v>
      </c>
      <c r="AW298" s="13"/>
      <c r="AX298" s="33">
        <f>IF(SUM(BF$9:BF297)&gt;0.9,MAX(AX$9:AX297)+1,0)</f>
        <v>0</v>
      </c>
      <c r="AY298" s="66">
        <f t="shared" si="483"/>
        <v>0</v>
      </c>
      <c r="AZ298" s="35">
        <f t="shared" si="491"/>
        <v>52596</v>
      </c>
      <c r="BA298" s="38">
        <f t="shared" si="458"/>
        <v>0</v>
      </c>
      <c r="BB298" s="38">
        <f t="shared" si="447"/>
        <v>0</v>
      </c>
      <c r="BC298" s="40">
        <f>IF(AND(AX298=BE$6,BG297-BE$1/(BE$7-BE$6+1)&gt;=0),ROUND(BE$1/(BE$7-BE$6+1),0),IF(AND(SUM(BC$10:BC297)&gt;0,BG297-BC297&gt;=0),BC297,IF(AND(SUM(BC$10:BC297)&gt;0),BE$1-SUM(BC$10:BC297),0)))</f>
        <v>0</v>
      </c>
      <c r="BD298" s="40">
        <f t="shared" si="516"/>
        <v>0</v>
      </c>
      <c r="BE298" s="40">
        <f t="shared" si="517"/>
        <v>0</v>
      </c>
      <c r="BF298" s="40">
        <f t="shared" si="448"/>
        <v>0</v>
      </c>
      <c r="BG298" s="40">
        <f t="shared" si="518"/>
        <v>0</v>
      </c>
      <c r="BH298" s="40">
        <f>IF(AND(BF298&lt;&gt;0,SUM(BF$9:BF297)=0),ROUND(BE$1*BE$3,0),0)</f>
        <v>0</v>
      </c>
      <c r="BI298" s="13"/>
      <c r="BJ298" s="33">
        <f>IF(SUM(BR$9:BR297)&gt;0.9,MAX(BJ$9:BJ297)+1,0)</f>
        <v>0</v>
      </c>
      <c r="BK298" s="66">
        <f t="shared" si="484"/>
        <v>0</v>
      </c>
      <c r="BL298" s="35">
        <f t="shared" si="492"/>
        <v>52596</v>
      </c>
      <c r="BM298" s="38">
        <f t="shared" si="459"/>
        <v>0</v>
      </c>
      <c r="BN298" s="38">
        <f t="shared" si="449"/>
        <v>0</v>
      </c>
      <c r="BO298" s="40">
        <f>IF(AND(BJ298=BQ$6,BS297-BQ$1/(BQ$7-BQ$6+1)&gt;=0),ROUND(BQ$1/(BQ$7-BQ$6+1),0),IF(AND(SUM(BO$10:BO297)&gt;0,BS297-BO297&gt;=0),BO297,IF(AND(SUM(BO$10:BO297)&gt;0),BQ$1-SUM(BO$10:BO297),0)))</f>
        <v>0</v>
      </c>
      <c r="BP298" s="40">
        <f t="shared" si="519"/>
        <v>0</v>
      </c>
      <c r="BQ298" s="40">
        <f t="shared" si="520"/>
        <v>0</v>
      </c>
      <c r="BR298" s="40">
        <f t="shared" si="450"/>
        <v>0</v>
      </c>
      <c r="BS298" s="40">
        <f t="shared" si="521"/>
        <v>0</v>
      </c>
      <c r="BT298" s="40">
        <f>IF(AND(BR298&lt;&gt;0,SUM(BR$9:BR297)=0),ROUND(BQ$1*BQ$3,0),0)</f>
        <v>0</v>
      </c>
      <c r="BU298" s="13"/>
      <c r="BV298" s="33">
        <f>IF(SUM(CD$9:CD297)&gt;0.9,MAX(BV$9:BV297)+1,0)</f>
        <v>0</v>
      </c>
      <c r="BW298" s="66">
        <f t="shared" si="485"/>
        <v>0</v>
      </c>
      <c r="BX298" s="35">
        <f t="shared" si="493"/>
        <v>52596</v>
      </c>
      <c r="BY298" s="38">
        <f t="shared" si="460"/>
        <v>0</v>
      </c>
      <c r="BZ298" s="38">
        <f t="shared" si="451"/>
        <v>0</v>
      </c>
      <c r="CA298" s="40">
        <f>IF(AND(BV298=CC$6,CE297-CC$1/(CC$7-CC$6+1)&gt;=0),ROUND(CC$1/(CC$7-CC$6+1),0),IF(AND(SUM(CA$10:CA297)&gt;0,CE297-CA297&gt;=0),CA297,IF(AND(SUM(CA$10:CA297)&gt;0),CC$1-SUM(CA$10:CA297),0)))</f>
        <v>0</v>
      </c>
      <c r="CB298" s="40">
        <f t="shared" si="522"/>
        <v>0</v>
      </c>
      <c r="CC298" s="40">
        <f t="shared" si="523"/>
        <v>0</v>
      </c>
      <c r="CD298" s="40">
        <f t="shared" si="452"/>
        <v>0</v>
      </c>
      <c r="CE298" s="40">
        <f t="shared" si="524"/>
        <v>0</v>
      </c>
      <c r="CF298" s="40">
        <f>IF(AND(CD298&lt;&gt;0,SUM(CD$9:CD297)=0),ROUND(CC$1*CC$3,0),0)</f>
        <v>0</v>
      </c>
      <c r="CG298" s="13"/>
      <c r="CH298" s="33">
        <f>IF(SUM(CP$9:CP297)&gt;0.9,MAX(CH$9:CH297)+1,0)</f>
        <v>0</v>
      </c>
      <c r="CI298" s="66">
        <f t="shared" si="486"/>
        <v>0</v>
      </c>
      <c r="CJ298" s="35">
        <f t="shared" si="494"/>
        <v>52596</v>
      </c>
      <c r="CK298" s="38">
        <f t="shared" si="461"/>
        <v>0</v>
      </c>
      <c r="CL298" s="38">
        <f t="shared" si="453"/>
        <v>0</v>
      </c>
      <c r="CM298" s="40">
        <f>IF(AND(CH298=CO$6,CQ297-CO$1/(CO$7-CO$6+1)&gt;=0),ROUND(CO$1/(CO$7-CO$6+1),0),IF(AND(SUM(CM$10:CM297)&gt;0,CQ297-CM297&gt;=0),CM297,IF(AND(SUM(CM$10:CM297)&gt;0),CO$1-SUM(CM$10:CM297),0)))</f>
        <v>0</v>
      </c>
      <c r="CN298" s="40">
        <f t="shared" si="525"/>
        <v>0</v>
      </c>
      <c r="CO298" s="40">
        <f t="shared" si="526"/>
        <v>0</v>
      </c>
      <c r="CP298" s="40">
        <f t="shared" si="454"/>
        <v>0</v>
      </c>
      <c r="CQ298" s="40">
        <f t="shared" si="527"/>
        <v>0</v>
      </c>
      <c r="CR298" s="40">
        <f>IF(AND(CP298&lt;&gt;0,SUM(CP$9:CP297)=0),ROUND(CO$1*CO$3,0),0)</f>
        <v>0</v>
      </c>
      <c r="CS298" s="13"/>
      <c r="CT298" s="16"/>
      <c r="CU298" s="41">
        <f t="shared" si="529"/>
        <v>270</v>
      </c>
      <c r="CV298" s="42">
        <f t="shared" si="528"/>
        <v>52596</v>
      </c>
      <c r="CW298" s="43"/>
      <c r="CX298" s="43"/>
      <c r="CY298" s="43"/>
      <c r="CZ298" s="43"/>
      <c r="DA298" s="43"/>
      <c r="DB298" s="43"/>
      <c r="DC298" s="43"/>
      <c r="DD298" s="43"/>
      <c r="DE298" s="43">
        <f t="shared" si="531"/>
        <v>0</v>
      </c>
      <c r="DF298" s="44">
        <f t="shared" si="495"/>
        <v>0</v>
      </c>
      <c r="DG298" s="44">
        <f t="shared" si="532"/>
        <v>0</v>
      </c>
      <c r="DH298" s="44">
        <f t="shared" si="533"/>
        <v>0</v>
      </c>
      <c r="DI298" s="44">
        <f t="shared" si="534"/>
        <v>0</v>
      </c>
      <c r="DJ298" s="44">
        <f t="shared" si="535"/>
        <v>0</v>
      </c>
      <c r="DK298" s="44">
        <f t="shared" si="536"/>
        <v>0</v>
      </c>
      <c r="DL298" s="44">
        <f t="shared" si="537"/>
        <v>0</v>
      </c>
      <c r="DM298" s="44">
        <f t="shared" si="538"/>
        <v>0</v>
      </c>
      <c r="DN298" s="44">
        <f t="shared" si="539"/>
        <v>0</v>
      </c>
      <c r="DO298" s="44">
        <f t="shared" si="540"/>
        <v>0</v>
      </c>
      <c r="DP298" s="44">
        <f>IF(SUM(DG298:DG$298)=0,DG$299*DP$8/12,0)</f>
        <v>0</v>
      </c>
      <c r="DQ298" s="44">
        <f>IF(SUM(DH298:DH$298)=0,DH$299*DQ$8/12,0)</f>
        <v>0</v>
      </c>
      <c r="DR298" s="44">
        <f>IF(SUM(DI298:DI$298)=0,DI$299*DR$8/12,0)</f>
        <v>0</v>
      </c>
      <c r="DS298" s="44">
        <f>IF(SUM(DJ298:DJ$298)=0,DJ$299*DS$8/12,0)</f>
        <v>0</v>
      </c>
      <c r="DT298" s="44">
        <f>IF(SUM(DK298:DK$298)=0,DK$299*DT$8/12,0)</f>
        <v>0</v>
      </c>
      <c r="DU298" s="44">
        <f>IF(SUM(DL298:DL$298)=0,DL$299*DU$8/12,0)</f>
        <v>0</v>
      </c>
      <c r="DV298" s="44">
        <f>IF(SUM(DM298:DM$298)=0,DM$299*DV$8/12,0)</f>
        <v>0</v>
      </c>
      <c r="DW298" s="44">
        <f>IF(SUM(DN298:DN$298)=0,DN$299*DW$8/12,0)</f>
        <v>0</v>
      </c>
      <c r="DX298" s="44">
        <f t="shared" si="541"/>
        <v>0</v>
      </c>
      <c r="DY298" s="44">
        <f t="shared" si="502"/>
        <v>0</v>
      </c>
      <c r="DZ298" s="44">
        <f t="shared" si="503"/>
        <v>0</v>
      </c>
      <c r="EA298" s="44">
        <f t="shared" si="504"/>
        <v>0</v>
      </c>
      <c r="EB298" s="44">
        <f t="shared" si="505"/>
        <v>0</v>
      </c>
      <c r="EC298" s="44">
        <f t="shared" si="506"/>
        <v>0</v>
      </c>
      <c r="ED298" s="16"/>
      <c r="FE298" s="59"/>
      <c r="FF298" s="59"/>
      <c r="FG298" s="59"/>
      <c r="FH298" s="59"/>
      <c r="FI298" s="59"/>
      <c r="FJ298" s="59"/>
      <c r="FK298" s="59"/>
      <c r="FL298" s="59"/>
      <c r="FM298" s="59"/>
      <c r="FN298" s="59"/>
      <c r="FO298" s="59"/>
      <c r="FP298" s="59"/>
      <c r="FQ298" s="59"/>
      <c r="FR298" s="59"/>
      <c r="FS298" s="59"/>
      <c r="FT298" s="59"/>
      <c r="FU298" s="59"/>
      <c r="FV298" s="59"/>
      <c r="FW298" s="59"/>
      <c r="FX298" s="59"/>
      <c r="FY298" s="59"/>
      <c r="FZ298" s="59"/>
      <c r="GA298" s="59"/>
      <c r="GB298" s="59"/>
      <c r="GC298" s="59"/>
      <c r="GD298" s="59"/>
      <c r="GE298" s="59"/>
      <c r="GF298" s="59"/>
      <c r="GG298" s="59"/>
      <c r="GH298" s="59"/>
      <c r="GI298" s="59"/>
      <c r="GJ298" s="59"/>
      <c r="GK298" s="59"/>
      <c r="GL298" s="59"/>
      <c r="GM298" s="59"/>
      <c r="GN298" s="59"/>
      <c r="GO298" s="59"/>
      <c r="GP298" s="59"/>
      <c r="GQ298" s="59"/>
      <c r="GR298" s="59"/>
      <c r="GS298" s="59"/>
      <c r="GT298" s="59"/>
      <c r="GU298" s="59"/>
      <c r="GV298" s="59"/>
      <c r="GW298" s="59"/>
      <c r="GX298" s="59"/>
      <c r="GY298" s="59"/>
      <c r="GZ298" s="59"/>
      <c r="HA298" s="59"/>
      <c r="HB298" s="59"/>
      <c r="HC298" s="59"/>
      <c r="HD298" s="59"/>
      <c r="HE298" s="59"/>
      <c r="HF298" s="59"/>
      <c r="HG298" s="59"/>
      <c r="HH298" s="59"/>
      <c r="HI298" s="59"/>
      <c r="HJ298" s="59"/>
      <c r="HK298" s="59"/>
      <c r="HL298" s="59"/>
      <c r="HM298" s="59"/>
      <c r="HN298" s="59"/>
      <c r="HO298" s="59"/>
      <c r="HP298" s="59"/>
      <c r="HQ298" s="59"/>
      <c r="HR298" s="59"/>
      <c r="HS298" s="59"/>
      <c r="HT298" s="59"/>
      <c r="HU298" s="59"/>
      <c r="HV298" s="59"/>
      <c r="HW298" s="59"/>
      <c r="HX298" s="59"/>
      <c r="HY298" s="59"/>
      <c r="HZ298" s="59"/>
      <c r="IA298" s="59"/>
      <c r="IB298" s="59"/>
      <c r="IC298" s="59"/>
      <c r="ID298" s="59"/>
      <c r="IE298" s="59"/>
      <c r="IF298" s="59"/>
    </row>
    <row r="299" spans="1:436" s="32" customFormat="1" ht="15.75" customHeight="1" thickTop="1" thickBot="1">
      <c r="A299" s="10"/>
      <c r="B299" s="67">
        <f>MAX(B10:B298)</f>
        <v>0</v>
      </c>
      <c r="C299" s="68"/>
      <c r="D299" s="69"/>
      <c r="E299" s="69"/>
      <c r="F299" s="69"/>
      <c r="G299" s="68">
        <f>SUM(G11:G298)</f>
        <v>0</v>
      </c>
      <c r="H299" s="68">
        <f>SUM(H11:H298)</f>
        <v>0</v>
      </c>
      <c r="I299" s="68">
        <f>SUM(I11:I298)</f>
        <v>0</v>
      </c>
      <c r="J299" s="68">
        <f>SUM(J11:J298)</f>
        <v>0</v>
      </c>
      <c r="K299" s="68">
        <f>K298</f>
        <v>0</v>
      </c>
      <c r="L299" s="68">
        <f>SUM(L11:L298)</f>
        <v>0</v>
      </c>
      <c r="M299" s="13"/>
      <c r="N299" s="67">
        <f>MAX(N10:N298)</f>
        <v>0</v>
      </c>
      <c r="O299" s="68"/>
      <c r="P299" s="69"/>
      <c r="Q299" s="69"/>
      <c r="R299" s="69"/>
      <c r="S299" s="68">
        <f>SUM(S11:S298)</f>
        <v>0</v>
      </c>
      <c r="T299" s="68">
        <f>SUM(T11:T298)</f>
        <v>0</v>
      </c>
      <c r="U299" s="68">
        <f>SUM(U11:U298)</f>
        <v>0</v>
      </c>
      <c r="V299" s="68">
        <f>SUM(V11:V298)</f>
        <v>0</v>
      </c>
      <c r="W299" s="68">
        <f>W298</f>
        <v>0</v>
      </c>
      <c r="X299" s="68">
        <f>SUM(X11:X298)</f>
        <v>0</v>
      </c>
      <c r="Y299" s="13"/>
      <c r="Z299" s="67">
        <f>MAX(Z10:Z298)</f>
        <v>0</v>
      </c>
      <c r="AA299" s="68"/>
      <c r="AB299" s="69"/>
      <c r="AC299" s="69"/>
      <c r="AD299" s="69"/>
      <c r="AE299" s="68">
        <f>SUM(AE11:AE298)</f>
        <v>0</v>
      </c>
      <c r="AF299" s="68">
        <f>SUM(AF11:AF298)</f>
        <v>0</v>
      </c>
      <c r="AG299" s="68">
        <f>SUM(AG11:AG298)</f>
        <v>0</v>
      </c>
      <c r="AH299" s="68">
        <f>SUM(AH11:AH298)</f>
        <v>0</v>
      </c>
      <c r="AI299" s="68">
        <f>AI298</f>
        <v>0</v>
      </c>
      <c r="AJ299" s="68">
        <f>SUM(AJ11:AJ298)</f>
        <v>0</v>
      </c>
      <c r="AK299" s="13"/>
      <c r="AL299" s="67">
        <f>MAX(AL10:AL298)</f>
        <v>0</v>
      </c>
      <c r="AM299" s="68"/>
      <c r="AN299" s="69"/>
      <c r="AO299" s="69"/>
      <c r="AP299" s="69"/>
      <c r="AQ299" s="68">
        <f>SUM(AQ11:AQ298)</f>
        <v>0</v>
      </c>
      <c r="AR299" s="68">
        <f>SUM(AR11:AR298)</f>
        <v>0</v>
      </c>
      <c r="AS299" s="68">
        <f>SUM(AS11:AS298)</f>
        <v>0</v>
      </c>
      <c r="AT299" s="68">
        <f>SUM(AT11:AT298)</f>
        <v>0</v>
      </c>
      <c r="AU299" s="68">
        <f>AU298</f>
        <v>0</v>
      </c>
      <c r="AV299" s="68">
        <f>SUM(AV11:AV298)</f>
        <v>0</v>
      </c>
      <c r="AW299" s="13"/>
      <c r="AX299" s="67">
        <f>MAX(AX10:AX298)</f>
        <v>0</v>
      </c>
      <c r="AY299" s="68"/>
      <c r="AZ299" s="69"/>
      <c r="BA299" s="69"/>
      <c r="BB299" s="69"/>
      <c r="BC299" s="68">
        <f>SUM(BC11:BC298)</f>
        <v>0</v>
      </c>
      <c r="BD299" s="68">
        <f>SUM(BD11:BD298)</f>
        <v>0</v>
      </c>
      <c r="BE299" s="68">
        <f>SUM(BE11:BE298)</f>
        <v>0</v>
      </c>
      <c r="BF299" s="68">
        <f>SUM(BF11:BF298)</f>
        <v>0</v>
      </c>
      <c r="BG299" s="68">
        <f>BG298</f>
        <v>0</v>
      </c>
      <c r="BH299" s="68">
        <f>SUM(BH11:BH298)</f>
        <v>0</v>
      </c>
      <c r="BI299" s="13"/>
      <c r="BJ299" s="67">
        <f>MAX(BJ10:BJ298)</f>
        <v>0</v>
      </c>
      <c r="BK299" s="68"/>
      <c r="BL299" s="69"/>
      <c r="BM299" s="69"/>
      <c r="BN299" s="69"/>
      <c r="BO299" s="68">
        <f>SUM(BO11:BO298)</f>
        <v>0</v>
      </c>
      <c r="BP299" s="68">
        <f>SUM(BP11:BP298)</f>
        <v>0</v>
      </c>
      <c r="BQ299" s="68">
        <f>SUM(BQ11:BQ298)</f>
        <v>0</v>
      </c>
      <c r="BR299" s="68">
        <f>SUM(BR11:BR298)</f>
        <v>0</v>
      </c>
      <c r="BS299" s="68">
        <f>BS298</f>
        <v>0</v>
      </c>
      <c r="BT299" s="68">
        <f>SUM(BT11:BT298)</f>
        <v>0</v>
      </c>
      <c r="BU299" s="13"/>
      <c r="BV299" s="67">
        <f>MAX(BV10:BV298)</f>
        <v>0</v>
      </c>
      <c r="BW299" s="68"/>
      <c r="BX299" s="69"/>
      <c r="BY299" s="69"/>
      <c r="BZ299" s="69"/>
      <c r="CA299" s="68">
        <f>SUM(CA11:CA298)</f>
        <v>0</v>
      </c>
      <c r="CB299" s="68">
        <f>SUM(CB11:CB298)</f>
        <v>0</v>
      </c>
      <c r="CC299" s="68">
        <f>SUM(CC11:CC298)</f>
        <v>0</v>
      </c>
      <c r="CD299" s="68">
        <f>SUM(CD11:CD298)</f>
        <v>0</v>
      </c>
      <c r="CE299" s="68">
        <f>CE298</f>
        <v>0</v>
      </c>
      <c r="CF299" s="68">
        <f>SUM(CF11:CF298)</f>
        <v>0</v>
      </c>
      <c r="CG299" s="13"/>
      <c r="CH299" s="67">
        <f>MAX(CH10:CH298)</f>
        <v>0</v>
      </c>
      <c r="CI299" s="68"/>
      <c r="CJ299" s="69"/>
      <c r="CK299" s="69"/>
      <c r="CL299" s="69"/>
      <c r="CM299" s="68">
        <f>SUM(CM11:CM298)</f>
        <v>0</v>
      </c>
      <c r="CN299" s="68">
        <f>SUM(CN11:CN298)</f>
        <v>0</v>
      </c>
      <c r="CO299" s="68">
        <f>SUM(CO11:CO298)</f>
        <v>0</v>
      </c>
      <c r="CP299" s="68">
        <f>SUM(CP11:CP298)</f>
        <v>0</v>
      </c>
      <c r="CQ299" s="68">
        <f>CQ298</f>
        <v>0</v>
      </c>
      <c r="CR299" s="68">
        <f>SUM(CR11:CR298)</f>
        <v>0</v>
      </c>
      <c r="CS299" s="13"/>
      <c r="CT299" s="16"/>
      <c r="CU299" s="70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0">
        <f>SUM(DF11:DF298)</f>
        <v>0</v>
      </c>
      <c r="DG299" s="70">
        <f t="shared" ref="DG299:DN299" si="542">SUM(DG11:DG298)</f>
        <v>0</v>
      </c>
      <c r="DH299" s="70">
        <f t="shared" si="542"/>
        <v>0</v>
      </c>
      <c r="DI299" s="70">
        <f t="shared" si="542"/>
        <v>0</v>
      </c>
      <c r="DJ299" s="70">
        <f t="shared" si="542"/>
        <v>0</v>
      </c>
      <c r="DK299" s="70">
        <f t="shared" si="542"/>
        <v>0</v>
      </c>
      <c r="DL299" s="70">
        <f t="shared" si="542"/>
        <v>0</v>
      </c>
      <c r="DM299" s="70">
        <f t="shared" si="542"/>
        <v>0</v>
      </c>
      <c r="DN299" s="70">
        <f t="shared" si="542"/>
        <v>0</v>
      </c>
      <c r="DO299" s="70">
        <f>SUM(DO11:DO298)</f>
        <v>0</v>
      </c>
      <c r="DP299" s="70">
        <f t="shared" ref="DP299:DW299" si="543">SUM(DP11:DP298)</f>
        <v>0</v>
      </c>
      <c r="DQ299" s="70">
        <f t="shared" si="543"/>
        <v>0</v>
      </c>
      <c r="DR299" s="70">
        <f t="shared" si="543"/>
        <v>0</v>
      </c>
      <c r="DS299" s="70">
        <f t="shared" si="543"/>
        <v>0</v>
      </c>
      <c r="DT299" s="70">
        <f t="shared" si="543"/>
        <v>0</v>
      </c>
      <c r="DU299" s="70">
        <f t="shared" si="543"/>
        <v>0</v>
      </c>
      <c r="DV299" s="70">
        <f t="shared" si="543"/>
        <v>0</v>
      </c>
      <c r="DW299" s="70">
        <f t="shared" si="543"/>
        <v>0</v>
      </c>
      <c r="DX299" s="70">
        <f>SUM(DX11:DX298)</f>
        <v>0</v>
      </c>
      <c r="DY299" s="70">
        <f>SUM(DY11:DY298)</f>
        <v>0</v>
      </c>
      <c r="DZ299" s="70">
        <f>SUM(DZ11:DZ298)</f>
        <v>0</v>
      </c>
      <c r="EA299" s="70">
        <f>SUM(EA11:EA298)</f>
        <v>0</v>
      </c>
      <c r="EB299" s="70">
        <f>EB298</f>
        <v>0</v>
      </c>
      <c r="EC299" s="70">
        <f>SUM(EC11:EC298)</f>
        <v>0</v>
      </c>
      <c r="ED299" s="16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59"/>
      <c r="FF299" s="59"/>
      <c r="FG299" s="59"/>
      <c r="FH299" s="59"/>
      <c r="FI299" s="59"/>
      <c r="FJ299" s="59"/>
      <c r="FK299" s="59"/>
      <c r="FL299" s="59"/>
      <c r="FM299" s="59"/>
      <c r="FN299" s="59"/>
      <c r="FO299" s="59"/>
      <c r="FP299" s="59"/>
      <c r="FQ299" s="59"/>
      <c r="FR299" s="59"/>
      <c r="FS299" s="59"/>
      <c r="FT299" s="59"/>
      <c r="FU299" s="59"/>
      <c r="FV299" s="59"/>
      <c r="FW299" s="59"/>
      <c r="FX299" s="59"/>
      <c r="FY299" s="59"/>
      <c r="FZ299" s="59"/>
      <c r="GA299" s="59"/>
      <c r="GB299" s="59"/>
      <c r="GC299" s="59"/>
      <c r="GD299" s="59"/>
      <c r="GE299" s="59"/>
      <c r="GF299" s="59"/>
      <c r="GG299" s="59"/>
      <c r="GH299" s="59"/>
      <c r="GI299" s="59"/>
      <c r="GJ299" s="59"/>
      <c r="GK299" s="59"/>
      <c r="GL299" s="59"/>
      <c r="GM299" s="59"/>
      <c r="GN299" s="59"/>
      <c r="GO299" s="59"/>
      <c r="GP299" s="59"/>
      <c r="GQ299" s="59"/>
      <c r="GR299" s="59"/>
      <c r="GS299" s="59"/>
      <c r="GT299" s="59"/>
      <c r="GU299" s="59"/>
      <c r="GV299" s="59"/>
      <c r="GW299" s="59"/>
      <c r="GX299" s="59"/>
      <c r="GY299" s="59"/>
      <c r="GZ299" s="59"/>
      <c r="HA299" s="59"/>
      <c r="HB299" s="59"/>
      <c r="HC299" s="59"/>
      <c r="HD299" s="59"/>
      <c r="HE299" s="59"/>
      <c r="HF299" s="59"/>
      <c r="HG299" s="59"/>
      <c r="HH299" s="59"/>
      <c r="HI299" s="59"/>
      <c r="HJ299" s="59"/>
      <c r="HK299" s="59"/>
      <c r="HL299" s="59"/>
      <c r="HM299" s="59"/>
      <c r="HN299" s="59"/>
      <c r="HO299" s="59"/>
      <c r="HP299" s="59"/>
      <c r="HQ299" s="59"/>
      <c r="HR299" s="59"/>
      <c r="HS299" s="59"/>
      <c r="HT299" s="59"/>
      <c r="HU299" s="59"/>
      <c r="HV299" s="59"/>
      <c r="HW299" s="59"/>
      <c r="HX299" s="59"/>
      <c r="HY299" s="59"/>
      <c r="HZ299" s="59"/>
      <c r="IA299" s="59"/>
      <c r="IB299" s="59"/>
      <c r="IC299" s="59"/>
      <c r="ID299" s="59"/>
      <c r="IE299" s="59"/>
      <c r="IF299" s="59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/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10"/>
      <c r="LJ299" s="10"/>
      <c r="LK299" s="10"/>
      <c r="LL299" s="10"/>
      <c r="LM299" s="10"/>
      <c r="LN299" s="10"/>
      <c r="LO299" s="10"/>
      <c r="LP299" s="10"/>
      <c r="LQ299" s="10"/>
      <c r="LR299" s="10"/>
      <c r="LS299" s="10"/>
      <c r="LT299" s="10"/>
      <c r="LU299" s="10"/>
      <c r="LV299" s="10"/>
      <c r="LW299" s="10"/>
      <c r="LX299" s="10"/>
      <c r="LY299" s="10"/>
      <c r="LZ299" s="10"/>
      <c r="MA299" s="10"/>
      <c r="MB299" s="10"/>
      <c r="MC299" s="10"/>
      <c r="MD299" s="10"/>
      <c r="ME299" s="10"/>
      <c r="MF299" s="10"/>
      <c r="MG299" s="10"/>
      <c r="MH299" s="10"/>
      <c r="MI299" s="10"/>
      <c r="MJ299" s="10"/>
      <c r="MK299" s="10"/>
      <c r="ML299" s="10"/>
      <c r="MM299" s="10"/>
      <c r="MN299" s="10"/>
      <c r="MO299" s="10"/>
      <c r="MP299" s="10"/>
      <c r="MQ299" s="10"/>
      <c r="MR299" s="10"/>
      <c r="MS299" s="10"/>
      <c r="MT299" s="10"/>
      <c r="MU299" s="10"/>
      <c r="MV299" s="10"/>
      <c r="MW299" s="10"/>
      <c r="MX299" s="10"/>
      <c r="MY299" s="10"/>
      <c r="MZ299" s="10"/>
      <c r="NA299" s="10"/>
      <c r="NB299" s="10"/>
      <c r="NC299" s="10"/>
      <c r="ND299" s="10"/>
      <c r="NE299" s="10"/>
      <c r="NF299" s="10"/>
      <c r="NG299" s="10"/>
      <c r="NH299" s="10"/>
      <c r="NI299" s="10"/>
      <c r="NJ299" s="10"/>
      <c r="NK299" s="10"/>
      <c r="NL299" s="10"/>
      <c r="NM299" s="10"/>
      <c r="NN299" s="10"/>
      <c r="NO299" s="10"/>
      <c r="NP299" s="10"/>
      <c r="NQ299" s="10"/>
      <c r="NR299" s="10"/>
      <c r="NS299" s="10"/>
      <c r="NT299" s="10"/>
      <c r="NU299" s="10"/>
      <c r="NV299" s="10"/>
      <c r="NW299" s="10"/>
      <c r="NX299" s="10"/>
      <c r="NY299" s="10"/>
      <c r="NZ299" s="10"/>
      <c r="OA299" s="10"/>
      <c r="OB299" s="10"/>
      <c r="OC299" s="10"/>
      <c r="OD299" s="10"/>
      <c r="OE299" s="10"/>
      <c r="OF299" s="10"/>
      <c r="OG299" s="10"/>
      <c r="OH299" s="10"/>
      <c r="OI299" s="10"/>
      <c r="OJ299" s="10"/>
      <c r="OK299" s="10"/>
      <c r="OL299" s="10"/>
      <c r="OM299" s="10"/>
      <c r="ON299" s="10"/>
      <c r="OO299" s="10"/>
      <c r="OP299" s="10"/>
      <c r="OQ299" s="10"/>
      <c r="OR299" s="10"/>
      <c r="OS299" s="10"/>
      <c r="OT299" s="10"/>
      <c r="OU299" s="10"/>
      <c r="OV299" s="10"/>
      <c r="OW299" s="10"/>
      <c r="OX299" s="10"/>
      <c r="OY299" s="10"/>
      <c r="OZ299" s="10"/>
      <c r="PA299" s="10"/>
      <c r="PB299" s="10"/>
      <c r="PC299" s="10"/>
      <c r="PD299" s="10"/>
      <c r="PE299" s="10"/>
      <c r="PF299" s="10"/>
      <c r="PG299" s="10"/>
      <c r="PH299" s="10"/>
      <c r="PI299" s="10"/>
      <c r="PJ299" s="10"/>
      <c r="PK299" s="10"/>
      <c r="PL299" s="10"/>
      <c r="PM299" s="10"/>
      <c r="PN299" s="10"/>
      <c r="PO299" s="10"/>
      <c r="PP299" s="10"/>
      <c r="PQ299" s="10"/>
      <c r="PR299" s="10"/>
      <c r="PS299" s="10"/>
      <c r="PT299" s="10"/>
    </row>
    <row r="300" spans="1:436" ht="12.6" thickTop="1" thickBot="1">
      <c r="G300" s="75"/>
      <c r="H300" s="72"/>
      <c r="I300" s="76"/>
      <c r="J300" s="76"/>
      <c r="K300" s="76"/>
      <c r="L300" s="76"/>
      <c r="M300" s="13"/>
      <c r="S300" s="75"/>
      <c r="T300" s="72"/>
      <c r="U300" s="76"/>
      <c r="V300" s="76"/>
      <c r="W300" s="76"/>
      <c r="X300" s="76"/>
      <c r="Y300" s="16"/>
      <c r="AE300" s="75"/>
      <c r="AF300" s="72"/>
      <c r="AG300" s="76"/>
      <c r="AH300" s="76"/>
      <c r="AI300" s="76"/>
      <c r="AJ300" s="76"/>
      <c r="AK300" s="16"/>
      <c r="AQ300" s="75"/>
      <c r="AR300" s="72"/>
      <c r="AS300" s="76"/>
      <c r="AT300" s="76"/>
      <c r="AU300" s="76"/>
      <c r="AV300" s="76"/>
      <c r="AW300" s="16"/>
      <c r="BC300" s="75"/>
      <c r="BD300" s="72"/>
      <c r="BE300" s="76"/>
      <c r="BF300" s="76"/>
      <c r="BG300" s="76"/>
      <c r="BH300" s="76"/>
      <c r="BI300" s="16"/>
      <c r="BO300" s="75"/>
      <c r="BP300" s="72"/>
      <c r="BQ300" s="76"/>
      <c r="BR300" s="76"/>
      <c r="BS300" s="76"/>
      <c r="BT300" s="76"/>
      <c r="BU300" s="12"/>
      <c r="CA300" s="75"/>
      <c r="CB300" s="72"/>
      <c r="CC300" s="76"/>
      <c r="CD300" s="76"/>
      <c r="CE300" s="76"/>
      <c r="CF300" s="76"/>
      <c r="CG300" s="12"/>
      <c r="CM300" s="75"/>
      <c r="CN300" s="72"/>
      <c r="CO300" s="76"/>
      <c r="CP300" s="76"/>
      <c r="CQ300" s="76"/>
      <c r="CR300" s="76"/>
      <c r="CS300" s="16"/>
      <c r="CT300" s="16"/>
      <c r="DF300" s="75"/>
      <c r="DG300" s="75"/>
      <c r="DH300" s="75"/>
      <c r="DI300" s="75"/>
      <c r="DJ300" s="75"/>
      <c r="DK300" s="75"/>
      <c r="DL300" s="75"/>
      <c r="DM300" s="75"/>
      <c r="DN300" s="75"/>
      <c r="DO300" s="75"/>
      <c r="DP300" s="75"/>
      <c r="DQ300" s="75"/>
      <c r="DR300" s="75"/>
      <c r="DS300" s="75"/>
      <c r="DT300" s="75"/>
      <c r="DU300" s="75"/>
      <c r="DV300" s="75"/>
      <c r="DW300" s="75"/>
      <c r="DX300" s="75"/>
      <c r="DY300" s="72"/>
      <c r="DZ300" s="76"/>
      <c r="EA300" s="76"/>
      <c r="EB300" s="76"/>
      <c r="EC300" s="76"/>
      <c r="ED300" s="16"/>
      <c r="FE300" s="59"/>
      <c r="FF300" s="59"/>
      <c r="FG300" s="59"/>
      <c r="FH300" s="59"/>
      <c r="FI300" s="59"/>
      <c r="FJ300" s="59"/>
      <c r="FK300" s="59"/>
      <c r="FL300" s="59"/>
      <c r="FM300" s="59"/>
      <c r="FN300" s="59"/>
      <c r="FO300" s="59"/>
      <c r="FP300" s="59"/>
      <c r="FQ300" s="59"/>
      <c r="FR300" s="59"/>
      <c r="FS300" s="59"/>
      <c r="FT300" s="59"/>
      <c r="FU300" s="59"/>
      <c r="FV300" s="59"/>
      <c r="FW300" s="59"/>
      <c r="FX300" s="59"/>
      <c r="FY300" s="59"/>
      <c r="FZ300" s="59"/>
      <c r="GA300" s="59"/>
      <c r="GB300" s="59"/>
      <c r="GC300" s="59"/>
      <c r="GD300" s="59"/>
      <c r="GE300" s="59"/>
      <c r="GF300" s="59"/>
      <c r="GG300" s="59"/>
      <c r="GH300" s="59"/>
      <c r="GI300" s="59"/>
      <c r="GJ300" s="59"/>
      <c r="GK300" s="59"/>
      <c r="GL300" s="59"/>
      <c r="GM300" s="59"/>
      <c r="GN300" s="59"/>
      <c r="GO300" s="59"/>
      <c r="GP300" s="59"/>
      <c r="GQ300" s="59"/>
      <c r="GR300" s="59"/>
      <c r="GS300" s="59"/>
      <c r="GT300" s="59"/>
      <c r="GU300" s="59"/>
      <c r="GV300" s="59"/>
      <c r="GW300" s="59"/>
      <c r="GX300" s="59"/>
      <c r="GY300" s="59"/>
      <c r="GZ300" s="59"/>
      <c r="HA300" s="59"/>
      <c r="HB300" s="59"/>
      <c r="HC300" s="59"/>
      <c r="HD300" s="59"/>
      <c r="HE300" s="59"/>
      <c r="HF300" s="59"/>
      <c r="HG300" s="59"/>
      <c r="HH300" s="59"/>
      <c r="HI300" s="59"/>
      <c r="HJ300" s="59"/>
      <c r="HK300" s="59"/>
      <c r="HL300" s="59"/>
      <c r="HM300" s="59"/>
      <c r="HN300" s="59"/>
      <c r="HO300" s="59"/>
      <c r="HP300" s="59"/>
      <c r="HQ300" s="59"/>
      <c r="HR300" s="59"/>
      <c r="HS300" s="59"/>
      <c r="HT300" s="59"/>
      <c r="HU300" s="59"/>
      <c r="HV300" s="59"/>
      <c r="HW300" s="59"/>
      <c r="HX300" s="59"/>
      <c r="HY300" s="59"/>
      <c r="HZ300" s="59"/>
      <c r="IA300" s="59"/>
      <c r="IB300" s="59"/>
      <c r="IC300" s="59"/>
      <c r="ID300" s="59"/>
      <c r="IE300" s="59"/>
      <c r="IF300" s="59"/>
    </row>
    <row r="301" spans="1:436" ht="12.6" thickTop="1" thickBot="1">
      <c r="H301" s="76"/>
      <c r="I301" s="76"/>
      <c r="J301" s="76"/>
      <c r="K301" s="76"/>
      <c r="L301" s="76"/>
      <c r="M301" s="13"/>
      <c r="T301" s="76"/>
      <c r="U301" s="76"/>
      <c r="V301" s="76"/>
      <c r="W301" s="76"/>
      <c r="X301" s="76"/>
      <c r="Y301" s="16"/>
      <c r="AF301" s="76"/>
      <c r="AG301" s="76"/>
      <c r="AH301" s="76"/>
      <c r="AI301" s="76"/>
      <c r="AJ301" s="76"/>
      <c r="AK301" s="16"/>
      <c r="AR301" s="76"/>
      <c r="AS301" s="76"/>
      <c r="AT301" s="76"/>
      <c r="AU301" s="76"/>
      <c r="AV301" s="76"/>
      <c r="AW301" s="16"/>
      <c r="BD301" s="76"/>
      <c r="BE301" s="76"/>
      <c r="BF301" s="76"/>
      <c r="BG301" s="76"/>
      <c r="BH301" s="76"/>
      <c r="BI301" s="16"/>
      <c r="BP301" s="76"/>
      <c r="BQ301" s="76"/>
      <c r="BR301" s="76"/>
      <c r="BS301" s="76"/>
      <c r="BT301" s="76"/>
      <c r="BU301" s="12"/>
      <c r="CB301" s="76"/>
      <c r="CC301" s="76"/>
      <c r="CD301" s="76"/>
      <c r="CE301" s="76"/>
      <c r="CF301" s="76"/>
      <c r="CG301" s="12"/>
      <c r="CN301" s="76"/>
      <c r="CO301" s="76"/>
      <c r="CP301" s="76"/>
      <c r="CQ301" s="76"/>
      <c r="CR301" s="76"/>
      <c r="CS301" s="16"/>
      <c r="CT301" s="16"/>
      <c r="ED301" s="16"/>
      <c r="FE301" s="59"/>
      <c r="FF301" s="59"/>
      <c r="FG301" s="59"/>
      <c r="FH301" s="59"/>
      <c r="FI301" s="59"/>
      <c r="FJ301" s="59"/>
      <c r="FK301" s="59"/>
      <c r="FL301" s="59"/>
      <c r="FM301" s="59"/>
      <c r="FN301" s="59"/>
      <c r="FO301" s="59"/>
      <c r="FP301" s="59"/>
      <c r="FQ301" s="59"/>
      <c r="FR301" s="59"/>
      <c r="FS301" s="59"/>
      <c r="FT301" s="59"/>
      <c r="FU301" s="59"/>
      <c r="FV301" s="59"/>
      <c r="FW301" s="59"/>
      <c r="FX301" s="59"/>
      <c r="FY301" s="59"/>
      <c r="FZ301" s="59"/>
      <c r="GA301" s="59"/>
      <c r="GB301" s="59"/>
      <c r="GC301" s="59"/>
      <c r="GD301" s="59"/>
      <c r="GE301" s="59"/>
      <c r="GF301" s="59"/>
      <c r="GG301" s="59"/>
      <c r="GH301" s="59"/>
      <c r="GI301" s="59"/>
      <c r="GJ301" s="59"/>
      <c r="GK301" s="59"/>
      <c r="GL301" s="59"/>
      <c r="GM301" s="59"/>
      <c r="GN301" s="59"/>
      <c r="GO301" s="59"/>
      <c r="GP301" s="59"/>
      <c r="GQ301" s="59"/>
      <c r="GR301" s="59"/>
      <c r="GS301" s="59"/>
      <c r="GT301" s="59"/>
      <c r="GU301" s="59"/>
      <c r="GV301" s="59"/>
      <c r="GW301" s="59"/>
      <c r="GX301" s="59"/>
      <c r="GY301" s="59"/>
      <c r="GZ301" s="59"/>
      <c r="HA301" s="59"/>
      <c r="HB301" s="59"/>
      <c r="HC301" s="59"/>
      <c r="HD301" s="59"/>
      <c r="HE301" s="59"/>
      <c r="HF301" s="59"/>
      <c r="HG301" s="59"/>
      <c r="HH301" s="59"/>
      <c r="HI301" s="59"/>
      <c r="HJ301" s="59"/>
      <c r="HK301" s="59"/>
      <c r="HL301" s="59"/>
      <c r="HM301" s="59"/>
      <c r="HN301" s="59"/>
      <c r="HO301" s="59"/>
      <c r="HP301" s="59"/>
      <c r="HQ301" s="59"/>
      <c r="HR301" s="59"/>
      <c r="HS301" s="59"/>
      <c r="HT301" s="59"/>
      <c r="HU301" s="59"/>
      <c r="HV301" s="59"/>
      <c r="HW301" s="59"/>
      <c r="HX301" s="59"/>
      <c r="HY301" s="59"/>
      <c r="HZ301" s="59"/>
      <c r="IA301" s="59"/>
      <c r="IB301" s="59"/>
      <c r="IC301" s="59"/>
      <c r="ID301" s="59"/>
      <c r="IE301" s="59"/>
      <c r="IF301" s="59"/>
    </row>
    <row r="302" spans="1:436" ht="12.6" thickTop="1" thickBot="1">
      <c r="M302" s="13"/>
      <c r="Y302" s="16"/>
      <c r="AK302" s="16"/>
      <c r="AW302" s="16"/>
      <c r="BI302" s="16"/>
      <c r="BU302" s="77"/>
      <c r="CG302" s="12"/>
      <c r="CS302" s="16"/>
      <c r="CT302" s="16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16"/>
      <c r="FE302" s="59"/>
      <c r="FF302" s="59"/>
      <c r="FG302" s="59"/>
      <c r="FH302" s="59"/>
      <c r="FI302" s="59"/>
      <c r="FJ302" s="59"/>
      <c r="FK302" s="59"/>
      <c r="FL302" s="59"/>
      <c r="FM302" s="59"/>
      <c r="FN302" s="59"/>
      <c r="FO302" s="59"/>
      <c r="FP302" s="59"/>
      <c r="FQ302" s="59"/>
      <c r="FR302" s="59"/>
      <c r="FS302" s="59"/>
      <c r="FT302" s="59"/>
      <c r="FU302" s="59"/>
      <c r="FV302" s="59"/>
      <c r="FW302" s="59"/>
      <c r="FX302" s="59"/>
      <c r="FY302" s="59"/>
      <c r="FZ302" s="59"/>
      <c r="GA302" s="59"/>
      <c r="GB302" s="59"/>
      <c r="GC302" s="59"/>
      <c r="GD302" s="59"/>
      <c r="GE302" s="59"/>
      <c r="GF302" s="59"/>
      <c r="GG302" s="59"/>
      <c r="GH302" s="59"/>
      <c r="GI302" s="59"/>
      <c r="GJ302" s="59"/>
      <c r="GK302" s="59"/>
      <c r="GL302" s="59"/>
      <c r="GM302" s="59"/>
      <c r="GN302" s="59"/>
      <c r="GO302" s="59"/>
      <c r="GP302" s="59"/>
      <c r="GQ302" s="59"/>
      <c r="GR302" s="59"/>
      <c r="GS302" s="59"/>
      <c r="GT302" s="59"/>
      <c r="GU302" s="59"/>
      <c r="GV302" s="59"/>
      <c r="GW302" s="59"/>
      <c r="GX302" s="59"/>
      <c r="GY302" s="59"/>
      <c r="GZ302" s="59"/>
      <c r="HA302" s="59"/>
      <c r="HB302" s="59"/>
      <c r="HC302" s="59"/>
      <c r="HD302" s="59"/>
      <c r="HE302" s="59"/>
      <c r="HF302" s="59"/>
      <c r="HG302" s="59"/>
      <c r="HH302" s="59"/>
      <c r="HI302" s="59"/>
      <c r="HJ302" s="59"/>
      <c r="HK302" s="59"/>
      <c r="HL302" s="59"/>
      <c r="HM302" s="59"/>
      <c r="HN302" s="59"/>
      <c r="HO302" s="59"/>
      <c r="HP302" s="59"/>
      <c r="HQ302" s="59"/>
      <c r="HR302" s="59"/>
      <c r="HS302" s="59"/>
      <c r="HT302" s="59"/>
      <c r="HU302" s="59"/>
      <c r="HV302" s="59"/>
      <c r="HW302" s="59"/>
      <c r="HX302" s="59"/>
      <c r="HY302" s="59"/>
      <c r="HZ302" s="59"/>
      <c r="IA302" s="59"/>
      <c r="IB302" s="59"/>
      <c r="IC302" s="59"/>
      <c r="ID302" s="59"/>
      <c r="IE302" s="59"/>
      <c r="IF302" s="59"/>
    </row>
    <row r="303" spans="1:436" ht="12.6" thickTop="1" thickBot="1">
      <c r="M303" s="13"/>
      <c r="Y303" s="16"/>
      <c r="AK303" s="16"/>
      <c r="AW303" s="16"/>
      <c r="BI303" s="16"/>
      <c r="CG303" s="12"/>
      <c r="CS303" s="16"/>
      <c r="CT303" s="16"/>
      <c r="ED303" s="16"/>
      <c r="FE303" s="59"/>
      <c r="FF303" s="59"/>
      <c r="FG303" s="59"/>
      <c r="FH303" s="59"/>
      <c r="FI303" s="59"/>
      <c r="FJ303" s="59"/>
      <c r="FK303" s="59"/>
      <c r="FL303" s="59"/>
      <c r="FM303" s="59"/>
      <c r="FN303" s="59"/>
      <c r="FO303" s="59"/>
      <c r="FP303" s="59"/>
      <c r="FQ303" s="59"/>
      <c r="FR303" s="59"/>
      <c r="FS303" s="59"/>
      <c r="FT303" s="59"/>
      <c r="FU303" s="59"/>
      <c r="FV303" s="59"/>
      <c r="FW303" s="59"/>
      <c r="FX303" s="59"/>
      <c r="FY303" s="59"/>
      <c r="FZ303" s="59"/>
      <c r="GA303" s="59"/>
      <c r="GB303" s="59"/>
      <c r="GC303" s="59"/>
      <c r="GD303" s="59"/>
      <c r="GE303" s="59"/>
      <c r="GF303" s="59"/>
      <c r="GG303" s="59"/>
      <c r="GH303" s="59"/>
      <c r="GI303" s="59"/>
      <c r="GJ303" s="59"/>
      <c r="GK303" s="59"/>
      <c r="GL303" s="59"/>
      <c r="GM303" s="59"/>
      <c r="GN303" s="59"/>
      <c r="GO303" s="59"/>
      <c r="GP303" s="59"/>
      <c r="GQ303" s="59"/>
      <c r="GR303" s="59"/>
      <c r="GS303" s="59"/>
      <c r="GT303" s="59"/>
      <c r="GU303" s="59"/>
      <c r="GV303" s="59"/>
      <c r="GW303" s="59"/>
      <c r="GX303" s="59"/>
      <c r="GY303" s="59"/>
      <c r="GZ303" s="59"/>
      <c r="HA303" s="59"/>
      <c r="HB303" s="59"/>
      <c r="HC303" s="59"/>
      <c r="HD303" s="59"/>
      <c r="HE303" s="59"/>
      <c r="HF303" s="59"/>
      <c r="HG303" s="59"/>
      <c r="HH303" s="59"/>
      <c r="HI303" s="59"/>
      <c r="HJ303" s="59"/>
      <c r="HK303" s="59"/>
      <c r="HL303" s="59"/>
      <c r="HM303" s="59"/>
      <c r="HN303" s="59"/>
      <c r="HO303" s="59"/>
      <c r="HP303" s="59"/>
      <c r="HQ303" s="59"/>
      <c r="HR303" s="59"/>
      <c r="HS303" s="59"/>
      <c r="HT303" s="59"/>
      <c r="HU303" s="59"/>
      <c r="HV303" s="59"/>
      <c r="HW303" s="59"/>
      <c r="HX303" s="59"/>
      <c r="HY303" s="59"/>
      <c r="HZ303" s="59"/>
      <c r="IA303" s="59"/>
      <c r="IB303" s="59"/>
      <c r="IC303" s="59"/>
      <c r="ID303" s="59"/>
      <c r="IE303" s="59"/>
      <c r="IF303" s="59"/>
    </row>
    <row r="304" spans="1:436" ht="12.6" thickTop="1" thickBot="1">
      <c r="B304" s="10"/>
      <c r="M304" s="13"/>
      <c r="N304" s="10"/>
      <c r="Y304" s="16"/>
      <c r="Z304" s="10"/>
      <c r="AK304" s="16"/>
      <c r="AL304" s="10"/>
      <c r="AW304" s="16"/>
      <c r="AX304" s="10"/>
      <c r="BI304" s="16"/>
      <c r="BJ304" s="10"/>
      <c r="BV304" s="10"/>
      <c r="CG304" s="12"/>
      <c r="CH304" s="10"/>
      <c r="CS304" s="16"/>
      <c r="CT304" s="16"/>
      <c r="ED304" s="16"/>
      <c r="FE304" s="59"/>
      <c r="FF304" s="59"/>
      <c r="FG304" s="59"/>
      <c r="FH304" s="59"/>
      <c r="FI304" s="59"/>
      <c r="FJ304" s="59"/>
      <c r="FK304" s="59"/>
      <c r="FL304" s="59"/>
      <c r="FM304" s="59"/>
      <c r="FN304" s="59"/>
      <c r="FO304" s="59"/>
      <c r="FP304" s="59"/>
      <c r="FQ304" s="59"/>
      <c r="FR304" s="59"/>
      <c r="FS304" s="59"/>
      <c r="FT304" s="59"/>
      <c r="FU304" s="59"/>
      <c r="FV304" s="59"/>
      <c r="FW304" s="59"/>
      <c r="FX304" s="59"/>
      <c r="FY304" s="59"/>
      <c r="FZ304" s="59"/>
      <c r="GA304" s="59"/>
      <c r="GB304" s="59"/>
      <c r="GC304" s="59"/>
      <c r="GD304" s="59"/>
      <c r="GE304" s="59"/>
      <c r="GF304" s="59"/>
      <c r="GG304" s="59"/>
      <c r="GH304" s="59"/>
      <c r="GI304" s="59"/>
      <c r="GJ304" s="59"/>
      <c r="GK304" s="59"/>
      <c r="GL304" s="59"/>
      <c r="GM304" s="59"/>
      <c r="GN304" s="59"/>
      <c r="GO304" s="59"/>
      <c r="GP304" s="59"/>
      <c r="GQ304" s="59"/>
      <c r="GR304" s="59"/>
      <c r="GS304" s="59"/>
      <c r="GT304" s="59"/>
      <c r="GU304" s="59"/>
      <c r="GV304" s="59"/>
      <c r="GW304" s="59"/>
      <c r="GX304" s="59"/>
      <c r="GY304" s="59"/>
      <c r="GZ304" s="59"/>
      <c r="HA304" s="59"/>
      <c r="HB304" s="59"/>
      <c r="HC304" s="59"/>
      <c r="HD304" s="59"/>
      <c r="HE304" s="59"/>
      <c r="HF304" s="59"/>
      <c r="HG304" s="59"/>
      <c r="HH304" s="59"/>
      <c r="HI304" s="59"/>
      <c r="HJ304" s="59"/>
      <c r="HK304" s="59"/>
      <c r="HL304" s="59"/>
      <c r="HM304" s="59"/>
      <c r="HN304" s="59"/>
      <c r="HO304" s="59"/>
      <c r="HP304" s="59"/>
      <c r="HQ304" s="59"/>
      <c r="HR304" s="59"/>
      <c r="HS304" s="59"/>
      <c r="HT304" s="59"/>
      <c r="HU304" s="59"/>
      <c r="HV304" s="59"/>
      <c r="HW304" s="59"/>
      <c r="HX304" s="59"/>
      <c r="HY304" s="59"/>
      <c r="HZ304" s="59"/>
      <c r="IA304" s="59"/>
      <c r="IB304" s="59"/>
      <c r="IC304" s="59"/>
      <c r="ID304" s="59"/>
      <c r="IE304" s="59"/>
      <c r="IF304" s="59"/>
    </row>
    <row r="305" spans="2:240" ht="12.75" customHeight="1" thickTop="1">
      <c r="B305" s="10"/>
      <c r="G305" s="73"/>
      <c r="H305" s="73"/>
      <c r="I305" s="73"/>
      <c r="J305" s="73"/>
      <c r="K305" s="73"/>
      <c r="L305" s="73"/>
      <c r="M305" s="17"/>
      <c r="N305" s="10"/>
      <c r="S305" s="73"/>
      <c r="T305" s="73"/>
      <c r="U305" s="73"/>
      <c r="V305" s="73"/>
      <c r="W305" s="73"/>
      <c r="X305" s="73"/>
      <c r="Y305" s="17"/>
      <c r="Z305" s="10"/>
      <c r="AE305" s="73"/>
      <c r="AF305" s="73"/>
      <c r="AG305" s="73"/>
      <c r="AH305" s="73"/>
      <c r="AI305" s="73"/>
      <c r="AJ305" s="73"/>
      <c r="AK305" s="17"/>
      <c r="AL305" s="10"/>
      <c r="AQ305" s="73"/>
      <c r="AR305" s="73"/>
      <c r="AS305" s="73"/>
      <c r="AT305" s="73"/>
      <c r="AU305" s="73"/>
      <c r="AV305" s="73"/>
      <c r="AW305" s="17"/>
      <c r="AX305" s="10"/>
      <c r="BC305" s="73"/>
      <c r="BD305" s="73"/>
      <c r="BE305" s="73"/>
      <c r="BF305" s="73"/>
      <c r="BG305" s="73"/>
      <c r="BH305" s="73"/>
      <c r="BI305" s="17"/>
      <c r="BJ305" s="10"/>
      <c r="BO305" s="73"/>
      <c r="BP305" s="73"/>
      <c r="BQ305" s="73"/>
      <c r="BR305" s="73"/>
      <c r="BS305" s="73"/>
      <c r="BT305" s="73"/>
      <c r="BU305" s="73"/>
      <c r="BV305" s="10"/>
      <c r="CA305" s="73"/>
      <c r="CB305" s="73"/>
      <c r="CC305" s="73"/>
      <c r="CD305" s="73"/>
      <c r="CE305" s="73"/>
      <c r="CF305" s="73"/>
      <c r="CG305" s="17"/>
      <c r="CH305" s="10"/>
      <c r="CM305" s="73"/>
      <c r="CN305" s="73"/>
      <c r="CO305" s="73"/>
      <c r="CP305" s="73"/>
      <c r="CQ305" s="73"/>
      <c r="CR305" s="73"/>
      <c r="CS305" s="17"/>
      <c r="CT305" s="17"/>
      <c r="DF305" s="73"/>
      <c r="DG305" s="73"/>
      <c r="DH305" s="73"/>
      <c r="DI305" s="73"/>
      <c r="DJ305" s="73"/>
      <c r="DK305" s="73"/>
      <c r="DL305" s="73"/>
      <c r="DM305" s="73"/>
      <c r="DN305" s="73"/>
      <c r="DO305" s="73"/>
      <c r="DP305" s="73"/>
      <c r="DQ305" s="73"/>
      <c r="DR305" s="73"/>
      <c r="DS305" s="73"/>
      <c r="DT305" s="73"/>
      <c r="DU305" s="73"/>
      <c r="DV305" s="73"/>
      <c r="DW305" s="73"/>
      <c r="DX305" s="73"/>
      <c r="DY305" s="73"/>
      <c r="DZ305" s="73"/>
      <c r="EA305" s="73"/>
      <c r="EB305" s="73"/>
      <c r="EC305" s="73"/>
      <c r="ED305" s="73"/>
      <c r="FE305" s="59"/>
      <c r="FF305" s="59"/>
      <c r="FG305" s="59"/>
      <c r="FH305" s="59"/>
      <c r="FI305" s="59"/>
      <c r="FJ305" s="59"/>
      <c r="FK305" s="59"/>
      <c r="FL305" s="59"/>
      <c r="FM305" s="59"/>
      <c r="FN305" s="59"/>
      <c r="FO305" s="59"/>
      <c r="FP305" s="59"/>
      <c r="FQ305" s="59"/>
      <c r="FR305" s="59"/>
      <c r="FS305" s="59"/>
      <c r="FT305" s="59"/>
      <c r="FU305" s="59"/>
      <c r="FV305" s="59"/>
      <c r="FW305" s="59"/>
      <c r="FX305" s="59"/>
      <c r="FY305" s="59"/>
      <c r="FZ305" s="59"/>
      <c r="GA305" s="59"/>
      <c r="GB305" s="59"/>
      <c r="GC305" s="59"/>
      <c r="GD305" s="59"/>
      <c r="GE305" s="59"/>
      <c r="GF305" s="59"/>
      <c r="GG305" s="59"/>
      <c r="GH305" s="59"/>
      <c r="GI305" s="59"/>
      <c r="GJ305" s="59"/>
      <c r="GK305" s="59"/>
      <c r="GL305" s="59"/>
      <c r="GM305" s="59"/>
      <c r="GN305" s="59"/>
      <c r="GO305" s="59"/>
      <c r="GP305" s="59"/>
      <c r="GQ305" s="59"/>
      <c r="GR305" s="59"/>
      <c r="GS305" s="59"/>
      <c r="GT305" s="59"/>
      <c r="GU305" s="59"/>
      <c r="GV305" s="59"/>
      <c r="GW305" s="59"/>
      <c r="GX305" s="59"/>
      <c r="GY305" s="59"/>
      <c r="GZ305" s="59"/>
      <c r="HA305" s="59"/>
      <c r="HB305" s="59"/>
      <c r="HC305" s="59"/>
      <c r="HD305" s="59"/>
      <c r="HE305" s="59"/>
      <c r="HF305" s="59"/>
      <c r="HG305" s="59"/>
      <c r="HH305" s="59"/>
      <c r="HI305" s="59"/>
      <c r="HJ305" s="59"/>
      <c r="HK305" s="59"/>
      <c r="HL305" s="59"/>
      <c r="HM305" s="59"/>
      <c r="HN305" s="59"/>
      <c r="HO305" s="59"/>
      <c r="HP305" s="59"/>
      <c r="HQ305" s="59"/>
      <c r="HR305" s="59"/>
      <c r="HS305" s="59"/>
      <c r="HT305" s="59"/>
      <c r="HU305" s="59"/>
      <c r="HV305" s="59"/>
      <c r="HW305" s="59"/>
      <c r="HX305" s="59"/>
      <c r="HY305" s="59"/>
      <c r="HZ305" s="59"/>
      <c r="IA305" s="59"/>
      <c r="IB305" s="59"/>
      <c r="IC305" s="59"/>
      <c r="ID305" s="59"/>
      <c r="IE305" s="59"/>
      <c r="IF305" s="59"/>
    </row>
    <row r="306" spans="2:240" ht="12.75" customHeight="1">
      <c r="B306" s="10"/>
      <c r="D306" s="78"/>
      <c r="E306" s="79"/>
      <c r="F306" s="78"/>
      <c r="G306" s="78"/>
      <c r="H306" s="78"/>
      <c r="I306" s="78"/>
      <c r="J306" s="78"/>
      <c r="K306" s="78"/>
      <c r="L306" s="78"/>
      <c r="M306" s="17"/>
      <c r="N306" s="10"/>
      <c r="P306" s="78"/>
      <c r="Q306" s="79"/>
      <c r="R306" s="78"/>
      <c r="S306" s="78"/>
      <c r="T306" s="78"/>
      <c r="U306" s="78"/>
      <c r="V306" s="78"/>
      <c r="W306" s="78"/>
      <c r="X306" s="78"/>
      <c r="Y306" s="17"/>
      <c r="Z306" s="10"/>
      <c r="AB306" s="78"/>
      <c r="AC306" s="79"/>
      <c r="AD306" s="78"/>
      <c r="AE306" s="78"/>
      <c r="AF306" s="78"/>
      <c r="AG306" s="78"/>
      <c r="AH306" s="78"/>
      <c r="AI306" s="78"/>
      <c r="AJ306" s="78"/>
      <c r="AK306" s="17"/>
      <c r="AL306" s="10"/>
      <c r="AN306" s="78"/>
      <c r="AO306" s="79"/>
      <c r="AP306" s="78"/>
      <c r="AQ306" s="78"/>
      <c r="AR306" s="78"/>
      <c r="AS306" s="78"/>
      <c r="AT306" s="78"/>
      <c r="AU306" s="78"/>
      <c r="AV306" s="78"/>
      <c r="AW306" s="17"/>
      <c r="AX306" s="10"/>
      <c r="AZ306" s="78"/>
      <c r="BA306" s="79"/>
      <c r="BB306" s="78"/>
      <c r="BC306" s="78"/>
      <c r="BD306" s="78"/>
      <c r="BE306" s="78"/>
      <c r="BF306" s="78"/>
      <c r="BG306" s="78"/>
      <c r="BH306" s="78"/>
      <c r="BI306" s="17"/>
      <c r="BJ306" s="10"/>
      <c r="BL306" s="78"/>
      <c r="BM306" s="79"/>
      <c r="BN306" s="78"/>
      <c r="BO306" s="78"/>
      <c r="BP306" s="78"/>
      <c r="BQ306" s="78"/>
      <c r="BR306" s="78"/>
      <c r="BS306" s="78"/>
      <c r="BT306" s="78"/>
      <c r="BU306" s="78"/>
      <c r="BV306" s="10"/>
      <c r="BX306" s="78"/>
      <c r="BY306" s="79"/>
      <c r="BZ306" s="78"/>
      <c r="CA306" s="78"/>
      <c r="CB306" s="78"/>
      <c r="CC306" s="78"/>
      <c r="CD306" s="78"/>
      <c r="CE306" s="78"/>
      <c r="CF306" s="78"/>
      <c r="CG306" s="17"/>
      <c r="CH306" s="10"/>
      <c r="CJ306" s="78"/>
      <c r="CK306" s="79"/>
      <c r="CL306" s="78"/>
      <c r="CM306" s="78"/>
      <c r="CN306" s="78"/>
      <c r="CO306" s="78"/>
      <c r="CP306" s="78"/>
      <c r="CQ306" s="78"/>
      <c r="CR306" s="78"/>
      <c r="CS306" s="17"/>
      <c r="CT306" s="17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  <c r="DV306" s="78"/>
      <c r="DW306" s="78"/>
      <c r="DX306" s="78"/>
      <c r="DY306" s="78"/>
      <c r="DZ306" s="78"/>
      <c r="EA306" s="78"/>
      <c r="EB306" s="78"/>
      <c r="EC306" s="78"/>
      <c r="ED306" s="78"/>
      <c r="FE306" s="59"/>
      <c r="FF306" s="59"/>
      <c r="FG306" s="59"/>
      <c r="FH306" s="59"/>
      <c r="FI306" s="59"/>
      <c r="FJ306" s="59"/>
      <c r="FK306" s="59"/>
      <c r="FL306" s="59"/>
      <c r="FM306" s="59"/>
      <c r="FN306" s="59"/>
      <c r="FO306" s="59"/>
      <c r="FP306" s="59"/>
      <c r="FQ306" s="59"/>
      <c r="FR306" s="59"/>
      <c r="FS306" s="59"/>
      <c r="FT306" s="59"/>
      <c r="FU306" s="59"/>
      <c r="FV306" s="59"/>
      <c r="FW306" s="59"/>
      <c r="FX306" s="59"/>
      <c r="FY306" s="59"/>
      <c r="FZ306" s="59"/>
      <c r="GA306" s="59"/>
      <c r="GB306" s="59"/>
      <c r="GC306" s="59"/>
      <c r="GD306" s="59"/>
      <c r="GE306" s="59"/>
      <c r="GF306" s="59"/>
      <c r="GG306" s="59"/>
      <c r="GH306" s="59"/>
      <c r="GI306" s="59"/>
      <c r="GJ306" s="59"/>
      <c r="GK306" s="59"/>
      <c r="GL306" s="59"/>
      <c r="GM306" s="59"/>
      <c r="GN306" s="59"/>
      <c r="GO306" s="59"/>
      <c r="GP306" s="59"/>
      <c r="GQ306" s="59"/>
      <c r="GR306" s="59"/>
      <c r="GS306" s="59"/>
      <c r="GT306" s="59"/>
      <c r="GU306" s="59"/>
      <c r="GV306" s="59"/>
      <c r="GW306" s="59"/>
      <c r="GX306" s="59"/>
      <c r="GY306" s="59"/>
      <c r="GZ306" s="59"/>
      <c r="HA306" s="59"/>
      <c r="HB306" s="59"/>
      <c r="HC306" s="59"/>
      <c r="HD306" s="59"/>
      <c r="HE306" s="59"/>
      <c r="HF306" s="59"/>
      <c r="HG306" s="59"/>
      <c r="HH306" s="59"/>
      <c r="HI306" s="59"/>
      <c r="HJ306" s="59"/>
      <c r="HK306" s="59"/>
      <c r="HL306" s="59"/>
      <c r="HM306" s="59"/>
      <c r="HN306" s="59"/>
      <c r="HO306" s="59"/>
      <c r="HP306" s="59"/>
      <c r="HQ306" s="59"/>
      <c r="HR306" s="59"/>
      <c r="HS306" s="59"/>
      <c r="HT306" s="59"/>
      <c r="HU306" s="59"/>
      <c r="HV306" s="59"/>
      <c r="HW306" s="59"/>
      <c r="HX306" s="59"/>
      <c r="HY306" s="59"/>
      <c r="HZ306" s="59"/>
      <c r="IA306" s="59"/>
      <c r="IB306" s="59"/>
      <c r="IC306" s="59"/>
      <c r="ID306" s="59"/>
      <c r="IE306" s="59"/>
      <c r="IF306" s="59"/>
    </row>
    <row r="307" spans="2:240" ht="12.75" customHeight="1">
      <c r="B307" s="10"/>
      <c r="D307" s="10"/>
      <c r="E307" s="54"/>
      <c r="F307" s="10"/>
      <c r="M307" s="17"/>
      <c r="N307" s="10"/>
      <c r="P307" s="10"/>
      <c r="Q307" s="54"/>
      <c r="R307" s="10"/>
      <c r="Y307" s="17"/>
      <c r="Z307" s="10"/>
      <c r="AB307" s="10"/>
      <c r="AC307" s="54"/>
      <c r="AD307" s="10"/>
      <c r="AK307" s="17"/>
      <c r="AL307" s="10"/>
      <c r="AN307" s="10"/>
      <c r="AO307" s="54"/>
      <c r="AP307" s="10"/>
      <c r="AW307" s="17"/>
      <c r="AX307" s="10"/>
      <c r="AZ307" s="10"/>
      <c r="BA307" s="54"/>
      <c r="BB307" s="10"/>
      <c r="BI307" s="17"/>
      <c r="BJ307" s="10"/>
      <c r="BL307" s="10"/>
      <c r="BM307" s="54"/>
      <c r="BN307" s="10"/>
      <c r="BV307" s="10"/>
      <c r="BX307" s="10"/>
      <c r="BY307" s="54"/>
      <c r="BZ307" s="10"/>
      <c r="CG307" s="17"/>
      <c r="CH307" s="10"/>
      <c r="CJ307" s="10"/>
      <c r="CK307" s="54"/>
      <c r="CL307" s="10"/>
      <c r="CS307" s="17"/>
      <c r="CT307" s="17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FE307" s="59"/>
      <c r="FF307" s="59"/>
      <c r="FG307" s="59"/>
      <c r="FH307" s="59"/>
      <c r="FI307" s="59"/>
      <c r="FJ307" s="59"/>
      <c r="FK307" s="59"/>
      <c r="FL307" s="59"/>
      <c r="FM307" s="59"/>
      <c r="FN307" s="59"/>
      <c r="FO307" s="59"/>
      <c r="FP307" s="59"/>
      <c r="FQ307" s="59"/>
      <c r="FR307" s="59"/>
      <c r="FS307" s="59"/>
      <c r="FT307" s="59"/>
      <c r="FU307" s="59"/>
      <c r="FV307" s="59"/>
      <c r="FW307" s="59"/>
      <c r="FX307" s="59"/>
      <c r="FY307" s="59"/>
      <c r="FZ307" s="59"/>
      <c r="GA307" s="59"/>
      <c r="GB307" s="59"/>
      <c r="GC307" s="59"/>
      <c r="GD307" s="59"/>
      <c r="GE307" s="59"/>
      <c r="GF307" s="59"/>
      <c r="GG307" s="59"/>
      <c r="GH307" s="59"/>
      <c r="GI307" s="59"/>
      <c r="GJ307" s="59"/>
      <c r="GK307" s="59"/>
      <c r="GL307" s="59"/>
      <c r="GM307" s="59"/>
      <c r="GN307" s="59"/>
      <c r="GO307" s="59"/>
      <c r="GP307" s="59"/>
      <c r="GQ307" s="59"/>
      <c r="GR307" s="59"/>
      <c r="GS307" s="59"/>
      <c r="GT307" s="59"/>
      <c r="GU307" s="59"/>
      <c r="GV307" s="59"/>
      <c r="GW307" s="59"/>
      <c r="GX307" s="59"/>
      <c r="GY307" s="59"/>
      <c r="GZ307" s="59"/>
      <c r="HA307" s="59"/>
      <c r="HB307" s="59"/>
      <c r="HC307" s="59"/>
      <c r="HD307" s="59"/>
      <c r="HE307" s="59"/>
      <c r="HF307" s="59"/>
      <c r="HG307" s="59"/>
      <c r="HH307" s="59"/>
      <c r="HI307" s="59"/>
      <c r="HJ307" s="59"/>
      <c r="HK307" s="59"/>
      <c r="HL307" s="59"/>
      <c r="HM307" s="59"/>
      <c r="HN307" s="59"/>
      <c r="HO307" s="59"/>
      <c r="HP307" s="59"/>
      <c r="HQ307" s="59"/>
      <c r="HR307" s="59"/>
      <c r="HS307" s="59"/>
      <c r="HT307" s="59"/>
      <c r="HU307" s="59"/>
      <c r="HV307" s="59"/>
      <c r="HW307" s="59"/>
      <c r="HX307" s="59"/>
      <c r="HY307" s="59"/>
      <c r="HZ307" s="59"/>
      <c r="IA307" s="59"/>
      <c r="IB307" s="59"/>
      <c r="IC307" s="59"/>
      <c r="ID307" s="59"/>
      <c r="IE307" s="59"/>
      <c r="IF307" s="59"/>
    </row>
    <row r="308" spans="2:240" ht="12.75" customHeight="1">
      <c r="B308" s="10"/>
      <c r="M308" s="17"/>
      <c r="N308" s="10"/>
      <c r="Y308" s="17"/>
      <c r="Z308" s="10"/>
      <c r="AK308" s="17"/>
      <c r="AL308" s="10"/>
      <c r="AW308" s="17"/>
      <c r="AX308" s="10"/>
      <c r="BI308" s="17"/>
      <c r="BJ308" s="10"/>
      <c r="BV308" s="10"/>
      <c r="CG308" s="17"/>
      <c r="CH308" s="10"/>
      <c r="CS308" s="17"/>
      <c r="CT308" s="17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FE308" s="59"/>
      <c r="FF308" s="59"/>
      <c r="FG308" s="59"/>
      <c r="FH308" s="59"/>
      <c r="FI308" s="59"/>
      <c r="FJ308" s="59"/>
      <c r="FK308" s="59"/>
      <c r="FL308" s="59"/>
      <c r="FM308" s="59"/>
      <c r="FN308" s="59"/>
      <c r="FO308" s="59"/>
      <c r="FP308" s="59"/>
      <c r="FQ308" s="59"/>
      <c r="FR308" s="59"/>
      <c r="FS308" s="59"/>
      <c r="FT308" s="59"/>
      <c r="FU308" s="59"/>
      <c r="FV308" s="59"/>
      <c r="FW308" s="59"/>
      <c r="FX308" s="59"/>
      <c r="FY308" s="59"/>
      <c r="FZ308" s="59"/>
      <c r="GA308" s="59"/>
      <c r="GB308" s="59"/>
      <c r="GC308" s="59"/>
      <c r="GD308" s="59"/>
      <c r="GE308" s="59"/>
      <c r="GF308" s="59"/>
      <c r="GG308" s="59"/>
      <c r="GH308" s="59"/>
      <c r="GI308" s="59"/>
      <c r="GJ308" s="59"/>
      <c r="GK308" s="59"/>
      <c r="GL308" s="59"/>
      <c r="GM308" s="59"/>
      <c r="GN308" s="59"/>
      <c r="GO308" s="59"/>
      <c r="GP308" s="59"/>
      <c r="GQ308" s="59"/>
      <c r="GR308" s="59"/>
      <c r="GS308" s="59"/>
      <c r="GT308" s="59"/>
      <c r="GU308" s="59"/>
      <c r="GV308" s="59"/>
      <c r="GW308" s="59"/>
      <c r="GX308" s="59"/>
      <c r="GY308" s="59"/>
      <c r="GZ308" s="59"/>
      <c r="HA308" s="59"/>
      <c r="HB308" s="59"/>
      <c r="HC308" s="59"/>
      <c r="HD308" s="59"/>
      <c r="HE308" s="59"/>
      <c r="HF308" s="59"/>
      <c r="HG308" s="59"/>
      <c r="HH308" s="59"/>
      <c r="HI308" s="59"/>
      <c r="HJ308" s="59"/>
      <c r="HK308" s="59"/>
      <c r="HL308" s="59"/>
      <c r="HM308" s="59"/>
      <c r="HN308" s="59"/>
      <c r="HO308" s="59"/>
      <c r="HP308" s="59"/>
      <c r="HQ308" s="59"/>
      <c r="HR308" s="59"/>
      <c r="HS308" s="59"/>
      <c r="HT308" s="59"/>
      <c r="HU308" s="59"/>
      <c r="HV308" s="59"/>
      <c r="HW308" s="59"/>
      <c r="HX308" s="59"/>
      <c r="HY308" s="59"/>
      <c r="HZ308" s="59"/>
      <c r="IA308" s="59"/>
      <c r="IB308" s="59"/>
      <c r="IC308" s="59"/>
      <c r="ID308" s="59"/>
      <c r="IE308" s="59"/>
      <c r="IF308" s="59"/>
    </row>
    <row r="309" spans="2:240" ht="12.75" customHeight="1">
      <c r="B309" s="10"/>
      <c r="M309" s="17"/>
      <c r="N309" s="10"/>
      <c r="Y309" s="17"/>
      <c r="Z309" s="10"/>
      <c r="AK309" s="17"/>
      <c r="AL309" s="10"/>
      <c r="AW309" s="17"/>
      <c r="AX309" s="10"/>
      <c r="BI309" s="17"/>
      <c r="BJ309" s="10"/>
      <c r="BV309" s="10"/>
      <c r="CG309" s="17"/>
      <c r="CH309" s="10"/>
      <c r="CS309" s="17"/>
      <c r="CT309" s="17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FE309" s="59"/>
      <c r="FF309" s="59"/>
      <c r="FG309" s="59"/>
      <c r="FH309" s="59"/>
      <c r="FI309" s="59"/>
      <c r="FJ309" s="59"/>
      <c r="FK309" s="59"/>
      <c r="FL309" s="59"/>
      <c r="FM309" s="59"/>
      <c r="FN309" s="59"/>
      <c r="FO309" s="59"/>
      <c r="FP309" s="59"/>
      <c r="FQ309" s="59"/>
      <c r="FR309" s="59"/>
      <c r="FS309" s="59"/>
      <c r="FT309" s="59"/>
      <c r="FU309" s="59"/>
      <c r="FV309" s="59"/>
      <c r="FW309" s="59"/>
      <c r="FX309" s="59"/>
      <c r="FY309" s="59"/>
      <c r="FZ309" s="59"/>
      <c r="GA309" s="59"/>
      <c r="GB309" s="59"/>
      <c r="GC309" s="59"/>
      <c r="GD309" s="59"/>
      <c r="GE309" s="59"/>
      <c r="GF309" s="59"/>
      <c r="GG309" s="59"/>
      <c r="GH309" s="59"/>
      <c r="GI309" s="59"/>
      <c r="GJ309" s="59"/>
      <c r="GK309" s="59"/>
      <c r="GL309" s="59"/>
      <c r="GM309" s="59"/>
      <c r="GN309" s="59"/>
      <c r="GO309" s="59"/>
      <c r="GP309" s="59"/>
      <c r="GQ309" s="59"/>
      <c r="GR309" s="59"/>
      <c r="GS309" s="59"/>
      <c r="GT309" s="59"/>
      <c r="GU309" s="59"/>
      <c r="GV309" s="59"/>
      <c r="GW309" s="59"/>
      <c r="GX309" s="59"/>
      <c r="GY309" s="59"/>
      <c r="GZ309" s="59"/>
      <c r="HA309" s="59"/>
      <c r="HB309" s="59"/>
      <c r="HC309" s="59"/>
      <c r="HD309" s="59"/>
      <c r="HE309" s="59"/>
      <c r="HF309" s="59"/>
      <c r="HG309" s="59"/>
      <c r="HH309" s="59"/>
      <c r="HI309" s="59"/>
      <c r="HJ309" s="59"/>
      <c r="HK309" s="59"/>
      <c r="HL309" s="59"/>
      <c r="HM309" s="59"/>
      <c r="HN309" s="59"/>
      <c r="HO309" s="59"/>
      <c r="HP309" s="59"/>
      <c r="HQ309" s="59"/>
      <c r="HR309" s="59"/>
      <c r="HS309" s="59"/>
      <c r="HT309" s="59"/>
      <c r="HU309" s="59"/>
      <c r="HV309" s="59"/>
      <c r="HW309" s="59"/>
      <c r="HX309" s="59"/>
      <c r="HY309" s="59"/>
      <c r="HZ309" s="59"/>
      <c r="IA309" s="59"/>
      <c r="IB309" s="59"/>
      <c r="IC309" s="59"/>
      <c r="ID309" s="59"/>
      <c r="IE309" s="59"/>
      <c r="IF309" s="59"/>
    </row>
    <row r="310" spans="2:240" ht="12.75" customHeight="1">
      <c r="B310" s="10"/>
      <c r="M310" s="17"/>
      <c r="N310" s="10"/>
      <c r="Y310" s="17"/>
      <c r="Z310" s="10"/>
      <c r="AK310" s="17"/>
      <c r="AL310" s="10"/>
      <c r="AW310" s="17"/>
      <c r="AX310" s="10"/>
      <c r="BI310" s="17"/>
      <c r="BJ310" s="10"/>
      <c r="BV310" s="10"/>
      <c r="CG310" s="17"/>
      <c r="CH310" s="10"/>
      <c r="CS310" s="17"/>
      <c r="CT310" s="17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FE310" s="59"/>
      <c r="FF310" s="59"/>
      <c r="FG310" s="59"/>
      <c r="FH310" s="59"/>
      <c r="FI310" s="59"/>
      <c r="FJ310" s="59"/>
      <c r="FK310" s="59"/>
      <c r="FL310" s="59"/>
      <c r="FM310" s="59"/>
      <c r="FN310" s="59"/>
      <c r="FO310" s="59"/>
      <c r="FP310" s="59"/>
      <c r="FQ310" s="59"/>
      <c r="FR310" s="59"/>
      <c r="FS310" s="59"/>
      <c r="FT310" s="59"/>
      <c r="FU310" s="59"/>
      <c r="FV310" s="59"/>
      <c r="FW310" s="59"/>
      <c r="FX310" s="59"/>
      <c r="FY310" s="59"/>
      <c r="FZ310" s="59"/>
      <c r="GA310" s="59"/>
      <c r="GB310" s="59"/>
      <c r="GC310" s="59"/>
      <c r="GD310" s="59"/>
      <c r="GE310" s="59"/>
      <c r="GF310" s="59"/>
      <c r="GG310" s="59"/>
      <c r="GH310" s="59"/>
      <c r="GI310" s="59"/>
      <c r="GJ310" s="59"/>
      <c r="GK310" s="59"/>
      <c r="GL310" s="59"/>
      <c r="GM310" s="59"/>
      <c r="GN310" s="59"/>
      <c r="GO310" s="59"/>
      <c r="GP310" s="59"/>
      <c r="GQ310" s="59"/>
      <c r="GR310" s="59"/>
      <c r="GS310" s="59"/>
      <c r="GT310" s="59"/>
      <c r="GU310" s="59"/>
      <c r="GV310" s="59"/>
      <c r="GW310" s="59"/>
      <c r="GX310" s="59"/>
      <c r="GY310" s="59"/>
      <c r="GZ310" s="59"/>
      <c r="HA310" s="59"/>
      <c r="HB310" s="59"/>
      <c r="HC310" s="59"/>
      <c r="HD310" s="59"/>
      <c r="HE310" s="59"/>
      <c r="HF310" s="59"/>
      <c r="HG310" s="59"/>
      <c r="HH310" s="59"/>
      <c r="HI310" s="59"/>
      <c r="HJ310" s="59"/>
      <c r="HK310" s="59"/>
      <c r="HL310" s="59"/>
      <c r="HM310" s="59"/>
      <c r="HN310" s="59"/>
      <c r="HO310" s="59"/>
      <c r="HP310" s="59"/>
      <c r="HQ310" s="59"/>
      <c r="HR310" s="59"/>
      <c r="HS310" s="59"/>
      <c r="HT310" s="59"/>
      <c r="HU310" s="59"/>
      <c r="HV310" s="59"/>
      <c r="HW310" s="59"/>
      <c r="HX310" s="59"/>
      <c r="HY310" s="59"/>
      <c r="HZ310" s="59"/>
      <c r="IA310" s="59"/>
      <c r="IB310" s="59"/>
      <c r="IC310" s="59"/>
      <c r="ID310" s="59"/>
      <c r="IE310" s="59"/>
      <c r="IF310" s="59"/>
    </row>
    <row r="311" spans="2:240" ht="12.75" customHeight="1">
      <c r="B311" s="10"/>
      <c r="M311" s="17"/>
      <c r="N311" s="10"/>
      <c r="Y311" s="17"/>
      <c r="Z311" s="10"/>
      <c r="AK311" s="17"/>
      <c r="AL311" s="10"/>
      <c r="AW311" s="17"/>
      <c r="AX311" s="10"/>
      <c r="BI311" s="17"/>
      <c r="BJ311" s="10"/>
      <c r="BV311" s="10"/>
      <c r="CG311" s="17"/>
      <c r="CH311" s="10"/>
      <c r="CS311" s="17"/>
      <c r="CT311" s="17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  <c r="FQ311" s="59"/>
      <c r="FR311" s="59"/>
      <c r="FS311" s="59"/>
      <c r="FT311" s="59"/>
      <c r="FU311" s="59"/>
      <c r="FV311" s="59"/>
      <c r="FW311" s="59"/>
      <c r="FX311" s="59"/>
      <c r="FY311" s="59"/>
      <c r="FZ311" s="59"/>
      <c r="GA311" s="59"/>
      <c r="GB311" s="59"/>
      <c r="GC311" s="59"/>
      <c r="GD311" s="59"/>
      <c r="GE311" s="59"/>
      <c r="GF311" s="59"/>
      <c r="GG311" s="59"/>
      <c r="GH311" s="59"/>
      <c r="GI311" s="59"/>
      <c r="GJ311" s="59"/>
      <c r="GK311" s="59"/>
      <c r="GL311" s="59"/>
      <c r="GM311" s="59"/>
      <c r="GN311" s="59"/>
      <c r="GO311" s="59"/>
      <c r="GP311" s="59"/>
      <c r="GQ311" s="59"/>
      <c r="GR311" s="59"/>
      <c r="GS311" s="59"/>
      <c r="GT311" s="59"/>
      <c r="GU311" s="59"/>
      <c r="GV311" s="59"/>
      <c r="GW311" s="59"/>
      <c r="GX311" s="59"/>
      <c r="GY311" s="59"/>
      <c r="GZ311" s="59"/>
      <c r="HA311" s="59"/>
      <c r="HB311" s="59"/>
      <c r="HC311" s="59"/>
      <c r="HD311" s="59"/>
      <c r="HE311" s="59"/>
      <c r="HF311" s="59"/>
      <c r="HG311" s="59"/>
      <c r="HH311" s="59"/>
      <c r="HI311" s="59"/>
      <c r="HJ311" s="59"/>
      <c r="HK311" s="59"/>
      <c r="HL311" s="59"/>
      <c r="HM311" s="59"/>
      <c r="HN311" s="59"/>
      <c r="HO311" s="59"/>
      <c r="HP311" s="59"/>
      <c r="HQ311" s="59"/>
      <c r="HR311" s="59"/>
      <c r="HS311" s="59"/>
      <c r="HT311" s="59"/>
      <c r="HU311" s="59"/>
      <c r="HV311" s="59"/>
      <c r="HW311" s="59"/>
      <c r="HX311" s="59"/>
      <c r="HY311" s="59"/>
      <c r="HZ311" s="59"/>
      <c r="IA311" s="59"/>
      <c r="IB311" s="59"/>
      <c r="IC311" s="59"/>
      <c r="ID311" s="59"/>
      <c r="IE311" s="59"/>
      <c r="IF311" s="59"/>
    </row>
    <row r="312" spans="2:240" ht="12.75" customHeight="1">
      <c r="B312" s="10"/>
      <c r="M312" s="17"/>
      <c r="N312" s="10"/>
      <c r="Y312" s="17"/>
      <c r="Z312" s="10"/>
      <c r="AK312" s="17"/>
      <c r="AL312" s="10"/>
      <c r="AW312" s="17"/>
      <c r="AX312" s="10"/>
      <c r="BI312" s="17"/>
      <c r="BJ312" s="10"/>
      <c r="BV312" s="10"/>
      <c r="CG312" s="17"/>
      <c r="CH312" s="10"/>
      <c r="CS312" s="17"/>
      <c r="CT312" s="17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  <c r="FQ312" s="59"/>
      <c r="FR312" s="59"/>
      <c r="FS312" s="59"/>
      <c r="FT312" s="59"/>
      <c r="FU312" s="59"/>
      <c r="FV312" s="59"/>
      <c r="FW312" s="59"/>
      <c r="FX312" s="59"/>
      <c r="FY312" s="59"/>
      <c r="FZ312" s="59"/>
      <c r="GA312" s="59"/>
      <c r="GB312" s="59"/>
      <c r="GC312" s="59"/>
      <c r="GD312" s="59"/>
      <c r="GE312" s="59"/>
      <c r="GF312" s="59"/>
      <c r="GG312" s="59"/>
      <c r="GH312" s="59"/>
      <c r="GI312" s="59"/>
      <c r="GJ312" s="59"/>
      <c r="GK312" s="59"/>
      <c r="GL312" s="59"/>
      <c r="GM312" s="59"/>
      <c r="GN312" s="59"/>
      <c r="GO312" s="59"/>
      <c r="GP312" s="59"/>
      <c r="GQ312" s="59"/>
      <c r="GR312" s="59"/>
      <c r="GS312" s="59"/>
      <c r="GT312" s="59"/>
      <c r="GU312" s="59"/>
      <c r="GV312" s="59"/>
      <c r="GW312" s="59"/>
      <c r="GX312" s="59"/>
      <c r="GY312" s="59"/>
      <c r="GZ312" s="59"/>
      <c r="HA312" s="59"/>
      <c r="HB312" s="59"/>
      <c r="HC312" s="59"/>
      <c r="HD312" s="59"/>
      <c r="HE312" s="59"/>
      <c r="HF312" s="59"/>
      <c r="HG312" s="59"/>
      <c r="HH312" s="59"/>
      <c r="HI312" s="59"/>
      <c r="HJ312" s="59"/>
      <c r="HK312" s="59"/>
      <c r="HL312" s="59"/>
      <c r="HM312" s="59"/>
      <c r="HN312" s="59"/>
      <c r="HO312" s="59"/>
      <c r="HP312" s="59"/>
      <c r="HQ312" s="59"/>
      <c r="HR312" s="59"/>
      <c r="HS312" s="59"/>
      <c r="HT312" s="59"/>
      <c r="HU312" s="59"/>
      <c r="HV312" s="59"/>
      <c r="HW312" s="59"/>
      <c r="HX312" s="59"/>
      <c r="HY312" s="59"/>
      <c r="HZ312" s="59"/>
      <c r="IA312" s="59"/>
      <c r="IB312" s="59"/>
      <c r="IC312" s="59"/>
      <c r="ID312" s="59"/>
      <c r="IE312" s="59"/>
      <c r="IF312" s="59"/>
    </row>
    <row r="313" spans="2:240" ht="12.75" customHeight="1">
      <c r="B313" s="10"/>
      <c r="M313" s="17"/>
      <c r="N313" s="10"/>
      <c r="Y313" s="17"/>
      <c r="Z313" s="10"/>
      <c r="AK313" s="17"/>
      <c r="AL313" s="10"/>
      <c r="AW313" s="17"/>
      <c r="AX313" s="10"/>
      <c r="BI313" s="17"/>
      <c r="BJ313" s="10"/>
      <c r="BV313" s="10"/>
      <c r="CG313" s="17"/>
      <c r="CH313" s="10"/>
      <c r="CS313" s="17"/>
      <c r="CT313" s="17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FE313" s="59"/>
      <c r="FF313" s="59"/>
      <c r="FG313" s="59"/>
      <c r="FH313" s="59"/>
      <c r="FI313" s="59"/>
      <c r="FJ313" s="59"/>
      <c r="FK313" s="59"/>
      <c r="FL313" s="59"/>
      <c r="FM313" s="59"/>
      <c r="FN313" s="59"/>
      <c r="FO313" s="59"/>
      <c r="FP313" s="59"/>
      <c r="FQ313" s="59"/>
      <c r="FR313" s="59"/>
      <c r="FS313" s="59"/>
      <c r="FT313" s="59"/>
      <c r="FU313" s="59"/>
      <c r="FV313" s="59"/>
      <c r="FW313" s="59"/>
      <c r="FX313" s="59"/>
      <c r="FY313" s="59"/>
      <c r="FZ313" s="59"/>
      <c r="GA313" s="59"/>
      <c r="GB313" s="59"/>
      <c r="GC313" s="59"/>
      <c r="GD313" s="59"/>
      <c r="GE313" s="59"/>
      <c r="GF313" s="59"/>
      <c r="GG313" s="59"/>
      <c r="GH313" s="59"/>
      <c r="GI313" s="59"/>
      <c r="GJ313" s="59"/>
      <c r="GK313" s="59"/>
      <c r="GL313" s="59"/>
      <c r="GM313" s="59"/>
      <c r="GN313" s="59"/>
      <c r="GO313" s="59"/>
      <c r="GP313" s="59"/>
      <c r="GQ313" s="59"/>
      <c r="GR313" s="59"/>
      <c r="GS313" s="59"/>
      <c r="GT313" s="59"/>
      <c r="GU313" s="59"/>
      <c r="GV313" s="59"/>
      <c r="GW313" s="59"/>
      <c r="GX313" s="59"/>
      <c r="GY313" s="59"/>
      <c r="GZ313" s="59"/>
      <c r="HA313" s="59"/>
      <c r="HB313" s="59"/>
      <c r="HC313" s="59"/>
      <c r="HD313" s="59"/>
      <c r="HE313" s="59"/>
      <c r="HF313" s="59"/>
      <c r="HG313" s="59"/>
      <c r="HH313" s="59"/>
      <c r="HI313" s="59"/>
      <c r="HJ313" s="59"/>
      <c r="HK313" s="59"/>
      <c r="HL313" s="59"/>
      <c r="HM313" s="59"/>
      <c r="HN313" s="59"/>
      <c r="HO313" s="59"/>
      <c r="HP313" s="59"/>
      <c r="HQ313" s="59"/>
      <c r="HR313" s="59"/>
      <c r="HS313" s="59"/>
      <c r="HT313" s="59"/>
      <c r="HU313" s="59"/>
      <c r="HV313" s="59"/>
      <c r="HW313" s="59"/>
      <c r="HX313" s="59"/>
      <c r="HY313" s="59"/>
      <c r="HZ313" s="59"/>
      <c r="IA313" s="59"/>
      <c r="IB313" s="59"/>
      <c r="IC313" s="59"/>
      <c r="ID313" s="59"/>
      <c r="IE313" s="59"/>
      <c r="IF313" s="59"/>
    </row>
    <row r="314" spans="2:240" ht="12.75" customHeight="1">
      <c r="B314" s="10"/>
      <c r="M314" s="17"/>
      <c r="N314" s="10"/>
      <c r="Y314" s="17"/>
      <c r="Z314" s="10"/>
      <c r="AK314" s="17"/>
      <c r="AL314" s="10"/>
      <c r="AW314" s="17"/>
      <c r="AX314" s="10"/>
      <c r="BI314" s="17"/>
      <c r="BJ314" s="10"/>
      <c r="BV314" s="10"/>
      <c r="CG314" s="17"/>
      <c r="CH314" s="10"/>
      <c r="CS314" s="17"/>
      <c r="CT314" s="17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  <c r="FQ314" s="59"/>
      <c r="FR314" s="59"/>
      <c r="FS314" s="59"/>
      <c r="FT314" s="59"/>
      <c r="FU314" s="59"/>
      <c r="FV314" s="59"/>
      <c r="FW314" s="59"/>
      <c r="FX314" s="59"/>
      <c r="FY314" s="59"/>
      <c r="FZ314" s="59"/>
      <c r="GA314" s="59"/>
      <c r="GB314" s="59"/>
      <c r="GC314" s="59"/>
      <c r="GD314" s="59"/>
      <c r="GE314" s="59"/>
      <c r="GF314" s="59"/>
      <c r="GG314" s="59"/>
      <c r="GH314" s="59"/>
      <c r="GI314" s="59"/>
      <c r="GJ314" s="59"/>
      <c r="GK314" s="59"/>
      <c r="GL314" s="59"/>
      <c r="GM314" s="59"/>
      <c r="GN314" s="59"/>
      <c r="GO314" s="59"/>
      <c r="GP314" s="59"/>
      <c r="GQ314" s="59"/>
      <c r="GR314" s="59"/>
      <c r="GS314" s="59"/>
      <c r="GT314" s="59"/>
      <c r="GU314" s="59"/>
      <c r="GV314" s="59"/>
      <c r="GW314" s="59"/>
      <c r="GX314" s="59"/>
      <c r="GY314" s="59"/>
      <c r="GZ314" s="59"/>
      <c r="HA314" s="59"/>
      <c r="HB314" s="59"/>
      <c r="HC314" s="59"/>
      <c r="HD314" s="59"/>
      <c r="HE314" s="59"/>
      <c r="HF314" s="59"/>
      <c r="HG314" s="59"/>
      <c r="HH314" s="59"/>
      <c r="HI314" s="59"/>
      <c r="HJ314" s="59"/>
      <c r="HK314" s="59"/>
      <c r="HL314" s="59"/>
      <c r="HM314" s="59"/>
      <c r="HN314" s="59"/>
      <c r="HO314" s="59"/>
      <c r="HP314" s="59"/>
      <c r="HQ314" s="59"/>
      <c r="HR314" s="59"/>
      <c r="HS314" s="59"/>
      <c r="HT314" s="59"/>
      <c r="HU314" s="59"/>
      <c r="HV314" s="59"/>
      <c r="HW314" s="59"/>
      <c r="HX314" s="59"/>
      <c r="HY314" s="59"/>
      <c r="HZ314" s="59"/>
      <c r="IA314" s="59"/>
      <c r="IB314" s="59"/>
      <c r="IC314" s="59"/>
      <c r="ID314" s="59"/>
      <c r="IE314" s="59"/>
      <c r="IF314" s="59"/>
    </row>
    <row r="315" spans="2:240" ht="12.75" customHeight="1">
      <c r="B315" s="10"/>
      <c r="M315" s="17"/>
      <c r="N315" s="10"/>
      <c r="Y315" s="17"/>
      <c r="Z315" s="10"/>
      <c r="AK315" s="17"/>
      <c r="AL315" s="10"/>
      <c r="AW315" s="17"/>
      <c r="AX315" s="10"/>
      <c r="BI315" s="17"/>
      <c r="BJ315" s="10"/>
      <c r="BV315" s="10"/>
      <c r="CG315" s="17"/>
      <c r="CH315" s="10"/>
      <c r="CS315" s="17"/>
      <c r="CT315" s="17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  <c r="FQ315" s="59"/>
      <c r="FR315" s="59"/>
      <c r="FS315" s="59"/>
      <c r="FT315" s="59"/>
      <c r="FU315" s="59"/>
      <c r="FV315" s="59"/>
      <c r="FW315" s="59"/>
      <c r="FX315" s="59"/>
      <c r="FY315" s="59"/>
      <c r="FZ315" s="59"/>
      <c r="GA315" s="59"/>
      <c r="GB315" s="59"/>
      <c r="GC315" s="59"/>
      <c r="GD315" s="59"/>
      <c r="GE315" s="59"/>
      <c r="GF315" s="59"/>
      <c r="GG315" s="59"/>
      <c r="GH315" s="59"/>
      <c r="GI315" s="59"/>
      <c r="GJ315" s="59"/>
      <c r="GK315" s="59"/>
      <c r="GL315" s="59"/>
      <c r="GM315" s="59"/>
      <c r="GN315" s="59"/>
      <c r="GO315" s="59"/>
      <c r="GP315" s="59"/>
      <c r="GQ315" s="59"/>
      <c r="GR315" s="59"/>
      <c r="GS315" s="59"/>
      <c r="GT315" s="59"/>
      <c r="GU315" s="59"/>
      <c r="GV315" s="59"/>
      <c r="GW315" s="59"/>
      <c r="GX315" s="59"/>
      <c r="GY315" s="59"/>
      <c r="GZ315" s="59"/>
      <c r="HA315" s="59"/>
      <c r="HB315" s="59"/>
      <c r="HC315" s="59"/>
      <c r="HD315" s="59"/>
      <c r="HE315" s="59"/>
      <c r="HF315" s="59"/>
      <c r="HG315" s="59"/>
      <c r="HH315" s="59"/>
      <c r="HI315" s="59"/>
      <c r="HJ315" s="59"/>
      <c r="HK315" s="59"/>
      <c r="HL315" s="59"/>
      <c r="HM315" s="59"/>
      <c r="HN315" s="59"/>
      <c r="HO315" s="59"/>
      <c r="HP315" s="59"/>
      <c r="HQ315" s="59"/>
      <c r="HR315" s="59"/>
      <c r="HS315" s="59"/>
      <c r="HT315" s="59"/>
      <c r="HU315" s="59"/>
      <c r="HV315" s="59"/>
      <c r="HW315" s="59"/>
      <c r="HX315" s="59"/>
      <c r="HY315" s="59"/>
      <c r="HZ315" s="59"/>
      <c r="IA315" s="59"/>
      <c r="IB315" s="59"/>
      <c r="IC315" s="59"/>
      <c r="ID315" s="59"/>
      <c r="IE315" s="59"/>
      <c r="IF315" s="59"/>
    </row>
    <row r="316" spans="2:240" ht="12.75" customHeight="1">
      <c r="B316" s="10"/>
      <c r="M316" s="17"/>
      <c r="N316" s="10"/>
      <c r="Y316" s="17"/>
      <c r="Z316" s="10"/>
      <c r="AK316" s="17"/>
      <c r="AL316" s="10"/>
      <c r="AW316" s="17"/>
      <c r="AX316" s="10"/>
      <c r="BI316" s="17"/>
      <c r="BJ316" s="10"/>
      <c r="BV316" s="10"/>
      <c r="CG316" s="17"/>
      <c r="CH316" s="10"/>
      <c r="CS316" s="17"/>
      <c r="CT316" s="17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FE316" s="59"/>
      <c r="FF316" s="59"/>
      <c r="FG316" s="59"/>
      <c r="FH316" s="59"/>
      <c r="FI316" s="59"/>
      <c r="FJ316" s="59"/>
      <c r="FK316" s="59"/>
      <c r="FL316" s="59"/>
      <c r="FM316" s="59"/>
      <c r="FN316" s="59"/>
      <c r="FO316" s="59"/>
      <c r="FP316" s="59"/>
      <c r="FQ316" s="59"/>
      <c r="FR316" s="59"/>
      <c r="FS316" s="59"/>
      <c r="FT316" s="59"/>
      <c r="FU316" s="59"/>
      <c r="FV316" s="59"/>
      <c r="FW316" s="59"/>
      <c r="FX316" s="59"/>
      <c r="FY316" s="59"/>
      <c r="FZ316" s="59"/>
      <c r="GA316" s="59"/>
      <c r="GB316" s="59"/>
      <c r="GC316" s="59"/>
      <c r="GD316" s="59"/>
      <c r="GE316" s="59"/>
      <c r="GF316" s="59"/>
      <c r="GG316" s="59"/>
      <c r="GH316" s="59"/>
      <c r="GI316" s="59"/>
      <c r="GJ316" s="59"/>
      <c r="GK316" s="59"/>
      <c r="GL316" s="59"/>
      <c r="GM316" s="59"/>
      <c r="GN316" s="59"/>
      <c r="GO316" s="59"/>
      <c r="GP316" s="59"/>
      <c r="GQ316" s="59"/>
      <c r="GR316" s="59"/>
      <c r="GS316" s="59"/>
      <c r="GT316" s="59"/>
      <c r="GU316" s="59"/>
      <c r="GV316" s="59"/>
      <c r="GW316" s="59"/>
      <c r="GX316" s="59"/>
      <c r="GY316" s="59"/>
      <c r="GZ316" s="59"/>
      <c r="HA316" s="59"/>
      <c r="HB316" s="59"/>
      <c r="HC316" s="59"/>
      <c r="HD316" s="59"/>
      <c r="HE316" s="59"/>
      <c r="HF316" s="59"/>
      <c r="HG316" s="59"/>
      <c r="HH316" s="59"/>
      <c r="HI316" s="59"/>
      <c r="HJ316" s="59"/>
      <c r="HK316" s="59"/>
      <c r="HL316" s="59"/>
      <c r="HM316" s="59"/>
      <c r="HN316" s="59"/>
      <c r="HO316" s="59"/>
      <c r="HP316" s="59"/>
      <c r="HQ316" s="59"/>
      <c r="HR316" s="59"/>
      <c r="HS316" s="59"/>
      <c r="HT316" s="59"/>
      <c r="HU316" s="59"/>
      <c r="HV316" s="59"/>
      <c r="HW316" s="59"/>
      <c r="HX316" s="59"/>
      <c r="HY316" s="59"/>
      <c r="HZ316" s="59"/>
      <c r="IA316" s="59"/>
      <c r="IB316" s="59"/>
      <c r="IC316" s="59"/>
      <c r="ID316" s="59"/>
      <c r="IE316" s="59"/>
      <c r="IF316" s="59"/>
    </row>
    <row r="317" spans="2:240" ht="12.75" customHeight="1">
      <c r="B317" s="10"/>
      <c r="M317" s="17"/>
      <c r="N317" s="10"/>
      <c r="Y317" s="17"/>
      <c r="Z317" s="10"/>
      <c r="AK317" s="17"/>
      <c r="AL317" s="10"/>
      <c r="AW317" s="17"/>
      <c r="AX317" s="10"/>
      <c r="BI317" s="17"/>
      <c r="BJ317" s="10"/>
      <c r="BV317" s="10"/>
      <c r="CG317" s="17"/>
      <c r="CH317" s="10"/>
      <c r="CS317" s="17"/>
      <c r="CT317" s="17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  <c r="FQ317" s="59"/>
      <c r="FR317" s="59"/>
      <c r="FS317" s="59"/>
      <c r="FT317" s="59"/>
      <c r="FU317" s="59"/>
      <c r="FV317" s="59"/>
      <c r="FW317" s="59"/>
      <c r="FX317" s="59"/>
      <c r="FY317" s="59"/>
      <c r="FZ317" s="59"/>
      <c r="GA317" s="59"/>
      <c r="GB317" s="59"/>
      <c r="GC317" s="59"/>
      <c r="GD317" s="59"/>
      <c r="GE317" s="59"/>
      <c r="GF317" s="59"/>
      <c r="GG317" s="59"/>
      <c r="GH317" s="59"/>
      <c r="GI317" s="59"/>
      <c r="GJ317" s="59"/>
      <c r="GK317" s="59"/>
      <c r="GL317" s="59"/>
      <c r="GM317" s="59"/>
      <c r="GN317" s="59"/>
      <c r="GO317" s="59"/>
      <c r="GP317" s="59"/>
      <c r="GQ317" s="59"/>
      <c r="GR317" s="59"/>
      <c r="GS317" s="59"/>
      <c r="GT317" s="59"/>
      <c r="GU317" s="59"/>
      <c r="GV317" s="59"/>
      <c r="GW317" s="59"/>
      <c r="GX317" s="59"/>
      <c r="GY317" s="59"/>
      <c r="GZ317" s="59"/>
      <c r="HA317" s="59"/>
      <c r="HB317" s="59"/>
      <c r="HC317" s="59"/>
      <c r="HD317" s="59"/>
      <c r="HE317" s="59"/>
      <c r="HF317" s="59"/>
      <c r="HG317" s="59"/>
      <c r="HH317" s="59"/>
      <c r="HI317" s="59"/>
      <c r="HJ317" s="59"/>
      <c r="HK317" s="59"/>
      <c r="HL317" s="59"/>
      <c r="HM317" s="59"/>
      <c r="HN317" s="59"/>
      <c r="HO317" s="59"/>
      <c r="HP317" s="59"/>
      <c r="HQ317" s="59"/>
      <c r="HR317" s="59"/>
      <c r="HS317" s="59"/>
      <c r="HT317" s="59"/>
      <c r="HU317" s="59"/>
      <c r="HV317" s="59"/>
      <c r="HW317" s="59"/>
      <c r="HX317" s="59"/>
      <c r="HY317" s="59"/>
      <c r="HZ317" s="59"/>
      <c r="IA317" s="59"/>
      <c r="IB317" s="59"/>
      <c r="IC317" s="59"/>
      <c r="ID317" s="59"/>
      <c r="IE317" s="59"/>
      <c r="IF317" s="59"/>
    </row>
    <row r="318" spans="2:240" ht="12.75" customHeight="1">
      <c r="B318" s="10"/>
      <c r="M318" s="17"/>
      <c r="N318" s="10"/>
      <c r="Y318" s="17"/>
      <c r="Z318" s="10"/>
      <c r="AK318" s="17"/>
      <c r="AL318" s="10"/>
      <c r="AW318" s="17"/>
      <c r="AX318" s="10"/>
      <c r="BI318" s="17"/>
      <c r="BJ318" s="10"/>
      <c r="BV318" s="10"/>
      <c r="CG318" s="17"/>
      <c r="CH318" s="10"/>
      <c r="CS318" s="17"/>
      <c r="CT318" s="17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FE318" s="59"/>
      <c r="FF318" s="59"/>
      <c r="FG318" s="59"/>
      <c r="FH318" s="59"/>
      <c r="FI318" s="59"/>
      <c r="FJ318" s="59"/>
      <c r="FK318" s="59"/>
      <c r="FL318" s="59"/>
      <c r="FM318" s="59"/>
      <c r="FN318" s="59"/>
      <c r="FO318" s="59"/>
      <c r="FP318" s="59"/>
      <c r="FQ318" s="59"/>
      <c r="FR318" s="59"/>
      <c r="FS318" s="59"/>
      <c r="FT318" s="59"/>
      <c r="FU318" s="59"/>
      <c r="FV318" s="59"/>
      <c r="FW318" s="59"/>
      <c r="FX318" s="59"/>
      <c r="FY318" s="59"/>
      <c r="FZ318" s="59"/>
      <c r="GA318" s="59"/>
      <c r="GB318" s="59"/>
      <c r="GC318" s="59"/>
      <c r="GD318" s="59"/>
      <c r="GE318" s="59"/>
      <c r="GF318" s="59"/>
      <c r="GG318" s="59"/>
      <c r="GH318" s="59"/>
      <c r="GI318" s="59"/>
      <c r="GJ318" s="59"/>
      <c r="GK318" s="59"/>
      <c r="GL318" s="59"/>
      <c r="GM318" s="59"/>
      <c r="GN318" s="59"/>
      <c r="GO318" s="59"/>
      <c r="GP318" s="59"/>
      <c r="GQ318" s="59"/>
      <c r="GR318" s="59"/>
      <c r="GS318" s="59"/>
      <c r="GT318" s="59"/>
      <c r="GU318" s="59"/>
      <c r="GV318" s="59"/>
      <c r="GW318" s="59"/>
      <c r="GX318" s="59"/>
      <c r="GY318" s="59"/>
      <c r="GZ318" s="59"/>
      <c r="HA318" s="59"/>
      <c r="HB318" s="59"/>
      <c r="HC318" s="59"/>
      <c r="HD318" s="59"/>
      <c r="HE318" s="59"/>
      <c r="HF318" s="59"/>
      <c r="HG318" s="59"/>
      <c r="HH318" s="59"/>
      <c r="HI318" s="59"/>
      <c r="HJ318" s="59"/>
      <c r="HK318" s="59"/>
      <c r="HL318" s="59"/>
      <c r="HM318" s="59"/>
      <c r="HN318" s="59"/>
      <c r="HO318" s="59"/>
      <c r="HP318" s="59"/>
      <c r="HQ318" s="59"/>
      <c r="HR318" s="59"/>
      <c r="HS318" s="59"/>
      <c r="HT318" s="59"/>
      <c r="HU318" s="59"/>
      <c r="HV318" s="59"/>
      <c r="HW318" s="59"/>
      <c r="HX318" s="59"/>
      <c r="HY318" s="59"/>
      <c r="HZ318" s="59"/>
      <c r="IA318" s="59"/>
      <c r="IB318" s="59"/>
      <c r="IC318" s="59"/>
      <c r="ID318" s="59"/>
      <c r="IE318" s="59"/>
      <c r="IF318" s="59"/>
    </row>
    <row r="319" spans="2:240" ht="12.75" customHeight="1">
      <c r="B319" s="10"/>
      <c r="M319" s="17"/>
      <c r="N319" s="10"/>
      <c r="Y319" s="17"/>
      <c r="Z319" s="10"/>
      <c r="AK319" s="17"/>
      <c r="AL319" s="10"/>
      <c r="AW319" s="17"/>
      <c r="AX319" s="10"/>
      <c r="BI319" s="17"/>
      <c r="BJ319" s="10"/>
      <c r="BV319" s="10"/>
      <c r="CG319" s="17"/>
      <c r="CH319" s="10"/>
      <c r="CS319" s="17"/>
      <c r="CT319" s="17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FE319" s="59"/>
      <c r="FF319" s="59"/>
      <c r="FG319" s="59"/>
      <c r="FH319" s="59"/>
      <c r="FI319" s="59"/>
      <c r="FJ319" s="59"/>
      <c r="FK319" s="59"/>
      <c r="FL319" s="59"/>
      <c r="FM319" s="59"/>
      <c r="FN319" s="59"/>
      <c r="FO319" s="59"/>
      <c r="FP319" s="59"/>
      <c r="FQ319" s="59"/>
      <c r="FR319" s="59"/>
      <c r="FS319" s="59"/>
      <c r="FT319" s="59"/>
      <c r="FU319" s="59"/>
      <c r="FV319" s="59"/>
      <c r="FW319" s="59"/>
      <c r="FX319" s="59"/>
      <c r="FY319" s="59"/>
      <c r="FZ319" s="59"/>
      <c r="GA319" s="59"/>
      <c r="GB319" s="59"/>
      <c r="GC319" s="59"/>
      <c r="GD319" s="59"/>
      <c r="GE319" s="59"/>
      <c r="GF319" s="59"/>
      <c r="GG319" s="59"/>
      <c r="GH319" s="59"/>
      <c r="GI319" s="59"/>
      <c r="GJ319" s="59"/>
      <c r="GK319" s="59"/>
      <c r="GL319" s="59"/>
      <c r="GM319" s="59"/>
      <c r="GN319" s="59"/>
      <c r="GO319" s="59"/>
      <c r="GP319" s="59"/>
      <c r="GQ319" s="59"/>
      <c r="GR319" s="59"/>
      <c r="GS319" s="59"/>
      <c r="GT319" s="59"/>
      <c r="GU319" s="59"/>
      <c r="GV319" s="59"/>
      <c r="GW319" s="59"/>
      <c r="GX319" s="59"/>
      <c r="GY319" s="59"/>
      <c r="GZ319" s="59"/>
      <c r="HA319" s="59"/>
      <c r="HB319" s="59"/>
      <c r="HC319" s="59"/>
      <c r="HD319" s="59"/>
      <c r="HE319" s="59"/>
      <c r="HF319" s="59"/>
      <c r="HG319" s="59"/>
      <c r="HH319" s="59"/>
      <c r="HI319" s="59"/>
      <c r="HJ319" s="59"/>
      <c r="HK319" s="59"/>
      <c r="HL319" s="59"/>
      <c r="HM319" s="59"/>
      <c r="HN319" s="59"/>
      <c r="HO319" s="59"/>
      <c r="HP319" s="59"/>
      <c r="HQ319" s="59"/>
      <c r="HR319" s="59"/>
      <c r="HS319" s="59"/>
      <c r="HT319" s="59"/>
      <c r="HU319" s="59"/>
      <c r="HV319" s="59"/>
      <c r="HW319" s="59"/>
      <c r="HX319" s="59"/>
      <c r="HY319" s="59"/>
      <c r="HZ319" s="59"/>
      <c r="IA319" s="59"/>
      <c r="IB319" s="59"/>
      <c r="IC319" s="59"/>
      <c r="ID319" s="59"/>
      <c r="IE319" s="59"/>
      <c r="IF319" s="59"/>
    </row>
    <row r="320" spans="2:240" ht="12.75" customHeight="1">
      <c r="B320" s="10"/>
      <c r="D320" s="10"/>
      <c r="E320" s="10"/>
      <c r="F320" s="10"/>
      <c r="M320" s="17"/>
      <c r="N320" s="10"/>
      <c r="P320" s="10"/>
      <c r="Q320" s="10"/>
      <c r="R320" s="10"/>
      <c r="Y320" s="17"/>
      <c r="Z320" s="10"/>
      <c r="AB320" s="10"/>
      <c r="AC320" s="10"/>
      <c r="AD320" s="10"/>
      <c r="AK320" s="17"/>
      <c r="AL320" s="10"/>
      <c r="AN320" s="10"/>
      <c r="AO320" s="10"/>
      <c r="AP320" s="10"/>
      <c r="AW320" s="17"/>
      <c r="AX320" s="10"/>
      <c r="AZ320" s="10"/>
      <c r="BA320" s="10"/>
      <c r="BB320" s="10"/>
      <c r="BI320" s="17"/>
      <c r="BJ320" s="10"/>
      <c r="BL320" s="10"/>
      <c r="BM320" s="10"/>
      <c r="BN320" s="10"/>
      <c r="BV320" s="10"/>
      <c r="BX320" s="10"/>
      <c r="BY320" s="10"/>
      <c r="BZ320" s="10"/>
      <c r="CG320" s="17"/>
      <c r="CH320" s="10"/>
      <c r="CJ320" s="10"/>
      <c r="CK320" s="10"/>
      <c r="CL320" s="10"/>
      <c r="CS320" s="17"/>
      <c r="CT320" s="17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FE320" s="59"/>
      <c r="FF320" s="59"/>
      <c r="FG320" s="59"/>
      <c r="FH320" s="59"/>
      <c r="FI320" s="59"/>
      <c r="FJ320" s="59"/>
      <c r="FK320" s="59"/>
      <c r="FL320" s="59"/>
      <c r="FM320" s="59"/>
      <c r="FN320" s="59"/>
      <c r="FO320" s="59"/>
      <c r="FP320" s="59"/>
      <c r="FQ320" s="59"/>
      <c r="FR320" s="59"/>
      <c r="FS320" s="59"/>
      <c r="FT320" s="59"/>
      <c r="FU320" s="59"/>
      <c r="FV320" s="59"/>
      <c r="FW320" s="59"/>
      <c r="FX320" s="59"/>
      <c r="FY320" s="59"/>
      <c r="FZ320" s="59"/>
      <c r="GA320" s="59"/>
      <c r="GB320" s="59"/>
      <c r="GC320" s="59"/>
      <c r="GD320" s="59"/>
      <c r="GE320" s="59"/>
      <c r="GF320" s="59"/>
      <c r="GG320" s="59"/>
      <c r="GH320" s="59"/>
      <c r="GI320" s="59"/>
      <c r="GJ320" s="59"/>
      <c r="GK320" s="59"/>
      <c r="GL320" s="59"/>
      <c r="GM320" s="59"/>
      <c r="GN320" s="59"/>
      <c r="GO320" s="59"/>
      <c r="GP320" s="59"/>
      <c r="GQ320" s="59"/>
      <c r="GR320" s="59"/>
      <c r="GS320" s="59"/>
      <c r="GT320" s="59"/>
      <c r="GU320" s="59"/>
      <c r="GV320" s="59"/>
      <c r="GW320" s="59"/>
      <c r="GX320" s="59"/>
      <c r="GY320" s="59"/>
      <c r="GZ320" s="59"/>
      <c r="HA320" s="59"/>
      <c r="HB320" s="59"/>
      <c r="HC320" s="59"/>
      <c r="HD320" s="59"/>
      <c r="HE320" s="59"/>
      <c r="HF320" s="59"/>
      <c r="HG320" s="59"/>
      <c r="HH320" s="59"/>
      <c r="HI320" s="59"/>
      <c r="HJ320" s="59"/>
      <c r="HK320" s="59"/>
      <c r="HL320" s="59"/>
      <c r="HM320" s="59"/>
      <c r="HN320" s="59"/>
      <c r="HO320" s="59"/>
      <c r="HP320" s="59"/>
      <c r="HQ320" s="59"/>
      <c r="HR320" s="59"/>
      <c r="HS320" s="59"/>
      <c r="HT320" s="59"/>
      <c r="HU320" s="59"/>
      <c r="HV320" s="59"/>
      <c r="HW320" s="59"/>
      <c r="HX320" s="59"/>
      <c r="HY320" s="59"/>
      <c r="HZ320" s="59"/>
      <c r="IA320" s="59"/>
      <c r="IB320" s="59"/>
      <c r="IC320" s="59"/>
      <c r="ID320" s="59"/>
      <c r="IE320" s="59"/>
      <c r="IF320" s="59"/>
    </row>
    <row r="321" spans="2:240" ht="12.75" customHeight="1">
      <c r="B321" s="10"/>
      <c r="D321" s="10"/>
      <c r="E321" s="10"/>
      <c r="F321" s="10"/>
      <c r="M321" s="17"/>
      <c r="N321" s="10"/>
      <c r="P321" s="10"/>
      <c r="Q321" s="10"/>
      <c r="R321" s="10"/>
      <c r="Y321" s="17"/>
      <c r="Z321" s="10"/>
      <c r="AB321" s="10"/>
      <c r="AC321" s="10"/>
      <c r="AD321" s="10"/>
      <c r="AK321" s="17"/>
      <c r="AL321" s="10"/>
      <c r="AN321" s="10"/>
      <c r="AO321" s="10"/>
      <c r="AP321" s="10"/>
      <c r="AW321" s="17"/>
      <c r="AX321" s="10"/>
      <c r="AZ321" s="10"/>
      <c r="BA321" s="10"/>
      <c r="BB321" s="10"/>
      <c r="BI321" s="17"/>
      <c r="BJ321" s="10"/>
      <c r="BL321" s="10"/>
      <c r="BM321" s="10"/>
      <c r="BN321" s="10"/>
      <c r="BV321" s="10"/>
      <c r="BX321" s="10"/>
      <c r="BY321" s="10"/>
      <c r="BZ321" s="10"/>
      <c r="CG321" s="17"/>
      <c r="CH321" s="10"/>
      <c r="CJ321" s="10"/>
      <c r="CK321" s="10"/>
      <c r="CL321" s="10"/>
      <c r="CS321" s="17"/>
      <c r="CT321" s="17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FE321" s="59"/>
      <c r="FF321" s="59"/>
      <c r="FG321" s="59"/>
      <c r="FH321" s="59"/>
      <c r="FI321" s="59"/>
      <c r="FJ321" s="59"/>
      <c r="FK321" s="59"/>
      <c r="FL321" s="59"/>
      <c r="FM321" s="59"/>
      <c r="FN321" s="59"/>
      <c r="FO321" s="59"/>
      <c r="FP321" s="59"/>
      <c r="FQ321" s="59"/>
      <c r="FR321" s="59"/>
      <c r="FS321" s="59"/>
      <c r="FT321" s="59"/>
      <c r="FU321" s="59"/>
      <c r="FV321" s="59"/>
      <c r="FW321" s="59"/>
      <c r="FX321" s="59"/>
      <c r="FY321" s="59"/>
      <c r="FZ321" s="59"/>
      <c r="GA321" s="59"/>
      <c r="GB321" s="59"/>
      <c r="GC321" s="59"/>
      <c r="GD321" s="59"/>
      <c r="GE321" s="59"/>
      <c r="GF321" s="59"/>
      <c r="GG321" s="59"/>
      <c r="GH321" s="59"/>
      <c r="GI321" s="59"/>
      <c r="GJ321" s="59"/>
      <c r="GK321" s="59"/>
      <c r="GL321" s="59"/>
      <c r="GM321" s="59"/>
      <c r="GN321" s="59"/>
      <c r="GO321" s="59"/>
      <c r="GP321" s="59"/>
      <c r="GQ321" s="59"/>
      <c r="GR321" s="59"/>
      <c r="GS321" s="59"/>
      <c r="GT321" s="59"/>
      <c r="GU321" s="59"/>
      <c r="GV321" s="59"/>
      <c r="GW321" s="59"/>
      <c r="GX321" s="59"/>
      <c r="GY321" s="59"/>
      <c r="GZ321" s="59"/>
      <c r="HA321" s="59"/>
      <c r="HB321" s="59"/>
      <c r="HC321" s="59"/>
      <c r="HD321" s="59"/>
      <c r="HE321" s="59"/>
      <c r="HF321" s="59"/>
      <c r="HG321" s="59"/>
      <c r="HH321" s="59"/>
      <c r="HI321" s="59"/>
      <c r="HJ321" s="59"/>
      <c r="HK321" s="59"/>
      <c r="HL321" s="59"/>
      <c r="HM321" s="59"/>
      <c r="HN321" s="59"/>
      <c r="HO321" s="59"/>
      <c r="HP321" s="59"/>
      <c r="HQ321" s="59"/>
      <c r="HR321" s="59"/>
      <c r="HS321" s="59"/>
      <c r="HT321" s="59"/>
      <c r="HU321" s="59"/>
      <c r="HV321" s="59"/>
      <c r="HW321" s="59"/>
      <c r="HX321" s="59"/>
      <c r="HY321" s="59"/>
      <c r="HZ321" s="59"/>
      <c r="IA321" s="59"/>
      <c r="IB321" s="59"/>
      <c r="IC321" s="59"/>
      <c r="ID321" s="59"/>
      <c r="IE321" s="59"/>
      <c r="IF321" s="59"/>
    </row>
    <row r="322" spans="2:240" ht="12.75" customHeight="1">
      <c r="B322" s="10"/>
      <c r="D322" s="10"/>
      <c r="E322" s="10"/>
      <c r="F322" s="10"/>
      <c r="M322" s="17"/>
      <c r="N322" s="10"/>
      <c r="P322" s="10"/>
      <c r="Q322" s="10"/>
      <c r="R322" s="10"/>
      <c r="Y322" s="17"/>
      <c r="Z322" s="10"/>
      <c r="AB322" s="10"/>
      <c r="AC322" s="10"/>
      <c r="AD322" s="10"/>
      <c r="AK322" s="17"/>
      <c r="AL322" s="10"/>
      <c r="AN322" s="10"/>
      <c r="AO322" s="10"/>
      <c r="AP322" s="10"/>
      <c r="AW322" s="17"/>
      <c r="AX322" s="10"/>
      <c r="AZ322" s="10"/>
      <c r="BA322" s="10"/>
      <c r="BB322" s="10"/>
      <c r="BI322" s="17"/>
      <c r="BJ322" s="10"/>
      <c r="BL322" s="10"/>
      <c r="BM322" s="10"/>
      <c r="BN322" s="10"/>
      <c r="BV322" s="10"/>
      <c r="BX322" s="10"/>
      <c r="BY322" s="10"/>
      <c r="BZ322" s="10"/>
      <c r="CG322" s="17"/>
      <c r="CH322" s="10"/>
      <c r="CJ322" s="10"/>
      <c r="CK322" s="10"/>
      <c r="CL322" s="10"/>
      <c r="CS322" s="17"/>
      <c r="CT322" s="17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FE322" s="59"/>
      <c r="FF322" s="59"/>
      <c r="FG322" s="59"/>
      <c r="FH322" s="59"/>
      <c r="FI322" s="59"/>
      <c r="FJ322" s="59"/>
      <c r="FK322" s="59"/>
      <c r="FL322" s="59"/>
      <c r="FM322" s="59"/>
      <c r="FN322" s="59"/>
      <c r="FO322" s="59"/>
      <c r="FP322" s="59"/>
      <c r="FQ322" s="59"/>
      <c r="FR322" s="59"/>
      <c r="FS322" s="59"/>
      <c r="FT322" s="59"/>
      <c r="FU322" s="59"/>
      <c r="FV322" s="59"/>
      <c r="FW322" s="59"/>
      <c r="FX322" s="59"/>
      <c r="FY322" s="59"/>
      <c r="FZ322" s="59"/>
      <c r="GA322" s="59"/>
      <c r="GB322" s="59"/>
      <c r="GC322" s="59"/>
      <c r="GD322" s="59"/>
      <c r="GE322" s="59"/>
      <c r="GF322" s="59"/>
      <c r="GG322" s="59"/>
      <c r="GH322" s="59"/>
      <c r="GI322" s="59"/>
      <c r="GJ322" s="59"/>
      <c r="GK322" s="59"/>
      <c r="GL322" s="59"/>
      <c r="GM322" s="59"/>
      <c r="GN322" s="59"/>
      <c r="GO322" s="59"/>
      <c r="GP322" s="59"/>
      <c r="GQ322" s="59"/>
      <c r="GR322" s="59"/>
      <c r="GS322" s="59"/>
      <c r="GT322" s="59"/>
      <c r="GU322" s="59"/>
      <c r="GV322" s="59"/>
      <c r="GW322" s="59"/>
      <c r="GX322" s="59"/>
      <c r="GY322" s="59"/>
      <c r="GZ322" s="59"/>
      <c r="HA322" s="59"/>
      <c r="HB322" s="59"/>
      <c r="HC322" s="59"/>
      <c r="HD322" s="59"/>
      <c r="HE322" s="59"/>
      <c r="HF322" s="59"/>
      <c r="HG322" s="59"/>
      <c r="HH322" s="59"/>
      <c r="HI322" s="59"/>
      <c r="HJ322" s="59"/>
      <c r="HK322" s="59"/>
      <c r="HL322" s="59"/>
      <c r="HM322" s="59"/>
      <c r="HN322" s="59"/>
      <c r="HO322" s="59"/>
      <c r="HP322" s="59"/>
      <c r="HQ322" s="59"/>
      <c r="HR322" s="59"/>
      <c r="HS322" s="59"/>
      <c r="HT322" s="59"/>
      <c r="HU322" s="59"/>
      <c r="HV322" s="59"/>
      <c r="HW322" s="59"/>
      <c r="HX322" s="59"/>
      <c r="HY322" s="59"/>
      <c r="HZ322" s="59"/>
      <c r="IA322" s="59"/>
      <c r="IB322" s="59"/>
      <c r="IC322" s="59"/>
      <c r="ID322" s="59"/>
      <c r="IE322" s="59"/>
      <c r="IF322" s="59"/>
    </row>
    <row r="323" spans="2:240" ht="12.75" customHeight="1">
      <c r="B323" s="10"/>
      <c r="D323" s="10"/>
      <c r="E323" s="10"/>
      <c r="F323" s="10"/>
      <c r="N323" s="10"/>
      <c r="P323" s="10"/>
      <c r="Q323" s="10"/>
      <c r="R323" s="10"/>
      <c r="Z323" s="10"/>
      <c r="AB323" s="10"/>
      <c r="AC323" s="10"/>
      <c r="AD323" s="10"/>
      <c r="AL323" s="10"/>
      <c r="AN323" s="10"/>
      <c r="AO323" s="10"/>
      <c r="AP323" s="10"/>
      <c r="AX323" s="10"/>
      <c r="AZ323" s="10"/>
      <c r="BA323" s="10"/>
      <c r="BB323" s="10"/>
      <c r="BJ323" s="10"/>
      <c r="BL323" s="10"/>
      <c r="BM323" s="10"/>
      <c r="BN323" s="10"/>
      <c r="BV323" s="10"/>
      <c r="BX323" s="10"/>
      <c r="BY323" s="10"/>
      <c r="BZ323" s="10"/>
      <c r="CH323" s="10"/>
      <c r="CJ323" s="10"/>
      <c r="CK323" s="10"/>
      <c r="CL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FE323" s="59"/>
      <c r="FF323" s="59"/>
      <c r="FG323" s="59"/>
      <c r="FH323" s="59"/>
      <c r="FI323" s="59"/>
      <c r="FJ323" s="59"/>
      <c r="FK323" s="59"/>
      <c r="FL323" s="59"/>
      <c r="FM323" s="59"/>
      <c r="FN323" s="59"/>
      <c r="FO323" s="59"/>
      <c r="FP323" s="59"/>
      <c r="FQ323" s="59"/>
      <c r="FR323" s="59"/>
      <c r="FS323" s="59"/>
      <c r="FT323" s="59"/>
      <c r="FU323" s="59"/>
      <c r="FV323" s="59"/>
      <c r="FW323" s="59"/>
      <c r="FX323" s="59"/>
      <c r="FY323" s="59"/>
      <c r="FZ323" s="59"/>
      <c r="GA323" s="59"/>
      <c r="GB323" s="59"/>
      <c r="GC323" s="59"/>
      <c r="GD323" s="59"/>
      <c r="GE323" s="59"/>
      <c r="GF323" s="59"/>
      <c r="GG323" s="59"/>
      <c r="GH323" s="59"/>
      <c r="GI323" s="59"/>
      <c r="GJ323" s="59"/>
      <c r="GK323" s="59"/>
      <c r="GL323" s="59"/>
      <c r="GM323" s="59"/>
      <c r="GN323" s="59"/>
      <c r="GO323" s="59"/>
      <c r="GP323" s="59"/>
      <c r="GQ323" s="59"/>
      <c r="GR323" s="59"/>
      <c r="GS323" s="59"/>
      <c r="GT323" s="59"/>
      <c r="GU323" s="59"/>
      <c r="GV323" s="59"/>
      <c r="GW323" s="59"/>
      <c r="GX323" s="59"/>
      <c r="GY323" s="59"/>
      <c r="GZ323" s="59"/>
      <c r="HA323" s="59"/>
      <c r="HB323" s="59"/>
      <c r="HC323" s="59"/>
      <c r="HD323" s="59"/>
      <c r="HE323" s="59"/>
      <c r="HF323" s="59"/>
      <c r="HG323" s="59"/>
      <c r="HH323" s="59"/>
      <c r="HI323" s="59"/>
      <c r="HJ323" s="59"/>
      <c r="HK323" s="59"/>
      <c r="HL323" s="59"/>
      <c r="HM323" s="59"/>
      <c r="HN323" s="59"/>
      <c r="HO323" s="59"/>
      <c r="HP323" s="59"/>
      <c r="HQ323" s="59"/>
      <c r="HR323" s="59"/>
      <c r="HS323" s="59"/>
      <c r="HT323" s="59"/>
      <c r="HU323" s="59"/>
      <c r="HV323" s="59"/>
      <c r="HW323" s="59"/>
      <c r="HX323" s="59"/>
      <c r="HY323" s="59"/>
      <c r="HZ323" s="59"/>
      <c r="IA323" s="59"/>
      <c r="IB323" s="59"/>
      <c r="IC323" s="59"/>
      <c r="ID323" s="59"/>
      <c r="IE323" s="59"/>
      <c r="IF323" s="59"/>
    </row>
    <row r="324" spans="2:240" ht="12.75" customHeight="1">
      <c r="B324" s="10"/>
      <c r="D324" s="10"/>
      <c r="E324" s="10"/>
      <c r="F324" s="10"/>
      <c r="N324" s="10"/>
      <c r="P324" s="10"/>
      <c r="Q324" s="10"/>
      <c r="R324" s="10"/>
      <c r="Z324" s="10"/>
      <c r="AB324" s="10"/>
      <c r="AC324" s="10"/>
      <c r="AD324" s="10"/>
      <c r="AL324" s="10"/>
      <c r="AN324" s="10"/>
      <c r="AO324" s="10"/>
      <c r="AP324" s="10"/>
      <c r="AX324" s="10"/>
      <c r="AZ324" s="10"/>
      <c r="BA324" s="10"/>
      <c r="BB324" s="10"/>
      <c r="BJ324" s="10"/>
      <c r="BL324" s="10"/>
      <c r="BM324" s="10"/>
      <c r="BN324" s="10"/>
      <c r="BV324" s="10"/>
      <c r="BX324" s="10"/>
      <c r="BY324" s="10"/>
      <c r="BZ324" s="10"/>
      <c r="CH324" s="10"/>
      <c r="CJ324" s="10"/>
      <c r="CK324" s="10"/>
      <c r="CL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FE324" s="59"/>
      <c r="FF324" s="59"/>
      <c r="FG324" s="59"/>
      <c r="FH324" s="59"/>
      <c r="FI324" s="59"/>
      <c r="FJ324" s="59"/>
      <c r="FK324" s="59"/>
      <c r="FL324" s="59"/>
      <c r="FM324" s="59"/>
      <c r="FN324" s="59"/>
      <c r="FO324" s="59"/>
      <c r="FP324" s="59"/>
      <c r="FQ324" s="59"/>
      <c r="FR324" s="59"/>
      <c r="FS324" s="59"/>
      <c r="FT324" s="59"/>
      <c r="FU324" s="59"/>
      <c r="FV324" s="59"/>
      <c r="FW324" s="59"/>
      <c r="FX324" s="59"/>
      <c r="FY324" s="59"/>
      <c r="FZ324" s="59"/>
      <c r="GA324" s="59"/>
      <c r="GB324" s="59"/>
      <c r="GC324" s="59"/>
      <c r="GD324" s="59"/>
      <c r="GE324" s="59"/>
      <c r="GF324" s="59"/>
      <c r="GG324" s="59"/>
      <c r="GH324" s="59"/>
      <c r="GI324" s="59"/>
      <c r="GJ324" s="59"/>
      <c r="GK324" s="59"/>
      <c r="GL324" s="59"/>
      <c r="GM324" s="59"/>
      <c r="GN324" s="59"/>
      <c r="GO324" s="59"/>
      <c r="GP324" s="59"/>
      <c r="GQ324" s="59"/>
      <c r="GR324" s="59"/>
      <c r="GS324" s="59"/>
      <c r="GT324" s="59"/>
      <c r="GU324" s="59"/>
      <c r="GV324" s="59"/>
      <c r="GW324" s="59"/>
      <c r="GX324" s="59"/>
      <c r="GY324" s="59"/>
      <c r="GZ324" s="59"/>
      <c r="HA324" s="59"/>
      <c r="HB324" s="59"/>
      <c r="HC324" s="59"/>
      <c r="HD324" s="59"/>
      <c r="HE324" s="59"/>
      <c r="HF324" s="59"/>
      <c r="HG324" s="59"/>
      <c r="HH324" s="59"/>
      <c r="HI324" s="59"/>
      <c r="HJ324" s="59"/>
      <c r="HK324" s="59"/>
      <c r="HL324" s="59"/>
      <c r="HM324" s="59"/>
      <c r="HN324" s="59"/>
      <c r="HO324" s="59"/>
      <c r="HP324" s="59"/>
      <c r="HQ324" s="59"/>
      <c r="HR324" s="59"/>
      <c r="HS324" s="59"/>
      <c r="HT324" s="59"/>
      <c r="HU324" s="59"/>
      <c r="HV324" s="59"/>
      <c r="HW324" s="59"/>
      <c r="HX324" s="59"/>
      <c r="HY324" s="59"/>
      <c r="HZ324" s="59"/>
      <c r="IA324" s="59"/>
      <c r="IB324" s="59"/>
      <c r="IC324" s="59"/>
      <c r="ID324" s="59"/>
      <c r="IE324" s="59"/>
      <c r="IF324" s="59"/>
    </row>
    <row r="325" spans="2:240" ht="12.75" customHeight="1">
      <c r="B325" s="10"/>
      <c r="D325" s="10"/>
      <c r="E325" s="10"/>
      <c r="F325" s="10"/>
      <c r="N325" s="10"/>
      <c r="P325" s="10"/>
      <c r="Q325" s="10"/>
      <c r="R325" s="10"/>
      <c r="Z325" s="10"/>
      <c r="AB325" s="10"/>
      <c r="AC325" s="10"/>
      <c r="AD325" s="10"/>
      <c r="AL325" s="10"/>
      <c r="AN325" s="10"/>
      <c r="AO325" s="10"/>
      <c r="AP325" s="10"/>
      <c r="AX325" s="10"/>
      <c r="AZ325" s="10"/>
      <c r="BA325" s="10"/>
      <c r="BB325" s="10"/>
      <c r="BJ325" s="10"/>
      <c r="BL325" s="10"/>
      <c r="BM325" s="10"/>
      <c r="BN325" s="10"/>
      <c r="BV325" s="10"/>
      <c r="BX325" s="10"/>
      <c r="BY325" s="10"/>
      <c r="BZ325" s="10"/>
      <c r="CH325" s="10"/>
      <c r="CJ325" s="10"/>
      <c r="CK325" s="10"/>
      <c r="CL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FE325" s="59"/>
      <c r="FF325" s="59"/>
      <c r="FG325" s="59"/>
      <c r="FH325" s="59"/>
      <c r="FI325" s="59"/>
      <c r="FJ325" s="59"/>
      <c r="FK325" s="59"/>
      <c r="FL325" s="59"/>
      <c r="FM325" s="59"/>
      <c r="FN325" s="59"/>
      <c r="FO325" s="59"/>
      <c r="FP325" s="59"/>
      <c r="FQ325" s="59"/>
      <c r="FR325" s="59"/>
      <c r="FS325" s="59"/>
      <c r="FT325" s="59"/>
      <c r="FU325" s="59"/>
      <c r="FV325" s="59"/>
      <c r="FW325" s="59"/>
      <c r="FX325" s="59"/>
      <c r="FY325" s="59"/>
      <c r="FZ325" s="59"/>
      <c r="GA325" s="59"/>
      <c r="GB325" s="59"/>
      <c r="GC325" s="59"/>
      <c r="GD325" s="59"/>
      <c r="GE325" s="59"/>
      <c r="GF325" s="59"/>
      <c r="GG325" s="59"/>
      <c r="GH325" s="59"/>
      <c r="GI325" s="59"/>
      <c r="GJ325" s="59"/>
      <c r="GK325" s="59"/>
      <c r="GL325" s="59"/>
      <c r="GM325" s="59"/>
      <c r="GN325" s="59"/>
      <c r="GO325" s="59"/>
      <c r="GP325" s="59"/>
      <c r="GQ325" s="59"/>
      <c r="GR325" s="59"/>
      <c r="GS325" s="59"/>
      <c r="GT325" s="59"/>
      <c r="GU325" s="59"/>
      <c r="GV325" s="59"/>
      <c r="GW325" s="59"/>
      <c r="GX325" s="59"/>
      <c r="GY325" s="59"/>
      <c r="GZ325" s="59"/>
      <c r="HA325" s="59"/>
      <c r="HB325" s="59"/>
      <c r="HC325" s="59"/>
      <c r="HD325" s="59"/>
      <c r="HE325" s="59"/>
      <c r="HF325" s="59"/>
      <c r="HG325" s="59"/>
      <c r="HH325" s="59"/>
      <c r="HI325" s="59"/>
      <c r="HJ325" s="59"/>
      <c r="HK325" s="59"/>
      <c r="HL325" s="59"/>
      <c r="HM325" s="59"/>
      <c r="HN325" s="59"/>
      <c r="HO325" s="59"/>
      <c r="HP325" s="59"/>
      <c r="HQ325" s="59"/>
      <c r="HR325" s="59"/>
      <c r="HS325" s="59"/>
      <c r="HT325" s="59"/>
      <c r="HU325" s="59"/>
      <c r="HV325" s="59"/>
      <c r="HW325" s="59"/>
      <c r="HX325" s="59"/>
      <c r="HY325" s="59"/>
      <c r="HZ325" s="59"/>
      <c r="IA325" s="59"/>
      <c r="IB325" s="59"/>
      <c r="IC325" s="59"/>
      <c r="ID325" s="59"/>
      <c r="IE325" s="59"/>
      <c r="IF325" s="59"/>
    </row>
    <row r="326" spans="2:240" ht="12.75" customHeight="1">
      <c r="B326" s="10"/>
      <c r="D326" s="10"/>
      <c r="E326" s="10"/>
      <c r="F326" s="10"/>
      <c r="N326" s="10"/>
      <c r="P326" s="10"/>
      <c r="Q326" s="10"/>
      <c r="R326" s="10"/>
      <c r="Z326" s="10"/>
      <c r="AB326" s="10"/>
      <c r="AC326" s="10"/>
      <c r="AD326" s="10"/>
      <c r="AL326" s="10"/>
      <c r="AN326" s="10"/>
      <c r="AO326" s="10"/>
      <c r="AP326" s="10"/>
      <c r="AX326" s="10"/>
      <c r="AZ326" s="10"/>
      <c r="BA326" s="10"/>
      <c r="BB326" s="10"/>
      <c r="BJ326" s="10"/>
      <c r="BL326" s="10"/>
      <c r="BM326" s="10"/>
      <c r="BN326" s="10"/>
      <c r="BV326" s="10"/>
      <c r="BX326" s="10"/>
      <c r="BY326" s="10"/>
      <c r="BZ326" s="10"/>
      <c r="CH326" s="10"/>
      <c r="CJ326" s="10"/>
      <c r="CK326" s="10"/>
      <c r="CL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FE326" s="59"/>
      <c r="FF326" s="59"/>
      <c r="FG326" s="59"/>
      <c r="FH326" s="59"/>
      <c r="FI326" s="59"/>
      <c r="FJ326" s="59"/>
      <c r="FK326" s="59"/>
      <c r="FL326" s="59"/>
      <c r="FM326" s="59"/>
      <c r="FN326" s="59"/>
      <c r="FO326" s="59"/>
      <c r="FP326" s="59"/>
      <c r="FQ326" s="59"/>
      <c r="FR326" s="59"/>
      <c r="FS326" s="59"/>
      <c r="FT326" s="59"/>
      <c r="FU326" s="59"/>
      <c r="FV326" s="59"/>
      <c r="FW326" s="59"/>
      <c r="FX326" s="59"/>
      <c r="FY326" s="59"/>
      <c r="FZ326" s="59"/>
      <c r="GA326" s="59"/>
      <c r="GB326" s="59"/>
      <c r="GC326" s="59"/>
      <c r="GD326" s="59"/>
      <c r="GE326" s="59"/>
      <c r="GF326" s="59"/>
      <c r="GG326" s="59"/>
      <c r="GH326" s="59"/>
      <c r="GI326" s="59"/>
      <c r="GJ326" s="59"/>
      <c r="GK326" s="59"/>
      <c r="GL326" s="59"/>
      <c r="GM326" s="59"/>
      <c r="GN326" s="59"/>
      <c r="GO326" s="59"/>
      <c r="GP326" s="59"/>
      <c r="GQ326" s="59"/>
      <c r="GR326" s="59"/>
      <c r="GS326" s="59"/>
      <c r="GT326" s="59"/>
      <c r="GU326" s="59"/>
      <c r="GV326" s="59"/>
      <c r="GW326" s="59"/>
      <c r="GX326" s="59"/>
      <c r="GY326" s="59"/>
      <c r="GZ326" s="59"/>
      <c r="HA326" s="59"/>
      <c r="HB326" s="59"/>
      <c r="HC326" s="59"/>
      <c r="HD326" s="59"/>
      <c r="HE326" s="59"/>
      <c r="HF326" s="59"/>
      <c r="HG326" s="59"/>
      <c r="HH326" s="59"/>
      <c r="HI326" s="59"/>
      <c r="HJ326" s="59"/>
      <c r="HK326" s="59"/>
      <c r="HL326" s="59"/>
      <c r="HM326" s="59"/>
      <c r="HN326" s="59"/>
      <c r="HO326" s="59"/>
      <c r="HP326" s="59"/>
      <c r="HQ326" s="59"/>
      <c r="HR326" s="59"/>
      <c r="HS326" s="59"/>
      <c r="HT326" s="59"/>
      <c r="HU326" s="59"/>
      <c r="HV326" s="59"/>
      <c r="HW326" s="59"/>
      <c r="HX326" s="59"/>
      <c r="HY326" s="59"/>
      <c r="HZ326" s="59"/>
      <c r="IA326" s="59"/>
      <c r="IB326" s="59"/>
      <c r="IC326" s="59"/>
      <c r="ID326" s="59"/>
      <c r="IE326" s="59"/>
      <c r="IF326" s="59"/>
    </row>
    <row r="327" spans="2:240" ht="12.75" customHeight="1">
      <c r="B327" s="10"/>
      <c r="D327" s="10"/>
      <c r="E327" s="10"/>
      <c r="F327" s="10"/>
      <c r="N327" s="10"/>
      <c r="P327" s="10"/>
      <c r="Q327" s="10"/>
      <c r="R327" s="10"/>
      <c r="Z327" s="10"/>
      <c r="AB327" s="10"/>
      <c r="AC327" s="10"/>
      <c r="AD327" s="10"/>
      <c r="AL327" s="10"/>
      <c r="AN327" s="10"/>
      <c r="AO327" s="10"/>
      <c r="AP327" s="10"/>
      <c r="AX327" s="10"/>
      <c r="AZ327" s="10"/>
      <c r="BA327" s="10"/>
      <c r="BB327" s="10"/>
      <c r="BJ327" s="10"/>
      <c r="BL327" s="10"/>
      <c r="BM327" s="10"/>
      <c r="BN327" s="10"/>
      <c r="BV327" s="10"/>
      <c r="BX327" s="10"/>
      <c r="BY327" s="10"/>
      <c r="BZ327" s="10"/>
      <c r="CH327" s="10"/>
      <c r="CJ327" s="10"/>
      <c r="CK327" s="10"/>
      <c r="CL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FE327" s="59"/>
      <c r="FF327" s="59"/>
      <c r="FG327" s="59"/>
      <c r="FH327" s="59"/>
      <c r="FI327" s="59"/>
      <c r="FJ327" s="59"/>
      <c r="FK327" s="59"/>
      <c r="FL327" s="59"/>
      <c r="FM327" s="59"/>
      <c r="FN327" s="59"/>
      <c r="FO327" s="59"/>
      <c r="FP327" s="59"/>
      <c r="FQ327" s="59"/>
      <c r="FR327" s="59"/>
      <c r="FS327" s="59"/>
      <c r="FT327" s="59"/>
      <c r="FU327" s="59"/>
      <c r="FV327" s="59"/>
      <c r="FW327" s="59"/>
      <c r="FX327" s="59"/>
      <c r="FY327" s="59"/>
      <c r="FZ327" s="59"/>
      <c r="GA327" s="59"/>
      <c r="GB327" s="59"/>
      <c r="GC327" s="59"/>
      <c r="GD327" s="59"/>
      <c r="GE327" s="59"/>
      <c r="GF327" s="59"/>
      <c r="GG327" s="59"/>
      <c r="GH327" s="59"/>
      <c r="GI327" s="59"/>
      <c r="GJ327" s="59"/>
      <c r="GK327" s="59"/>
      <c r="GL327" s="59"/>
      <c r="GM327" s="59"/>
      <c r="GN327" s="59"/>
      <c r="GO327" s="59"/>
      <c r="GP327" s="59"/>
      <c r="GQ327" s="59"/>
      <c r="GR327" s="59"/>
      <c r="GS327" s="59"/>
      <c r="GT327" s="59"/>
      <c r="GU327" s="59"/>
      <c r="GV327" s="59"/>
      <c r="GW327" s="59"/>
      <c r="GX327" s="59"/>
      <c r="GY327" s="59"/>
      <c r="GZ327" s="59"/>
      <c r="HA327" s="59"/>
      <c r="HB327" s="59"/>
      <c r="HC327" s="59"/>
      <c r="HD327" s="59"/>
      <c r="HE327" s="59"/>
      <c r="HF327" s="59"/>
      <c r="HG327" s="59"/>
      <c r="HH327" s="59"/>
      <c r="HI327" s="59"/>
      <c r="HJ327" s="59"/>
      <c r="HK327" s="59"/>
      <c r="HL327" s="59"/>
      <c r="HM327" s="59"/>
      <c r="HN327" s="59"/>
      <c r="HO327" s="59"/>
      <c r="HP327" s="59"/>
      <c r="HQ327" s="59"/>
      <c r="HR327" s="59"/>
      <c r="HS327" s="59"/>
      <c r="HT327" s="59"/>
      <c r="HU327" s="59"/>
      <c r="HV327" s="59"/>
      <c r="HW327" s="59"/>
      <c r="HX327" s="59"/>
      <c r="HY327" s="59"/>
      <c r="HZ327" s="59"/>
      <c r="IA327" s="59"/>
      <c r="IB327" s="59"/>
      <c r="IC327" s="59"/>
      <c r="ID327" s="59"/>
      <c r="IE327" s="59"/>
      <c r="IF327" s="59"/>
    </row>
    <row r="328" spans="2:240" ht="12.75" customHeight="1">
      <c r="B328" s="10"/>
      <c r="D328" s="10"/>
      <c r="E328" s="10"/>
      <c r="F328" s="10"/>
      <c r="N328" s="10"/>
      <c r="P328" s="10"/>
      <c r="Q328" s="10"/>
      <c r="R328" s="10"/>
      <c r="Z328" s="10"/>
      <c r="AB328" s="10"/>
      <c r="AC328" s="10"/>
      <c r="AD328" s="10"/>
      <c r="AL328" s="10"/>
      <c r="AN328" s="10"/>
      <c r="AO328" s="10"/>
      <c r="AP328" s="10"/>
      <c r="AX328" s="10"/>
      <c r="AZ328" s="10"/>
      <c r="BA328" s="10"/>
      <c r="BB328" s="10"/>
      <c r="BJ328" s="10"/>
      <c r="BL328" s="10"/>
      <c r="BM328" s="10"/>
      <c r="BN328" s="10"/>
      <c r="BV328" s="10"/>
      <c r="BX328" s="10"/>
      <c r="BY328" s="10"/>
      <c r="BZ328" s="10"/>
      <c r="CH328" s="10"/>
      <c r="CJ328" s="10"/>
      <c r="CK328" s="10"/>
      <c r="CL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FE328" s="59"/>
      <c r="FF328" s="59"/>
      <c r="FG328" s="59"/>
      <c r="FH328" s="59"/>
      <c r="FI328" s="59"/>
      <c r="FJ328" s="59"/>
      <c r="FK328" s="59"/>
      <c r="FL328" s="59"/>
      <c r="FM328" s="59"/>
      <c r="FN328" s="59"/>
      <c r="FO328" s="59"/>
      <c r="FP328" s="59"/>
      <c r="FQ328" s="59"/>
      <c r="FR328" s="59"/>
      <c r="FS328" s="59"/>
      <c r="FT328" s="59"/>
      <c r="FU328" s="59"/>
      <c r="FV328" s="59"/>
      <c r="FW328" s="59"/>
      <c r="FX328" s="59"/>
      <c r="FY328" s="59"/>
      <c r="FZ328" s="59"/>
      <c r="GA328" s="59"/>
      <c r="GB328" s="59"/>
      <c r="GC328" s="59"/>
      <c r="GD328" s="59"/>
      <c r="GE328" s="59"/>
      <c r="GF328" s="59"/>
      <c r="GG328" s="59"/>
      <c r="GH328" s="59"/>
      <c r="GI328" s="59"/>
      <c r="GJ328" s="59"/>
      <c r="GK328" s="59"/>
      <c r="GL328" s="59"/>
      <c r="GM328" s="59"/>
      <c r="GN328" s="59"/>
      <c r="GO328" s="59"/>
      <c r="GP328" s="59"/>
      <c r="GQ328" s="59"/>
      <c r="GR328" s="59"/>
      <c r="GS328" s="59"/>
      <c r="GT328" s="59"/>
      <c r="GU328" s="59"/>
      <c r="GV328" s="59"/>
      <c r="GW328" s="59"/>
      <c r="GX328" s="59"/>
      <c r="GY328" s="59"/>
      <c r="GZ328" s="59"/>
      <c r="HA328" s="59"/>
      <c r="HB328" s="59"/>
      <c r="HC328" s="59"/>
      <c r="HD328" s="59"/>
      <c r="HE328" s="59"/>
      <c r="HF328" s="59"/>
      <c r="HG328" s="59"/>
      <c r="HH328" s="59"/>
      <c r="HI328" s="59"/>
      <c r="HJ328" s="59"/>
      <c r="HK328" s="59"/>
      <c r="HL328" s="59"/>
      <c r="HM328" s="59"/>
      <c r="HN328" s="59"/>
      <c r="HO328" s="59"/>
      <c r="HP328" s="59"/>
      <c r="HQ328" s="59"/>
      <c r="HR328" s="59"/>
      <c r="HS328" s="59"/>
      <c r="HT328" s="59"/>
      <c r="HU328" s="59"/>
      <c r="HV328" s="59"/>
      <c r="HW328" s="59"/>
      <c r="HX328" s="59"/>
      <c r="HY328" s="59"/>
      <c r="HZ328" s="59"/>
      <c r="IA328" s="59"/>
      <c r="IB328" s="59"/>
      <c r="IC328" s="59"/>
      <c r="ID328" s="59"/>
      <c r="IE328" s="59"/>
      <c r="IF328" s="59"/>
    </row>
    <row r="329" spans="2:240" ht="12.75" customHeight="1">
      <c r="B329" s="10"/>
      <c r="D329" s="10"/>
      <c r="E329" s="10"/>
      <c r="F329" s="10"/>
      <c r="N329" s="10"/>
      <c r="P329" s="10"/>
      <c r="Q329" s="10"/>
      <c r="R329" s="10"/>
      <c r="Z329" s="10"/>
      <c r="AB329" s="10"/>
      <c r="AC329" s="10"/>
      <c r="AD329" s="10"/>
      <c r="AL329" s="10"/>
      <c r="AN329" s="10"/>
      <c r="AO329" s="10"/>
      <c r="AP329" s="10"/>
      <c r="AX329" s="10"/>
      <c r="AZ329" s="10"/>
      <c r="BA329" s="10"/>
      <c r="BB329" s="10"/>
      <c r="BJ329" s="10"/>
      <c r="BL329" s="10"/>
      <c r="BM329" s="10"/>
      <c r="BN329" s="10"/>
      <c r="BV329" s="10"/>
      <c r="BX329" s="10"/>
      <c r="BY329" s="10"/>
      <c r="BZ329" s="10"/>
      <c r="CH329" s="10"/>
      <c r="CJ329" s="10"/>
      <c r="CK329" s="10"/>
      <c r="CL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FE329" s="59"/>
      <c r="FF329" s="59"/>
      <c r="FG329" s="59"/>
      <c r="FH329" s="59"/>
      <c r="FI329" s="59"/>
      <c r="FJ329" s="59"/>
      <c r="FK329" s="59"/>
      <c r="FL329" s="59"/>
      <c r="FM329" s="59"/>
      <c r="FN329" s="59"/>
      <c r="FO329" s="59"/>
      <c r="FP329" s="59"/>
      <c r="FQ329" s="59"/>
      <c r="FR329" s="59"/>
      <c r="FS329" s="59"/>
      <c r="FT329" s="59"/>
      <c r="FU329" s="59"/>
      <c r="FV329" s="59"/>
      <c r="FW329" s="59"/>
      <c r="FX329" s="59"/>
      <c r="FY329" s="59"/>
      <c r="FZ329" s="59"/>
      <c r="GA329" s="59"/>
      <c r="GB329" s="59"/>
      <c r="GC329" s="59"/>
      <c r="GD329" s="59"/>
      <c r="GE329" s="59"/>
      <c r="GF329" s="59"/>
      <c r="GG329" s="59"/>
      <c r="GH329" s="59"/>
      <c r="GI329" s="59"/>
      <c r="GJ329" s="59"/>
      <c r="GK329" s="59"/>
      <c r="GL329" s="59"/>
      <c r="GM329" s="59"/>
      <c r="GN329" s="59"/>
      <c r="GO329" s="59"/>
      <c r="GP329" s="59"/>
      <c r="GQ329" s="59"/>
      <c r="GR329" s="59"/>
      <c r="GS329" s="59"/>
      <c r="GT329" s="59"/>
      <c r="GU329" s="59"/>
      <c r="GV329" s="59"/>
      <c r="GW329" s="59"/>
      <c r="GX329" s="59"/>
      <c r="GY329" s="59"/>
      <c r="GZ329" s="59"/>
      <c r="HA329" s="59"/>
      <c r="HB329" s="59"/>
      <c r="HC329" s="59"/>
      <c r="HD329" s="59"/>
      <c r="HE329" s="59"/>
      <c r="HF329" s="59"/>
      <c r="HG329" s="59"/>
      <c r="HH329" s="59"/>
      <c r="HI329" s="59"/>
      <c r="HJ329" s="59"/>
      <c r="HK329" s="59"/>
      <c r="HL329" s="59"/>
      <c r="HM329" s="59"/>
      <c r="HN329" s="59"/>
      <c r="HO329" s="59"/>
      <c r="HP329" s="59"/>
      <c r="HQ329" s="59"/>
      <c r="HR329" s="59"/>
      <c r="HS329" s="59"/>
      <c r="HT329" s="59"/>
      <c r="HU329" s="59"/>
      <c r="HV329" s="59"/>
      <c r="HW329" s="59"/>
      <c r="HX329" s="59"/>
      <c r="HY329" s="59"/>
      <c r="HZ329" s="59"/>
      <c r="IA329" s="59"/>
      <c r="IB329" s="59"/>
      <c r="IC329" s="59"/>
      <c r="ID329" s="59"/>
      <c r="IE329" s="59"/>
      <c r="IF329" s="59"/>
    </row>
    <row r="330" spans="2:240" ht="12.75" customHeight="1">
      <c r="B330" s="10"/>
      <c r="D330" s="10"/>
      <c r="E330" s="10"/>
      <c r="F330" s="10"/>
      <c r="N330" s="10"/>
      <c r="P330" s="10"/>
      <c r="Q330" s="10"/>
      <c r="R330" s="10"/>
      <c r="Z330" s="10"/>
      <c r="AB330" s="10"/>
      <c r="AC330" s="10"/>
      <c r="AD330" s="10"/>
      <c r="AL330" s="10"/>
      <c r="AN330" s="10"/>
      <c r="AO330" s="10"/>
      <c r="AP330" s="10"/>
      <c r="AX330" s="10"/>
      <c r="AZ330" s="10"/>
      <c r="BA330" s="10"/>
      <c r="BB330" s="10"/>
      <c r="BJ330" s="10"/>
      <c r="BL330" s="10"/>
      <c r="BM330" s="10"/>
      <c r="BN330" s="10"/>
      <c r="BV330" s="10"/>
      <c r="BX330" s="10"/>
      <c r="BY330" s="10"/>
      <c r="BZ330" s="10"/>
      <c r="CH330" s="10"/>
      <c r="CJ330" s="10"/>
      <c r="CK330" s="10"/>
      <c r="CL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FE330" s="59"/>
      <c r="FF330" s="59"/>
      <c r="FG330" s="59"/>
      <c r="FH330" s="59"/>
      <c r="FI330" s="59"/>
      <c r="FJ330" s="59"/>
      <c r="FK330" s="59"/>
      <c r="FL330" s="59"/>
      <c r="FM330" s="59"/>
      <c r="FN330" s="59"/>
      <c r="FO330" s="59"/>
      <c r="FP330" s="59"/>
      <c r="FQ330" s="59"/>
      <c r="FR330" s="59"/>
      <c r="FS330" s="59"/>
      <c r="FT330" s="59"/>
      <c r="FU330" s="59"/>
      <c r="FV330" s="59"/>
      <c r="FW330" s="59"/>
      <c r="FX330" s="59"/>
      <c r="FY330" s="59"/>
      <c r="FZ330" s="59"/>
      <c r="GA330" s="59"/>
      <c r="GB330" s="59"/>
      <c r="GC330" s="59"/>
      <c r="GD330" s="59"/>
      <c r="GE330" s="59"/>
      <c r="GF330" s="59"/>
      <c r="GG330" s="59"/>
      <c r="GH330" s="59"/>
      <c r="GI330" s="59"/>
      <c r="GJ330" s="59"/>
      <c r="GK330" s="59"/>
      <c r="GL330" s="59"/>
      <c r="GM330" s="59"/>
      <c r="GN330" s="59"/>
      <c r="GO330" s="59"/>
      <c r="GP330" s="59"/>
      <c r="GQ330" s="59"/>
      <c r="GR330" s="59"/>
      <c r="GS330" s="59"/>
      <c r="GT330" s="59"/>
      <c r="GU330" s="59"/>
      <c r="GV330" s="59"/>
      <c r="GW330" s="59"/>
      <c r="GX330" s="59"/>
      <c r="GY330" s="59"/>
      <c r="GZ330" s="59"/>
      <c r="HA330" s="59"/>
      <c r="HB330" s="59"/>
      <c r="HC330" s="59"/>
      <c r="HD330" s="59"/>
      <c r="HE330" s="59"/>
      <c r="HF330" s="59"/>
      <c r="HG330" s="59"/>
      <c r="HH330" s="59"/>
      <c r="HI330" s="59"/>
      <c r="HJ330" s="59"/>
      <c r="HK330" s="59"/>
      <c r="HL330" s="59"/>
      <c r="HM330" s="59"/>
      <c r="HN330" s="59"/>
      <c r="HO330" s="59"/>
      <c r="HP330" s="59"/>
      <c r="HQ330" s="59"/>
      <c r="HR330" s="59"/>
      <c r="HS330" s="59"/>
      <c r="HT330" s="59"/>
      <c r="HU330" s="59"/>
      <c r="HV330" s="59"/>
      <c r="HW330" s="59"/>
      <c r="HX330" s="59"/>
      <c r="HY330" s="59"/>
      <c r="HZ330" s="59"/>
      <c r="IA330" s="59"/>
      <c r="IB330" s="59"/>
      <c r="IC330" s="59"/>
      <c r="ID330" s="59"/>
      <c r="IE330" s="59"/>
      <c r="IF330" s="59"/>
    </row>
    <row r="331" spans="2:240" ht="12.75" customHeight="1">
      <c r="B331" s="10"/>
      <c r="D331" s="10"/>
      <c r="E331" s="10"/>
      <c r="F331" s="10"/>
      <c r="N331" s="10"/>
      <c r="P331" s="10"/>
      <c r="Q331" s="10"/>
      <c r="R331" s="10"/>
      <c r="Z331" s="10"/>
      <c r="AB331" s="10"/>
      <c r="AC331" s="10"/>
      <c r="AD331" s="10"/>
      <c r="AL331" s="10"/>
      <c r="AN331" s="10"/>
      <c r="AO331" s="10"/>
      <c r="AP331" s="10"/>
      <c r="AX331" s="10"/>
      <c r="AZ331" s="10"/>
      <c r="BA331" s="10"/>
      <c r="BB331" s="10"/>
      <c r="BJ331" s="10"/>
      <c r="BL331" s="10"/>
      <c r="BM331" s="10"/>
      <c r="BN331" s="10"/>
      <c r="BV331" s="10"/>
      <c r="BX331" s="10"/>
      <c r="BY331" s="10"/>
      <c r="BZ331" s="10"/>
      <c r="CH331" s="10"/>
      <c r="CJ331" s="10"/>
      <c r="CK331" s="10"/>
      <c r="CL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FE331" s="59"/>
      <c r="FF331" s="59"/>
      <c r="FG331" s="59"/>
      <c r="FH331" s="59"/>
      <c r="FI331" s="59"/>
      <c r="FJ331" s="59"/>
      <c r="FK331" s="59"/>
      <c r="FL331" s="59"/>
      <c r="FM331" s="59"/>
      <c r="FN331" s="59"/>
      <c r="FO331" s="59"/>
      <c r="FP331" s="59"/>
      <c r="FQ331" s="59"/>
      <c r="FR331" s="59"/>
      <c r="FS331" s="59"/>
      <c r="FT331" s="59"/>
      <c r="FU331" s="59"/>
      <c r="FV331" s="59"/>
      <c r="FW331" s="59"/>
      <c r="FX331" s="59"/>
      <c r="FY331" s="59"/>
      <c r="FZ331" s="59"/>
      <c r="GA331" s="59"/>
      <c r="GB331" s="59"/>
      <c r="GC331" s="59"/>
      <c r="GD331" s="59"/>
      <c r="GE331" s="59"/>
      <c r="GF331" s="59"/>
      <c r="GG331" s="59"/>
      <c r="GH331" s="59"/>
      <c r="GI331" s="59"/>
      <c r="GJ331" s="59"/>
      <c r="GK331" s="59"/>
      <c r="GL331" s="59"/>
      <c r="GM331" s="59"/>
      <c r="GN331" s="59"/>
      <c r="GO331" s="59"/>
      <c r="GP331" s="59"/>
      <c r="GQ331" s="59"/>
      <c r="GR331" s="59"/>
      <c r="GS331" s="59"/>
      <c r="GT331" s="59"/>
      <c r="GU331" s="59"/>
      <c r="GV331" s="59"/>
      <c r="GW331" s="59"/>
      <c r="GX331" s="59"/>
      <c r="GY331" s="59"/>
      <c r="GZ331" s="59"/>
      <c r="HA331" s="59"/>
      <c r="HB331" s="59"/>
      <c r="HC331" s="59"/>
      <c r="HD331" s="59"/>
      <c r="HE331" s="59"/>
      <c r="HF331" s="59"/>
      <c r="HG331" s="59"/>
      <c r="HH331" s="59"/>
      <c r="HI331" s="59"/>
      <c r="HJ331" s="59"/>
      <c r="HK331" s="59"/>
      <c r="HL331" s="59"/>
      <c r="HM331" s="59"/>
      <c r="HN331" s="59"/>
      <c r="HO331" s="59"/>
      <c r="HP331" s="59"/>
      <c r="HQ331" s="59"/>
      <c r="HR331" s="59"/>
      <c r="HS331" s="59"/>
      <c r="HT331" s="59"/>
      <c r="HU331" s="59"/>
      <c r="HV331" s="59"/>
      <c r="HW331" s="59"/>
      <c r="HX331" s="59"/>
      <c r="HY331" s="59"/>
      <c r="HZ331" s="59"/>
      <c r="IA331" s="59"/>
      <c r="IB331" s="59"/>
      <c r="IC331" s="59"/>
      <c r="ID331" s="59"/>
      <c r="IE331" s="59"/>
      <c r="IF331" s="59"/>
    </row>
    <row r="332" spans="2:240" ht="12.75" customHeight="1">
      <c r="B332" s="10"/>
      <c r="D332" s="10"/>
      <c r="E332" s="10"/>
      <c r="F332" s="10"/>
      <c r="N332" s="10"/>
      <c r="P332" s="10"/>
      <c r="Q332" s="10"/>
      <c r="R332" s="10"/>
      <c r="Z332" s="10"/>
      <c r="AB332" s="10"/>
      <c r="AC332" s="10"/>
      <c r="AD332" s="10"/>
      <c r="AL332" s="10"/>
      <c r="AN332" s="10"/>
      <c r="AO332" s="10"/>
      <c r="AP332" s="10"/>
      <c r="AX332" s="10"/>
      <c r="AZ332" s="10"/>
      <c r="BA332" s="10"/>
      <c r="BB332" s="10"/>
      <c r="BJ332" s="10"/>
      <c r="BL332" s="10"/>
      <c r="BM332" s="10"/>
      <c r="BN332" s="10"/>
      <c r="BV332" s="10"/>
      <c r="BX332" s="10"/>
      <c r="BY332" s="10"/>
      <c r="BZ332" s="10"/>
      <c r="CH332" s="10"/>
      <c r="CJ332" s="10"/>
      <c r="CK332" s="10"/>
      <c r="CL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FE332" s="59"/>
      <c r="FF332" s="59"/>
      <c r="FG332" s="59"/>
      <c r="FH332" s="59"/>
      <c r="FI332" s="59"/>
      <c r="FJ332" s="59"/>
      <c r="FK332" s="59"/>
      <c r="FL332" s="59"/>
      <c r="FM332" s="59"/>
      <c r="FN332" s="59"/>
      <c r="FO332" s="59"/>
      <c r="FP332" s="59"/>
      <c r="FQ332" s="59"/>
      <c r="FR332" s="59"/>
      <c r="FS332" s="59"/>
      <c r="FT332" s="59"/>
      <c r="FU332" s="59"/>
      <c r="FV332" s="59"/>
      <c r="FW332" s="59"/>
      <c r="FX332" s="59"/>
      <c r="FY332" s="59"/>
      <c r="FZ332" s="59"/>
      <c r="GA332" s="59"/>
      <c r="GB332" s="59"/>
      <c r="GC332" s="59"/>
      <c r="GD332" s="59"/>
      <c r="GE332" s="59"/>
      <c r="GF332" s="59"/>
      <c r="GG332" s="59"/>
      <c r="GH332" s="59"/>
      <c r="GI332" s="59"/>
      <c r="GJ332" s="59"/>
      <c r="GK332" s="59"/>
      <c r="GL332" s="59"/>
      <c r="GM332" s="59"/>
      <c r="GN332" s="59"/>
      <c r="GO332" s="59"/>
      <c r="GP332" s="59"/>
      <c r="GQ332" s="59"/>
      <c r="GR332" s="59"/>
      <c r="GS332" s="59"/>
      <c r="GT332" s="59"/>
      <c r="GU332" s="59"/>
      <c r="GV332" s="59"/>
      <c r="GW332" s="59"/>
      <c r="GX332" s="59"/>
      <c r="GY332" s="59"/>
      <c r="GZ332" s="59"/>
      <c r="HA332" s="59"/>
      <c r="HB332" s="59"/>
      <c r="HC332" s="59"/>
      <c r="HD332" s="59"/>
      <c r="HE332" s="59"/>
      <c r="HF332" s="59"/>
      <c r="HG332" s="59"/>
      <c r="HH332" s="59"/>
      <c r="HI332" s="59"/>
      <c r="HJ332" s="59"/>
      <c r="HK332" s="59"/>
      <c r="HL332" s="59"/>
      <c r="HM332" s="59"/>
      <c r="HN332" s="59"/>
      <c r="HO332" s="59"/>
      <c r="HP332" s="59"/>
      <c r="HQ332" s="59"/>
      <c r="HR332" s="59"/>
      <c r="HS332" s="59"/>
      <c r="HT332" s="59"/>
      <c r="HU332" s="59"/>
      <c r="HV332" s="59"/>
      <c r="HW332" s="59"/>
      <c r="HX332" s="59"/>
      <c r="HY332" s="59"/>
      <c r="HZ332" s="59"/>
      <c r="IA332" s="59"/>
      <c r="IB332" s="59"/>
      <c r="IC332" s="59"/>
      <c r="ID332" s="59"/>
      <c r="IE332" s="59"/>
      <c r="IF332" s="59"/>
    </row>
    <row r="333" spans="2:240" ht="12.75" customHeight="1">
      <c r="B333" s="10"/>
      <c r="D333" s="10"/>
      <c r="E333" s="10"/>
      <c r="F333" s="10"/>
      <c r="N333" s="10"/>
      <c r="P333" s="10"/>
      <c r="Q333" s="10"/>
      <c r="R333" s="10"/>
      <c r="Z333" s="10"/>
      <c r="AB333" s="10"/>
      <c r="AC333" s="10"/>
      <c r="AD333" s="10"/>
      <c r="AL333" s="10"/>
      <c r="AN333" s="10"/>
      <c r="AO333" s="10"/>
      <c r="AP333" s="10"/>
      <c r="AX333" s="10"/>
      <c r="AZ333" s="10"/>
      <c r="BA333" s="10"/>
      <c r="BB333" s="10"/>
      <c r="BJ333" s="10"/>
      <c r="BL333" s="10"/>
      <c r="BM333" s="10"/>
      <c r="BN333" s="10"/>
      <c r="BV333" s="10"/>
      <c r="BX333" s="10"/>
      <c r="BY333" s="10"/>
      <c r="BZ333" s="10"/>
      <c r="CH333" s="10"/>
      <c r="CJ333" s="10"/>
      <c r="CK333" s="10"/>
      <c r="CL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FE333" s="59"/>
      <c r="FF333" s="59"/>
      <c r="FG333" s="59"/>
      <c r="FH333" s="59"/>
      <c r="FI333" s="59"/>
      <c r="FJ333" s="59"/>
      <c r="FK333" s="59"/>
      <c r="FL333" s="59"/>
      <c r="FM333" s="59"/>
      <c r="FN333" s="59"/>
      <c r="FO333" s="59"/>
      <c r="FP333" s="59"/>
      <c r="FQ333" s="59"/>
      <c r="FR333" s="59"/>
      <c r="FS333" s="59"/>
      <c r="FT333" s="59"/>
      <c r="FU333" s="59"/>
      <c r="FV333" s="59"/>
      <c r="FW333" s="59"/>
      <c r="FX333" s="59"/>
      <c r="FY333" s="59"/>
      <c r="FZ333" s="59"/>
      <c r="GA333" s="59"/>
      <c r="GB333" s="59"/>
      <c r="GC333" s="59"/>
      <c r="GD333" s="59"/>
      <c r="GE333" s="59"/>
      <c r="GF333" s="59"/>
      <c r="GG333" s="59"/>
      <c r="GH333" s="59"/>
      <c r="GI333" s="59"/>
      <c r="GJ333" s="59"/>
      <c r="GK333" s="59"/>
      <c r="GL333" s="59"/>
      <c r="GM333" s="59"/>
      <c r="GN333" s="59"/>
      <c r="GO333" s="59"/>
      <c r="GP333" s="59"/>
      <c r="GQ333" s="59"/>
      <c r="GR333" s="59"/>
      <c r="GS333" s="59"/>
      <c r="GT333" s="59"/>
      <c r="GU333" s="59"/>
      <c r="GV333" s="59"/>
      <c r="GW333" s="59"/>
      <c r="GX333" s="59"/>
      <c r="GY333" s="59"/>
      <c r="GZ333" s="59"/>
      <c r="HA333" s="59"/>
      <c r="HB333" s="59"/>
      <c r="HC333" s="59"/>
      <c r="HD333" s="59"/>
      <c r="HE333" s="59"/>
      <c r="HF333" s="59"/>
      <c r="HG333" s="59"/>
      <c r="HH333" s="59"/>
      <c r="HI333" s="59"/>
      <c r="HJ333" s="59"/>
      <c r="HK333" s="59"/>
      <c r="HL333" s="59"/>
      <c r="HM333" s="59"/>
      <c r="HN333" s="59"/>
      <c r="HO333" s="59"/>
      <c r="HP333" s="59"/>
      <c r="HQ333" s="59"/>
      <c r="HR333" s="59"/>
      <c r="HS333" s="59"/>
      <c r="HT333" s="59"/>
      <c r="HU333" s="59"/>
      <c r="HV333" s="59"/>
      <c r="HW333" s="59"/>
      <c r="HX333" s="59"/>
      <c r="HY333" s="59"/>
      <c r="HZ333" s="59"/>
      <c r="IA333" s="59"/>
      <c r="IB333" s="59"/>
      <c r="IC333" s="59"/>
      <c r="ID333" s="59"/>
      <c r="IE333" s="59"/>
      <c r="IF333" s="59"/>
    </row>
    <row r="334" spans="2:240" ht="12.75" customHeight="1">
      <c r="B334" s="10"/>
      <c r="D334" s="10"/>
      <c r="E334" s="10"/>
      <c r="F334" s="10"/>
      <c r="N334" s="10"/>
      <c r="P334" s="10"/>
      <c r="Q334" s="10"/>
      <c r="R334" s="10"/>
      <c r="Z334" s="10"/>
      <c r="AB334" s="10"/>
      <c r="AC334" s="10"/>
      <c r="AD334" s="10"/>
      <c r="AL334" s="10"/>
      <c r="AN334" s="10"/>
      <c r="AO334" s="10"/>
      <c r="AP334" s="10"/>
      <c r="AX334" s="10"/>
      <c r="AZ334" s="10"/>
      <c r="BA334" s="10"/>
      <c r="BB334" s="10"/>
      <c r="BJ334" s="10"/>
      <c r="BL334" s="10"/>
      <c r="BM334" s="10"/>
      <c r="BN334" s="10"/>
      <c r="BV334" s="10"/>
      <c r="BX334" s="10"/>
      <c r="BY334" s="10"/>
      <c r="BZ334" s="10"/>
      <c r="CH334" s="10"/>
      <c r="CJ334" s="10"/>
      <c r="CK334" s="10"/>
      <c r="CL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FE334" s="59"/>
      <c r="FF334" s="59"/>
      <c r="FG334" s="59"/>
      <c r="FH334" s="59"/>
      <c r="FI334" s="59"/>
      <c r="FJ334" s="59"/>
      <c r="FK334" s="59"/>
      <c r="FL334" s="59"/>
      <c r="FM334" s="59"/>
      <c r="FN334" s="59"/>
      <c r="FO334" s="59"/>
      <c r="FP334" s="59"/>
      <c r="FQ334" s="59"/>
      <c r="FR334" s="59"/>
      <c r="FS334" s="59"/>
      <c r="FT334" s="59"/>
      <c r="FU334" s="59"/>
      <c r="FV334" s="59"/>
      <c r="FW334" s="59"/>
      <c r="FX334" s="59"/>
      <c r="FY334" s="59"/>
      <c r="FZ334" s="59"/>
      <c r="GA334" s="59"/>
      <c r="GB334" s="59"/>
      <c r="GC334" s="59"/>
      <c r="GD334" s="59"/>
      <c r="GE334" s="59"/>
      <c r="GF334" s="59"/>
      <c r="GG334" s="59"/>
      <c r="GH334" s="59"/>
      <c r="GI334" s="59"/>
      <c r="GJ334" s="59"/>
      <c r="GK334" s="59"/>
      <c r="GL334" s="59"/>
      <c r="GM334" s="59"/>
      <c r="GN334" s="59"/>
      <c r="GO334" s="59"/>
      <c r="GP334" s="59"/>
      <c r="GQ334" s="59"/>
      <c r="GR334" s="59"/>
      <c r="GS334" s="59"/>
      <c r="GT334" s="59"/>
      <c r="GU334" s="59"/>
      <c r="GV334" s="59"/>
      <c r="GW334" s="59"/>
      <c r="GX334" s="59"/>
      <c r="GY334" s="59"/>
      <c r="GZ334" s="59"/>
      <c r="HA334" s="59"/>
      <c r="HB334" s="59"/>
      <c r="HC334" s="59"/>
      <c r="HD334" s="59"/>
      <c r="HE334" s="59"/>
      <c r="HF334" s="59"/>
      <c r="HG334" s="59"/>
      <c r="HH334" s="59"/>
      <c r="HI334" s="59"/>
      <c r="HJ334" s="59"/>
      <c r="HK334" s="59"/>
      <c r="HL334" s="59"/>
      <c r="HM334" s="59"/>
      <c r="HN334" s="59"/>
      <c r="HO334" s="59"/>
      <c r="HP334" s="59"/>
      <c r="HQ334" s="59"/>
      <c r="HR334" s="59"/>
      <c r="HS334" s="59"/>
      <c r="HT334" s="59"/>
      <c r="HU334" s="59"/>
      <c r="HV334" s="59"/>
      <c r="HW334" s="59"/>
      <c r="HX334" s="59"/>
      <c r="HY334" s="59"/>
      <c r="HZ334" s="59"/>
      <c r="IA334" s="59"/>
      <c r="IB334" s="59"/>
      <c r="IC334" s="59"/>
      <c r="ID334" s="59"/>
      <c r="IE334" s="59"/>
      <c r="IF334" s="59"/>
    </row>
    <row r="335" spans="2:240" ht="12.75" customHeight="1">
      <c r="B335" s="10"/>
      <c r="D335" s="10"/>
      <c r="E335" s="10"/>
      <c r="F335" s="10"/>
      <c r="N335" s="10"/>
      <c r="P335" s="10"/>
      <c r="Q335" s="10"/>
      <c r="R335" s="10"/>
      <c r="Z335" s="10"/>
      <c r="AB335" s="10"/>
      <c r="AC335" s="10"/>
      <c r="AD335" s="10"/>
      <c r="AL335" s="10"/>
      <c r="AN335" s="10"/>
      <c r="AO335" s="10"/>
      <c r="AP335" s="10"/>
      <c r="AX335" s="10"/>
      <c r="AZ335" s="10"/>
      <c r="BA335" s="10"/>
      <c r="BB335" s="10"/>
      <c r="BJ335" s="10"/>
      <c r="BL335" s="10"/>
      <c r="BM335" s="10"/>
      <c r="BN335" s="10"/>
      <c r="BV335" s="10"/>
      <c r="BX335" s="10"/>
      <c r="BY335" s="10"/>
      <c r="BZ335" s="10"/>
      <c r="CH335" s="10"/>
      <c r="CJ335" s="10"/>
      <c r="CK335" s="10"/>
      <c r="CL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FE335" s="59"/>
      <c r="FF335" s="59"/>
      <c r="FG335" s="59"/>
      <c r="FH335" s="59"/>
      <c r="FI335" s="59"/>
      <c r="FJ335" s="59"/>
      <c r="FK335" s="59"/>
      <c r="FL335" s="59"/>
      <c r="FM335" s="59"/>
      <c r="FN335" s="59"/>
      <c r="FO335" s="59"/>
      <c r="FP335" s="59"/>
      <c r="FQ335" s="59"/>
      <c r="FR335" s="59"/>
      <c r="FS335" s="59"/>
      <c r="FT335" s="59"/>
      <c r="FU335" s="59"/>
      <c r="FV335" s="59"/>
      <c r="FW335" s="59"/>
      <c r="FX335" s="59"/>
      <c r="FY335" s="59"/>
      <c r="FZ335" s="59"/>
      <c r="GA335" s="59"/>
      <c r="GB335" s="59"/>
      <c r="GC335" s="59"/>
      <c r="GD335" s="59"/>
      <c r="GE335" s="59"/>
      <c r="GF335" s="59"/>
      <c r="GG335" s="59"/>
      <c r="GH335" s="59"/>
      <c r="GI335" s="59"/>
      <c r="GJ335" s="59"/>
      <c r="GK335" s="59"/>
      <c r="GL335" s="59"/>
      <c r="GM335" s="59"/>
      <c r="GN335" s="59"/>
      <c r="GO335" s="59"/>
      <c r="GP335" s="59"/>
      <c r="GQ335" s="59"/>
      <c r="GR335" s="59"/>
      <c r="GS335" s="59"/>
      <c r="GT335" s="59"/>
      <c r="GU335" s="59"/>
      <c r="GV335" s="59"/>
      <c r="GW335" s="59"/>
      <c r="GX335" s="59"/>
      <c r="GY335" s="59"/>
      <c r="GZ335" s="59"/>
      <c r="HA335" s="59"/>
      <c r="HB335" s="59"/>
      <c r="HC335" s="59"/>
      <c r="HD335" s="59"/>
      <c r="HE335" s="59"/>
      <c r="HF335" s="59"/>
      <c r="HG335" s="59"/>
      <c r="HH335" s="59"/>
      <c r="HI335" s="59"/>
      <c r="HJ335" s="59"/>
      <c r="HK335" s="59"/>
      <c r="HL335" s="59"/>
      <c r="HM335" s="59"/>
      <c r="HN335" s="59"/>
      <c r="HO335" s="59"/>
      <c r="HP335" s="59"/>
      <c r="HQ335" s="59"/>
      <c r="HR335" s="59"/>
      <c r="HS335" s="59"/>
      <c r="HT335" s="59"/>
      <c r="HU335" s="59"/>
      <c r="HV335" s="59"/>
      <c r="HW335" s="59"/>
      <c r="HX335" s="59"/>
      <c r="HY335" s="59"/>
      <c r="HZ335" s="59"/>
      <c r="IA335" s="59"/>
      <c r="IB335" s="59"/>
      <c r="IC335" s="59"/>
      <c r="ID335" s="59"/>
      <c r="IE335" s="59"/>
      <c r="IF335" s="59"/>
    </row>
    <row r="336" spans="2:240" ht="12.75" customHeight="1">
      <c r="B336" s="10"/>
      <c r="D336" s="10"/>
      <c r="E336" s="10"/>
      <c r="F336" s="10"/>
      <c r="N336" s="10"/>
      <c r="P336" s="10"/>
      <c r="Q336" s="10"/>
      <c r="R336" s="10"/>
      <c r="Z336" s="10"/>
      <c r="AB336" s="10"/>
      <c r="AC336" s="10"/>
      <c r="AD336" s="10"/>
      <c r="AL336" s="10"/>
      <c r="AN336" s="10"/>
      <c r="AO336" s="10"/>
      <c r="AP336" s="10"/>
      <c r="AX336" s="10"/>
      <c r="AZ336" s="10"/>
      <c r="BA336" s="10"/>
      <c r="BB336" s="10"/>
      <c r="BJ336" s="10"/>
      <c r="BL336" s="10"/>
      <c r="BM336" s="10"/>
      <c r="BN336" s="10"/>
      <c r="BV336" s="10"/>
      <c r="BX336" s="10"/>
      <c r="BY336" s="10"/>
      <c r="BZ336" s="10"/>
      <c r="CH336" s="10"/>
      <c r="CJ336" s="10"/>
      <c r="CK336" s="10"/>
      <c r="CL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FE336" s="59"/>
      <c r="FF336" s="59"/>
      <c r="FG336" s="59"/>
      <c r="FH336" s="59"/>
      <c r="FI336" s="59"/>
      <c r="FJ336" s="59"/>
      <c r="FK336" s="59"/>
      <c r="FL336" s="59"/>
      <c r="FM336" s="59"/>
      <c r="FN336" s="59"/>
      <c r="FO336" s="59"/>
      <c r="FP336" s="59"/>
      <c r="FQ336" s="59"/>
      <c r="FR336" s="59"/>
      <c r="FS336" s="59"/>
      <c r="FT336" s="59"/>
      <c r="FU336" s="59"/>
      <c r="FV336" s="59"/>
      <c r="FW336" s="59"/>
      <c r="FX336" s="59"/>
      <c r="FY336" s="59"/>
      <c r="FZ336" s="59"/>
      <c r="GA336" s="59"/>
      <c r="GB336" s="59"/>
      <c r="GC336" s="59"/>
      <c r="GD336" s="59"/>
      <c r="GE336" s="59"/>
      <c r="GF336" s="59"/>
      <c r="GG336" s="59"/>
      <c r="GH336" s="59"/>
      <c r="GI336" s="59"/>
      <c r="GJ336" s="59"/>
      <c r="GK336" s="59"/>
      <c r="GL336" s="59"/>
      <c r="GM336" s="59"/>
      <c r="GN336" s="59"/>
      <c r="GO336" s="59"/>
      <c r="GP336" s="59"/>
      <c r="GQ336" s="59"/>
      <c r="GR336" s="59"/>
      <c r="GS336" s="59"/>
      <c r="GT336" s="59"/>
      <c r="GU336" s="59"/>
      <c r="GV336" s="59"/>
      <c r="GW336" s="59"/>
      <c r="GX336" s="59"/>
      <c r="GY336" s="59"/>
      <c r="GZ336" s="59"/>
      <c r="HA336" s="59"/>
      <c r="HB336" s="59"/>
      <c r="HC336" s="59"/>
      <c r="HD336" s="59"/>
      <c r="HE336" s="59"/>
      <c r="HF336" s="59"/>
      <c r="HG336" s="59"/>
      <c r="HH336" s="59"/>
      <c r="HI336" s="59"/>
      <c r="HJ336" s="59"/>
      <c r="HK336" s="59"/>
      <c r="HL336" s="59"/>
      <c r="HM336" s="59"/>
      <c r="HN336" s="59"/>
      <c r="HO336" s="59"/>
      <c r="HP336" s="59"/>
      <c r="HQ336" s="59"/>
      <c r="HR336" s="59"/>
      <c r="HS336" s="59"/>
      <c r="HT336" s="59"/>
      <c r="HU336" s="59"/>
      <c r="HV336" s="59"/>
      <c r="HW336" s="59"/>
      <c r="HX336" s="59"/>
      <c r="HY336" s="59"/>
      <c r="HZ336" s="59"/>
      <c r="IA336" s="59"/>
      <c r="IB336" s="59"/>
      <c r="IC336" s="59"/>
      <c r="ID336" s="59"/>
      <c r="IE336" s="59"/>
      <c r="IF336" s="59"/>
    </row>
    <row r="337" spans="2:240" ht="12.75" customHeight="1">
      <c r="B337" s="10"/>
      <c r="D337" s="10"/>
      <c r="E337" s="10"/>
      <c r="F337" s="10"/>
      <c r="N337" s="10"/>
      <c r="P337" s="10"/>
      <c r="Q337" s="10"/>
      <c r="R337" s="10"/>
      <c r="Z337" s="10"/>
      <c r="AB337" s="10"/>
      <c r="AC337" s="10"/>
      <c r="AD337" s="10"/>
      <c r="AL337" s="10"/>
      <c r="AN337" s="10"/>
      <c r="AO337" s="10"/>
      <c r="AP337" s="10"/>
      <c r="AX337" s="10"/>
      <c r="AZ337" s="10"/>
      <c r="BA337" s="10"/>
      <c r="BB337" s="10"/>
      <c r="BJ337" s="10"/>
      <c r="BL337" s="10"/>
      <c r="BM337" s="10"/>
      <c r="BN337" s="10"/>
      <c r="BV337" s="10"/>
      <c r="BX337" s="10"/>
      <c r="BY337" s="10"/>
      <c r="BZ337" s="10"/>
      <c r="CH337" s="10"/>
      <c r="CJ337" s="10"/>
      <c r="CK337" s="10"/>
      <c r="CL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  <c r="FQ337" s="59"/>
      <c r="FR337" s="59"/>
      <c r="FS337" s="59"/>
      <c r="FT337" s="59"/>
      <c r="FU337" s="59"/>
      <c r="FV337" s="59"/>
      <c r="FW337" s="59"/>
      <c r="FX337" s="59"/>
      <c r="FY337" s="59"/>
      <c r="FZ337" s="59"/>
      <c r="GA337" s="59"/>
      <c r="GB337" s="59"/>
      <c r="GC337" s="59"/>
      <c r="GD337" s="59"/>
      <c r="GE337" s="59"/>
      <c r="GF337" s="59"/>
      <c r="GG337" s="59"/>
      <c r="GH337" s="59"/>
      <c r="GI337" s="59"/>
      <c r="GJ337" s="59"/>
      <c r="GK337" s="59"/>
      <c r="GL337" s="59"/>
      <c r="GM337" s="59"/>
      <c r="GN337" s="59"/>
      <c r="GO337" s="59"/>
      <c r="GP337" s="59"/>
      <c r="GQ337" s="59"/>
      <c r="GR337" s="59"/>
      <c r="GS337" s="59"/>
      <c r="GT337" s="59"/>
      <c r="GU337" s="59"/>
      <c r="GV337" s="59"/>
      <c r="GW337" s="59"/>
      <c r="GX337" s="59"/>
      <c r="GY337" s="59"/>
      <c r="GZ337" s="59"/>
      <c r="HA337" s="59"/>
      <c r="HB337" s="59"/>
      <c r="HC337" s="59"/>
      <c r="HD337" s="59"/>
      <c r="HE337" s="59"/>
      <c r="HF337" s="59"/>
      <c r="HG337" s="59"/>
      <c r="HH337" s="59"/>
      <c r="HI337" s="59"/>
      <c r="HJ337" s="59"/>
      <c r="HK337" s="59"/>
      <c r="HL337" s="59"/>
      <c r="HM337" s="59"/>
      <c r="HN337" s="59"/>
      <c r="HO337" s="59"/>
      <c r="HP337" s="59"/>
      <c r="HQ337" s="59"/>
      <c r="HR337" s="59"/>
      <c r="HS337" s="59"/>
      <c r="HT337" s="59"/>
      <c r="HU337" s="59"/>
      <c r="HV337" s="59"/>
      <c r="HW337" s="59"/>
      <c r="HX337" s="59"/>
      <c r="HY337" s="59"/>
      <c r="HZ337" s="59"/>
      <c r="IA337" s="59"/>
      <c r="IB337" s="59"/>
      <c r="IC337" s="59"/>
      <c r="ID337" s="59"/>
      <c r="IE337" s="59"/>
      <c r="IF337" s="59"/>
    </row>
    <row r="338" spans="2:240" ht="12.75" customHeight="1">
      <c r="B338" s="10"/>
      <c r="D338" s="10"/>
      <c r="E338" s="10"/>
      <c r="F338" s="10"/>
      <c r="N338" s="10"/>
      <c r="P338" s="10"/>
      <c r="Q338" s="10"/>
      <c r="R338" s="10"/>
      <c r="Z338" s="10"/>
      <c r="AB338" s="10"/>
      <c r="AC338" s="10"/>
      <c r="AD338" s="10"/>
      <c r="AL338" s="10"/>
      <c r="AN338" s="10"/>
      <c r="AO338" s="10"/>
      <c r="AP338" s="10"/>
      <c r="AX338" s="10"/>
      <c r="AZ338" s="10"/>
      <c r="BA338" s="10"/>
      <c r="BB338" s="10"/>
      <c r="BJ338" s="10"/>
      <c r="BL338" s="10"/>
      <c r="BM338" s="10"/>
      <c r="BN338" s="10"/>
      <c r="BV338" s="10"/>
      <c r="BX338" s="10"/>
      <c r="BY338" s="10"/>
      <c r="BZ338" s="10"/>
      <c r="CH338" s="10"/>
      <c r="CJ338" s="10"/>
      <c r="CK338" s="10"/>
      <c r="CL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FE338" s="59"/>
      <c r="FF338" s="59"/>
      <c r="FG338" s="59"/>
      <c r="FH338" s="59"/>
      <c r="FI338" s="59"/>
      <c r="FJ338" s="59"/>
      <c r="FK338" s="59"/>
      <c r="FL338" s="59"/>
      <c r="FM338" s="59"/>
      <c r="FN338" s="59"/>
      <c r="FO338" s="59"/>
      <c r="FP338" s="59"/>
      <c r="FQ338" s="59"/>
      <c r="FR338" s="59"/>
      <c r="FS338" s="59"/>
      <c r="FT338" s="59"/>
      <c r="FU338" s="59"/>
      <c r="FV338" s="59"/>
      <c r="FW338" s="59"/>
      <c r="FX338" s="59"/>
      <c r="FY338" s="59"/>
      <c r="FZ338" s="59"/>
      <c r="GA338" s="59"/>
      <c r="GB338" s="59"/>
      <c r="GC338" s="59"/>
      <c r="GD338" s="59"/>
      <c r="GE338" s="59"/>
      <c r="GF338" s="59"/>
      <c r="GG338" s="59"/>
      <c r="GH338" s="59"/>
      <c r="GI338" s="59"/>
      <c r="GJ338" s="59"/>
      <c r="GK338" s="59"/>
      <c r="GL338" s="59"/>
      <c r="GM338" s="59"/>
      <c r="GN338" s="59"/>
      <c r="GO338" s="59"/>
      <c r="GP338" s="59"/>
      <c r="GQ338" s="59"/>
      <c r="GR338" s="59"/>
      <c r="GS338" s="59"/>
      <c r="GT338" s="59"/>
      <c r="GU338" s="59"/>
      <c r="GV338" s="59"/>
      <c r="GW338" s="59"/>
      <c r="GX338" s="59"/>
      <c r="GY338" s="59"/>
      <c r="GZ338" s="59"/>
      <c r="HA338" s="59"/>
      <c r="HB338" s="59"/>
      <c r="HC338" s="59"/>
      <c r="HD338" s="59"/>
      <c r="HE338" s="59"/>
      <c r="HF338" s="59"/>
      <c r="HG338" s="59"/>
      <c r="HH338" s="59"/>
      <c r="HI338" s="59"/>
      <c r="HJ338" s="59"/>
      <c r="HK338" s="59"/>
      <c r="HL338" s="59"/>
      <c r="HM338" s="59"/>
      <c r="HN338" s="59"/>
      <c r="HO338" s="59"/>
      <c r="HP338" s="59"/>
      <c r="HQ338" s="59"/>
      <c r="HR338" s="59"/>
      <c r="HS338" s="59"/>
      <c r="HT338" s="59"/>
      <c r="HU338" s="59"/>
      <c r="HV338" s="59"/>
      <c r="HW338" s="59"/>
      <c r="HX338" s="59"/>
      <c r="HY338" s="59"/>
      <c r="HZ338" s="59"/>
      <c r="IA338" s="59"/>
      <c r="IB338" s="59"/>
      <c r="IC338" s="59"/>
      <c r="ID338" s="59"/>
      <c r="IE338" s="59"/>
      <c r="IF338" s="59"/>
    </row>
    <row r="339" spans="2:240" ht="12.75" customHeight="1">
      <c r="B339" s="10"/>
      <c r="D339" s="10"/>
      <c r="E339" s="10"/>
      <c r="F339" s="10"/>
      <c r="N339" s="10"/>
      <c r="P339" s="10"/>
      <c r="Q339" s="10"/>
      <c r="R339" s="10"/>
      <c r="Z339" s="10"/>
      <c r="AB339" s="10"/>
      <c r="AC339" s="10"/>
      <c r="AD339" s="10"/>
      <c r="AL339" s="10"/>
      <c r="AN339" s="10"/>
      <c r="AO339" s="10"/>
      <c r="AP339" s="10"/>
      <c r="AX339" s="10"/>
      <c r="AZ339" s="10"/>
      <c r="BA339" s="10"/>
      <c r="BB339" s="10"/>
      <c r="BJ339" s="10"/>
      <c r="BL339" s="10"/>
      <c r="BM339" s="10"/>
      <c r="BN339" s="10"/>
      <c r="BV339" s="10"/>
      <c r="BX339" s="10"/>
      <c r="BY339" s="10"/>
      <c r="BZ339" s="10"/>
      <c r="CH339" s="10"/>
      <c r="CJ339" s="10"/>
      <c r="CK339" s="10"/>
      <c r="CL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FE339" s="59"/>
      <c r="FF339" s="59"/>
      <c r="FG339" s="59"/>
      <c r="FH339" s="59"/>
      <c r="FI339" s="59"/>
      <c r="FJ339" s="59"/>
      <c r="FK339" s="59"/>
      <c r="FL339" s="59"/>
      <c r="FM339" s="59"/>
      <c r="FN339" s="59"/>
      <c r="FO339" s="59"/>
      <c r="FP339" s="59"/>
      <c r="FQ339" s="59"/>
      <c r="FR339" s="59"/>
      <c r="FS339" s="59"/>
      <c r="FT339" s="59"/>
      <c r="FU339" s="59"/>
      <c r="FV339" s="59"/>
      <c r="FW339" s="59"/>
      <c r="FX339" s="59"/>
      <c r="FY339" s="59"/>
      <c r="FZ339" s="59"/>
      <c r="GA339" s="59"/>
      <c r="GB339" s="59"/>
      <c r="GC339" s="59"/>
      <c r="GD339" s="59"/>
      <c r="GE339" s="59"/>
      <c r="GF339" s="59"/>
      <c r="GG339" s="59"/>
      <c r="GH339" s="59"/>
      <c r="GI339" s="59"/>
      <c r="GJ339" s="59"/>
      <c r="GK339" s="59"/>
      <c r="GL339" s="59"/>
      <c r="GM339" s="59"/>
      <c r="GN339" s="59"/>
      <c r="GO339" s="59"/>
      <c r="GP339" s="59"/>
      <c r="GQ339" s="59"/>
      <c r="GR339" s="59"/>
      <c r="GS339" s="59"/>
      <c r="GT339" s="59"/>
      <c r="GU339" s="59"/>
      <c r="GV339" s="59"/>
      <c r="GW339" s="59"/>
      <c r="GX339" s="59"/>
      <c r="GY339" s="59"/>
      <c r="GZ339" s="59"/>
      <c r="HA339" s="59"/>
      <c r="HB339" s="59"/>
      <c r="HC339" s="59"/>
      <c r="HD339" s="59"/>
      <c r="HE339" s="59"/>
      <c r="HF339" s="59"/>
      <c r="HG339" s="59"/>
      <c r="HH339" s="59"/>
      <c r="HI339" s="59"/>
      <c r="HJ339" s="59"/>
      <c r="HK339" s="59"/>
      <c r="HL339" s="59"/>
      <c r="HM339" s="59"/>
      <c r="HN339" s="59"/>
      <c r="HO339" s="59"/>
      <c r="HP339" s="59"/>
      <c r="HQ339" s="59"/>
      <c r="HR339" s="59"/>
      <c r="HS339" s="59"/>
      <c r="HT339" s="59"/>
      <c r="HU339" s="59"/>
      <c r="HV339" s="59"/>
      <c r="HW339" s="59"/>
      <c r="HX339" s="59"/>
      <c r="HY339" s="59"/>
      <c r="HZ339" s="59"/>
      <c r="IA339" s="59"/>
      <c r="IB339" s="59"/>
      <c r="IC339" s="59"/>
      <c r="ID339" s="59"/>
      <c r="IE339" s="59"/>
      <c r="IF339" s="59"/>
    </row>
    <row r="340" spans="2:240" ht="12.75" customHeight="1">
      <c r="B340" s="10"/>
      <c r="D340" s="10"/>
      <c r="E340" s="10"/>
      <c r="F340" s="10"/>
      <c r="N340" s="10"/>
      <c r="P340" s="10"/>
      <c r="Q340" s="10"/>
      <c r="R340" s="10"/>
      <c r="Z340" s="10"/>
      <c r="AB340" s="10"/>
      <c r="AC340" s="10"/>
      <c r="AD340" s="10"/>
      <c r="AL340" s="10"/>
      <c r="AN340" s="10"/>
      <c r="AO340" s="10"/>
      <c r="AP340" s="10"/>
      <c r="AX340" s="10"/>
      <c r="AZ340" s="10"/>
      <c r="BA340" s="10"/>
      <c r="BB340" s="10"/>
      <c r="BJ340" s="10"/>
      <c r="BL340" s="10"/>
      <c r="BM340" s="10"/>
      <c r="BN340" s="10"/>
      <c r="BV340" s="10"/>
      <c r="BX340" s="10"/>
      <c r="BY340" s="10"/>
      <c r="BZ340" s="10"/>
      <c r="CH340" s="10"/>
      <c r="CJ340" s="10"/>
      <c r="CK340" s="10"/>
      <c r="CL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FE340" s="59"/>
      <c r="FF340" s="59"/>
      <c r="FG340" s="59"/>
      <c r="FH340" s="59"/>
      <c r="FI340" s="59"/>
      <c r="FJ340" s="59"/>
      <c r="FK340" s="59"/>
      <c r="FL340" s="59"/>
      <c r="FM340" s="59"/>
      <c r="FN340" s="59"/>
      <c r="FO340" s="59"/>
      <c r="FP340" s="59"/>
      <c r="FQ340" s="59"/>
      <c r="FR340" s="59"/>
      <c r="FS340" s="59"/>
      <c r="FT340" s="59"/>
      <c r="FU340" s="59"/>
      <c r="FV340" s="59"/>
      <c r="FW340" s="59"/>
      <c r="FX340" s="59"/>
      <c r="FY340" s="59"/>
      <c r="FZ340" s="59"/>
      <c r="GA340" s="59"/>
      <c r="GB340" s="59"/>
      <c r="GC340" s="59"/>
      <c r="GD340" s="59"/>
      <c r="GE340" s="59"/>
      <c r="GF340" s="59"/>
      <c r="GG340" s="59"/>
      <c r="GH340" s="59"/>
      <c r="GI340" s="59"/>
      <c r="GJ340" s="59"/>
      <c r="GK340" s="59"/>
      <c r="GL340" s="59"/>
      <c r="GM340" s="59"/>
      <c r="GN340" s="59"/>
      <c r="GO340" s="59"/>
      <c r="GP340" s="59"/>
      <c r="GQ340" s="59"/>
      <c r="GR340" s="59"/>
      <c r="GS340" s="59"/>
      <c r="GT340" s="59"/>
      <c r="GU340" s="59"/>
      <c r="GV340" s="59"/>
      <c r="GW340" s="59"/>
      <c r="GX340" s="59"/>
      <c r="GY340" s="59"/>
      <c r="GZ340" s="59"/>
      <c r="HA340" s="59"/>
      <c r="HB340" s="59"/>
      <c r="HC340" s="59"/>
      <c r="HD340" s="59"/>
      <c r="HE340" s="59"/>
      <c r="HF340" s="59"/>
      <c r="HG340" s="59"/>
      <c r="HH340" s="59"/>
      <c r="HI340" s="59"/>
      <c r="HJ340" s="59"/>
      <c r="HK340" s="59"/>
      <c r="HL340" s="59"/>
      <c r="HM340" s="59"/>
      <c r="HN340" s="59"/>
      <c r="HO340" s="59"/>
      <c r="HP340" s="59"/>
      <c r="HQ340" s="59"/>
      <c r="HR340" s="59"/>
      <c r="HS340" s="59"/>
      <c r="HT340" s="59"/>
      <c r="HU340" s="59"/>
      <c r="HV340" s="59"/>
      <c r="HW340" s="59"/>
      <c r="HX340" s="59"/>
      <c r="HY340" s="59"/>
      <c r="HZ340" s="59"/>
      <c r="IA340" s="59"/>
      <c r="IB340" s="59"/>
      <c r="IC340" s="59"/>
      <c r="ID340" s="59"/>
      <c r="IE340" s="59"/>
      <c r="IF340" s="59"/>
    </row>
    <row r="341" spans="2:240" ht="12.75" customHeight="1">
      <c r="B341" s="10"/>
      <c r="D341" s="10"/>
      <c r="E341" s="10"/>
      <c r="F341" s="10"/>
      <c r="N341" s="10"/>
      <c r="P341" s="10"/>
      <c r="Q341" s="10"/>
      <c r="R341" s="10"/>
      <c r="Z341" s="10"/>
      <c r="AB341" s="10"/>
      <c r="AC341" s="10"/>
      <c r="AD341" s="10"/>
      <c r="AL341" s="10"/>
      <c r="AN341" s="10"/>
      <c r="AO341" s="10"/>
      <c r="AP341" s="10"/>
      <c r="AX341" s="10"/>
      <c r="AZ341" s="10"/>
      <c r="BA341" s="10"/>
      <c r="BB341" s="10"/>
      <c r="BJ341" s="10"/>
      <c r="BL341" s="10"/>
      <c r="BM341" s="10"/>
      <c r="BN341" s="10"/>
      <c r="BV341" s="10"/>
      <c r="BX341" s="10"/>
      <c r="BY341" s="10"/>
      <c r="BZ341" s="10"/>
      <c r="CH341" s="10"/>
      <c r="CJ341" s="10"/>
      <c r="CK341" s="10"/>
      <c r="CL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FE341" s="59"/>
      <c r="FF341" s="59"/>
      <c r="FG341" s="59"/>
      <c r="FH341" s="59"/>
      <c r="FI341" s="59"/>
      <c r="FJ341" s="59"/>
      <c r="FK341" s="59"/>
      <c r="FL341" s="59"/>
      <c r="FM341" s="59"/>
      <c r="FN341" s="59"/>
      <c r="FO341" s="59"/>
      <c r="FP341" s="59"/>
      <c r="FQ341" s="59"/>
      <c r="FR341" s="59"/>
      <c r="FS341" s="59"/>
      <c r="FT341" s="59"/>
      <c r="FU341" s="59"/>
      <c r="FV341" s="59"/>
      <c r="FW341" s="59"/>
      <c r="FX341" s="59"/>
      <c r="FY341" s="59"/>
      <c r="FZ341" s="59"/>
      <c r="GA341" s="59"/>
      <c r="GB341" s="59"/>
      <c r="GC341" s="59"/>
      <c r="GD341" s="59"/>
      <c r="GE341" s="59"/>
      <c r="GF341" s="59"/>
      <c r="GG341" s="59"/>
      <c r="GH341" s="59"/>
      <c r="GI341" s="59"/>
      <c r="GJ341" s="59"/>
      <c r="GK341" s="59"/>
      <c r="GL341" s="59"/>
      <c r="GM341" s="59"/>
      <c r="GN341" s="59"/>
      <c r="GO341" s="59"/>
      <c r="GP341" s="59"/>
      <c r="GQ341" s="59"/>
      <c r="GR341" s="59"/>
      <c r="GS341" s="59"/>
      <c r="GT341" s="59"/>
      <c r="GU341" s="59"/>
      <c r="GV341" s="59"/>
      <c r="GW341" s="59"/>
      <c r="GX341" s="59"/>
      <c r="GY341" s="59"/>
      <c r="GZ341" s="59"/>
      <c r="HA341" s="59"/>
      <c r="HB341" s="59"/>
      <c r="HC341" s="59"/>
      <c r="HD341" s="59"/>
      <c r="HE341" s="59"/>
      <c r="HF341" s="59"/>
      <c r="HG341" s="59"/>
      <c r="HH341" s="59"/>
      <c r="HI341" s="59"/>
      <c r="HJ341" s="59"/>
      <c r="HK341" s="59"/>
      <c r="HL341" s="59"/>
      <c r="HM341" s="59"/>
      <c r="HN341" s="59"/>
      <c r="HO341" s="59"/>
      <c r="HP341" s="59"/>
      <c r="HQ341" s="59"/>
      <c r="HR341" s="59"/>
      <c r="HS341" s="59"/>
      <c r="HT341" s="59"/>
      <c r="HU341" s="59"/>
      <c r="HV341" s="59"/>
      <c r="HW341" s="59"/>
      <c r="HX341" s="59"/>
      <c r="HY341" s="59"/>
      <c r="HZ341" s="59"/>
      <c r="IA341" s="59"/>
      <c r="IB341" s="59"/>
      <c r="IC341" s="59"/>
      <c r="ID341" s="59"/>
      <c r="IE341" s="59"/>
      <c r="IF341" s="59"/>
    </row>
    <row r="342" spans="2:240" ht="12.75" customHeight="1">
      <c r="B342" s="10"/>
      <c r="D342" s="10"/>
      <c r="E342" s="10"/>
      <c r="F342" s="10"/>
      <c r="N342" s="10"/>
      <c r="P342" s="10"/>
      <c r="Q342" s="10"/>
      <c r="R342" s="10"/>
      <c r="Z342" s="10"/>
      <c r="AB342" s="10"/>
      <c r="AC342" s="10"/>
      <c r="AD342" s="10"/>
      <c r="AL342" s="10"/>
      <c r="AN342" s="10"/>
      <c r="AO342" s="10"/>
      <c r="AP342" s="10"/>
      <c r="AX342" s="10"/>
      <c r="AZ342" s="10"/>
      <c r="BA342" s="10"/>
      <c r="BB342" s="10"/>
      <c r="BJ342" s="10"/>
      <c r="BL342" s="10"/>
      <c r="BM342" s="10"/>
      <c r="BN342" s="10"/>
      <c r="BV342" s="10"/>
      <c r="BX342" s="10"/>
      <c r="BY342" s="10"/>
      <c r="BZ342" s="10"/>
      <c r="CH342" s="10"/>
      <c r="CJ342" s="10"/>
      <c r="CK342" s="10"/>
      <c r="CL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FE342" s="59"/>
      <c r="FF342" s="59"/>
      <c r="FG342" s="59"/>
      <c r="FH342" s="59"/>
      <c r="FI342" s="59"/>
      <c r="FJ342" s="59"/>
      <c r="FK342" s="59"/>
      <c r="FL342" s="59"/>
      <c r="FM342" s="59"/>
      <c r="FN342" s="59"/>
      <c r="FO342" s="59"/>
      <c r="FP342" s="59"/>
      <c r="FQ342" s="59"/>
      <c r="FR342" s="59"/>
      <c r="FS342" s="59"/>
      <c r="FT342" s="59"/>
      <c r="FU342" s="59"/>
      <c r="FV342" s="59"/>
      <c r="FW342" s="59"/>
      <c r="FX342" s="59"/>
      <c r="FY342" s="59"/>
      <c r="FZ342" s="59"/>
      <c r="GA342" s="59"/>
      <c r="GB342" s="59"/>
      <c r="GC342" s="59"/>
      <c r="GD342" s="59"/>
      <c r="GE342" s="59"/>
      <c r="GF342" s="59"/>
      <c r="GG342" s="59"/>
      <c r="GH342" s="59"/>
      <c r="GI342" s="59"/>
      <c r="GJ342" s="59"/>
      <c r="GK342" s="59"/>
      <c r="GL342" s="59"/>
      <c r="GM342" s="59"/>
      <c r="GN342" s="59"/>
      <c r="GO342" s="59"/>
      <c r="GP342" s="59"/>
      <c r="GQ342" s="59"/>
      <c r="GR342" s="59"/>
      <c r="GS342" s="59"/>
      <c r="GT342" s="59"/>
      <c r="GU342" s="59"/>
      <c r="GV342" s="59"/>
      <c r="GW342" s="59"/>
      <c r="GX342" s="59"/>
      <c r="GY342" s="59"/>
      <c r="GZ342" s="59"/>
      <c r="HA342" s="59"/>
      <c r="HB342" s="59"/>
      <c r="HC342" s="59"/>
      <c r="HD342" s="59"/>
      <c r="HE342" s="59"/>
      <c r="HF342" s="59"/>
      <c r="HG342" s="59"/>
      <c r="HH342" s="59"/>
      <c r="HI342" s="59"/>
      <c r="HJ342" s="59"/>
      <c r="HK342" s="59"/>
      <c r="HL342" s="59"/>
      <c r="HM342" s="59"/>
      <c r="HN342" s="59"/>
      <c r="HO342" s="59"/>
      <c r="HP342" s="59"/>
      <c r="HQ342" s="59"/>
      <c r="HR342" s="59"/>
      <c r="HS342" s="59"/>
      <c r="HT342" s="59"/>
      <c r="HU342" s="59"/>
      <c r="HV342" s="59"/>
      <c r="HW342" s="59"/>
      <c r="HX342" s="59"/>
      <c r="HY342" s="59"/>
      <c r="HZ342" s="59"/>
      <c r="IA342" s="59"/>
      <c r="IB342" s="59"/>
      <c r="IC342" s="59"/>
      <c r="ID342" s="59"/>
      <c r="IE342" s="59"/>
      <c r="IF342" s="59"/>
    </row>
    <row r="343" spans="2:240" ht="12.75" customHeight="1">
      <c r="B343" s="10"/>
      <c r="D343" s="10"/>
      <c r="E343" s="10"/>
      <c r="F343" s="10"/>
      <c r="N343" s="10"/>
      <c r="P343" s="10"/>
      <c r="Q343" s="10"/>
      <c r="R343" s="10"/>
      <c r="Z343" s="10"/>
      <c r="AB343" s="10"/>
      <c r="AC343" s="10"/>
      <c r="AD343" s="10"/>
      <c r="AL343" s="10"/>
      <c r="AN343" s="10"/>
      <c r="AO343" s="10"/>
      <c r="AP343" s="10"/>
      <c r="AX343" s="10"/>
      <c r="AZ343" s="10"/>
      <c r="BA343" s="10"/>
      <c r="BB343" s="10"/>
      <c r="BJ343" s="10"/>
      <c r="BL343" s="10"/>
      <c r="BM343" s="10"/>
      <c r="BN343" s="10"/>
      <c r="BV343" s="10"/>
      <c r="BX343" s="10"/>
      <c r="BY343" s="10"/>
      <c r="BZ343" s="10"/>
      <c r="CH343" s="10"/>
      <c r="CJ343" s="10"/>
      <c r="CK343" s="10"/>
      <c r="CL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FE343" s="59"/>
      <c r="FF343" s="59"/>
      <c r="FG343" s="59"/>
      <c r="FH343" s="59"/>
      <c r="FI343" s="59"/>
      <c r="FJ343" s="59"/>
      <c r="FK343" s="59"/>
      <c r="FL343" s="59"/>
      <c r="FM343" s="59"/>
      <c r="FN343" s="59"/>
      <c r="FO343" s="59"/>
      <c r="FP343" s="59"/>
      <c r="FQ343" s="59"/>
      <c r="FR343" s="59"/>
      <c r="FS343" s="59"/>
      <c r="FT343" s="59"/>
      <c r="FU343" s="59"/>
      <c r="FV343" s="59"/>
      <c r="FW343" s="59"/>
      <c r="FX343" s="59"/>
      <c r="FY343" s="59"/>
      <c r="FZ343" s="59"/>
      <c r="GA343" s="59"/>
      <c r="GB343" s="59"/>
      <c r="GC343" s="59"/>
      <c r="GD343" s="59"/>
      <c r="GE343" s="59"/>
      <c r="GF343" s="59"/>
      <c r="GG343" s="59"/>
      <c r="GH343" s="59"/>
      <c r="GI343" s="59"/>
      <c r="GJ343" s="59"/>
      <c r="GK343" s="59"/>
      <c r="GL343" s="59"/>
      <c r="GM343" s="59"/>
      <c r="GN343" s="59"/>
      <c r="GO343" s="59"/>
      <c r="GP343" s="59"/>
      <c r="GQ343" s="59"/>
      <c r="GR343" s="59"/>
      <c r="GS343" s="59"/>
      <c r="GT343" s="59"/>
      <c r="GU343" s="59"/>
      <c r="GV343" s="59"/>
      <c r="GW343" s="59"/>
      <c r="GX343" s="59"/>
      <c r="GY343" s="59"/>
      <c r="GZ343" s="59"/>
      <c r="HA343" s="59"/>
      <c r="HB343" s="59"/>
      <c r="HC343" s="59"/>
      <c r="HD343" s="59"/>
      <c r="HE343" s="59"/>
      <c r="HF343" s="59"/>
      <c r="HG343" s="59"/>
      <c r="HH343" s="59"/>
      <c r="HI343" s="59"/>
      <c r="HJ343" s="59"/>
      <c r="HK343" s="59"/>
      <c r="HL343" s="59"/>
      <c r="HM343" s="59"/>
      <c r="HN343" s="59"/>
      <c r="HO343" s="59"/>
      <c r="HP343" s="59"/>
      <c r="HQ343" s="59"/>
      <c r="HR343" s="59"/>
      <c r="HS343" s="59"/>
      <c r="HT343" s="59"/>
      <c r="HU343" s="59"/>
      <c r="HV343" s="59"/>
      <c r="HW343" s="59"/>
      <c r="HX343" s="59"/>
      <c r="HY343" s="59"/>
      <c r="HZ343" s="59"/>
      <c r="IA343" s="59"/>
      <c r="IB343" s="59"/>
      <c r="IC343" s="59"/>
      <c r="ID343" s="59"/>
      <c r="IE343" s="59"/>
      <c r="IF343" s="59"/>
    </row>
    <row r="344" spans="2:240" ht="12.75" customHeight="1">
      <c r="B344" s="10"/>
      <c r="D344" s="10"/>
      <c r="E344" s="10"/>
      <c r="F344" s="10"/>
      <c r="N344" s="10"/>
      <c r="P344" s="10"/>
      <c r="Q344" s="10"/>
      <c r="R344" s="10"/>
      <c r="Z344" s="10"/>
      <c r="AB344" s="10"/>
      <c r="AC344" s="10"/>
      <c r="AD344" s="10"/>
      <c r="AL344" s="10"/>
      <c r="AN344" s="10"/>
      <c r="AO344" s="10"/>
      <c r="AP344" s="10"/>
      <c r="AX344" s="10"/>
      <c r="AZ344" s="10"/>
      <c r="BA344" s="10"/>
      <c r="BB344" s="10"/>
      <c r="BJ344" s="10"/>
      <c r="BL344" s="10"/>
      <c r="BM344" s="10"/>
      <c r="BN344" s="10"/>
      <c r="BV344" s="10"/>
      <c r="BX344" s="10"/>
      <c r="BY344" s="10"/>
      <c r="BZ344" s="10"/>
      <c r="CH344" s="10"/>
      <c r="CJ344" s="10"/>
      <c r="CK344" s="10"/>
      <c r="CL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FE344" s="59"/>
      <c r="FF344" s="59"/>
      <c r="FG344" s="59"/>
      <c r="FH344" s="59"/>
      <c r="FI344" s="59"/>
      <c r="FJ344" s="59"/>
      <c r="FK344" s="59"/>
      <c r="FL344" s="59"/>
      <c r="FM344" s="59"/>
      <c r="FN344" s="59"/>
      <c r="FO344" s="59"/>
      <c r="FP344" s="59"/>
      <c r="FQ344" s="59"/>
      <c r="FR344" s="59"/>
      <c r="FS344" s="59"/>
      <c r="FT344" s="59"/>
      <c r="FU344" s="59"/>
      <c r="FV344" s="59"/>
      <c r="FW344" s="59"/>
      <c r="FX344" s="59"/>
      <c r="FY344" s="59"/>
      <c r="FZ344" s="59"/>
      <c r="GA344" s="59"/>
      <c r="GB344" s="59"/>
      <c r="GC344" s="59"/>
      <c r="GD344" s="59"/>
      <c r="GE344" s="59"/>
      <c r="GF344" s="59"/>
      <c r="GG344" s="59"/>
      <c r="GH344" s="59"/>
      <c r="GI344" s="59"/>
      <c r="GJ344" s="59"/>
      <c r="GK344" s="59"/>
      <c r="GL344" s="59"/>
      <c r="GM344" s="59"/>
      <c r="GN344" s="59"/>
      <c r="GO344" s="59"/>
      <c r="GP344" s="59"/>
      <c r="GQ344" s="59"/>
      <c r="GR344" s="59"/>
      <c r="GS344" s="59"/>
      <c r="GT344" s="59"/>
      <c r="GU344" s="59"/>
      <c r="GV344" s="59"/>
      <c r="GW344" s="59"/>
      <c r="GX344" s="59"/>
      <c r="GY344" s="59"/>
      <c r="GZ344" s="59"/>
      <c r="HA344" s="59"/>
      <c r="HB344" s="59"/>
      <c r="HC344" s="59"/>
      <c r="HD344" s="59"/>
      <c r="HE344" s="59"/>
      <c r="HF344" s="59"/>
      <c r="HG344" s="59"/>
      <c r="HH344" s="59"/>
      <c r="HI344" s="59"/>
      <c r="HJ344" s="59"/>
      <c r="HK344" s="59"/>
      <c r="HL344" s="59"/>
      <c r="HM344" s="59"/>
      <c r="HN344" s="59"/>
      <c r="HO344" s="59"/>
      <c r="HP344" s="59"/>
      <c r="HQ344" s="59"/>
      <c r="HR344" s="59"/>
      <c r="HS344" s="59"/>
      <c r="HT344" s="59"/>
      <c r="HU344" s="59"/>
      <c r="HV344" s="59"/>
      <c r="HW344" s="59"/>
      <c r="HX344" s="59"/>
      <c r="HY344" s="59"/>
      <c r="HZ344" s="59"/>
      <c r="IA344" s="59"/>
      <c r="IB344" s="59"/>
      <c r="IC344" s="59"/>
      <c r="ID344" s="59"/>
      <c r="IE344" s="59"/>
      <c r="IF344" s="59"/>
    </row>
    <row r="345" spans="2:240" ht="12.75" customHeight="1">
      <c r="B345" s="10"/>
      <c r="D345" s="10"/>
      <c r="E345" s="10"/>
      <c r="F345" s="10"/>
      <c r="N345" s="10"/>
      <c r="P345" s="10"/>
      <c r="Q345" s="10"/>
      <c r="R345" s="10"/>
      <c r="Z345" s="10"/>
      <c r="AB345" s="10"/>
      <c r="AC345" s="10"/>
      <c r="AD345" s="10"/>
      <c r="AL345" s="10"/>
      <c r="AN345" s="10"/>
      <c r="AO345" s="10"/>
      <c r="AP345" s="10"/>
      <c r="AX345" s="10"/>
      <c r="AZ345" s="10"/>
      <c r="BA345" s="10"/>
      <c r="BB345" s="10"/>
      <c r="BJ345" s="10"/>
      <c r="BL345" s="10"/>
      <c r="BM345" s="10"/>
      <c r="BN345" s="10"/>
      <c r="BV345" s="10"/>
      <c r="BX345" s="10"/>
      <c r="BY345" s="10"/>
      <c r="BZ345" s="10"/>
      <c r="CH345" s="10"/>
      <c r="CJ345" s="10"/>
      <c r="CK345" s="10"/>
      <c r="CL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FE345" s="59"/>
      <c r="FF345" s="59"/>
      <c r="FG345" s="59"/>
      <c r="FH345" s="59"/>
      <c r="FI345" s="59"/>
      <c r="FJ345" s="59"/>
      <c r="FK345" s="59"/>
      <c r="FL345" s="59"/>
      <c r="FM345" s="59"/>
      <c r="FN345" s="59"/>
      <c r="FO345" s="59"/>
      <c r="FP345" s="59"/>
      <c r="FQ345" s="59"/>
      <c r="FR345" s="59"/>
      <c r="FS345" s="59"/>
      <c r="FT345" s="59"/>
      <c r="FU345" s="59"/>
      <c r="FV345" s="59"/>
      <c r="FW345" s="59"/>
      <c r="FX345" s="59"/>
      <c r="FY345" s="59"/>
      <c r="FZ345" s="59"/>
      <c r="GA345" s="59"/>
      <c r="GB345" s="59"/>
      <c r="GC345" s="59"/>
      <c r="GD345" s="59"/>
      <c r="GE345" s="59"/>
      <c r="GF345" s="59"/>
      <c r="GG345" s="59"/>
      <c r="GH345" s="59"/>
      <c r="GI345" s="59"/>
      <c r="GJ345" s="59"/>
      <c r="GK345" s="59"/>
      <c r="GL345" s="59"/>
      <c r="GM345" s="59"/>
      <c r="GN345" s="59"/>
      <c r="GO345" s="59"/>
      <c r="GP345" s="59"/>
      <c r="GQ345" s="59"/>
      <c r="GR345" s="59"/>
      <c r="GS345" s="59"/>
      <c r="GT345" s="59"/>
      <c r="GU345" s="59"/>
      <c r="GV345" s="59"/>
      <c r="GW345" s="59"/>
      <c r="GX345" s="59"/>
      <c r="GY345" s="59"/>
      <c r="GZ345" s="59"/>
      <c r="HA345" s="59"/>
      <c r="HB345" s="59"/>
      <c r="HC345" s="59"/>
      <c r="HD345" s="59"/>
      <c r="HE345" s="59"/>
      <c r="HF345" s="59"/>
      <c r="HG345" s="59"/>
      <c r="HH345" s="59"/>
      <c r="HI345" s="59"/>
      <c r="HJ345" s="59"/>
      <c r="HK345" s="59"/>
      <c r="HL345" s="59"/>
      <c r="HM345" s="59"/>
      <c r="HN345" s="59"/>
      <c r="HO345" s="59"/>
      <c r="HP345" s="59"/>
      <c r="HQ345" s="59"/>
      <c r="HR345" s="59"/>
      <c r="HS345" s="59"/>
      <c r="HT345" s="59"/>
      <c r="HU345" s="59"/>
      <c r="HV345" s="59"/>
      <c r="HW345" s="59"/>
      <c r="HX345" s="59"/>
      <c r="HY345" s="59"/>
      <c r="HZ345" s="59"/>
      <c r="IA345" s="59"/>
      <c r="IB345" s="59"/>
      <c r="IC345" s="59"/>
      <c r="ID345" s="59"/>
      <c r="IE345" s="59"/>
      <c r="IF345" s="59"/>
    </row>
    <row r="346" spans="2:240" ht="12.75" customHeight="1">
      <c r="B346" s="10"/>
      <c r="D346" s="10"/>
      <c r="E346" s="10"/>
      <c r="F346" s="10"/>
      <c r="N346" s="10"/>
      <c r="P346" s="10"/>
      <c r="Q346" s="10"/>
      <c r="R346" s="10"/>
      <c r="Z346" s="10"/>
      <c r="AB346" s="10"/>
      <c r="AC346" s="10"/>
      <c r="AD346" s="10"/>
      <c r="AL346" s="10"/>
      <c r="AN346" s="10"/>
      <c r="AO346" s="10"/>
      <c r="AP346" s="10"/>
      <c r="AX346" s="10"/>
      <c r="AZ346" s="10"/>
      <c r="BA346" s="10"/>
      <c r="BB346" s="10"/>
      <c r="BJ346" s="10"/>
      <c r="BL346" s="10"/>
      <c r="BM346" s="10"/>
      <c r="BN346" s="10"/>
      <c r="BV346" s="10"/>
      <c r="BX346" s="10"/>
      <c r="BY346" s="10"/>
      <c r="BZ346" s="10"/>
      <c r="CH346" s="10"/>
      <c r="CJ346" s="10"/>
      <c r="CK346" s="10"/>
      <c r="CL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FE346" s="59"/>
      <c r="FF346" s="59"/>
      <c r="FG346" s="59"/>
      <c r="FH346" s="59"/>
      <c r="FI346" s="59"/>
      <c r="FJ346" s="59"/>
      <c r="FK346" s="59"/>
      <c r="FL346" s="59"/>
      <c r="FM346" s="59"/>
      <c r="FN346" s="59"/>
      <c r="FO346" s="59"/>
      <c r="FP346" s="59"/>
      <c r="FQ346" s="59"/>
      <c r="FR346" s="59"/>
      <c r="FS346" s="59"/>
      <c r="FT346" s="59"/>
      <c r="FU346" s="59"/>
      <c r="FV346" s="59"/>
      <c r="FW346" s="59"/>
      <c r="FX346" s="59"/>
      <c r="FY346" s="59"/>
      <c r="FZ346" s="59"/>
      <c r="GA346" s="59"/>
      <c r="GB346" s="59"/>
      <c r="GC346" s="59"/>
      <c r="GD346" s="59"/>
      <c r="GE346" s="59"/>
      <c r="GF346" s="59"/>
      <c r="GG346" s="59"/>
      <c r="GH346" s="59"/>
      <c r="GI346" s="59"/>
      <c r="GJ346" s="59"/>
      <c r="GK346" s="59"/>
      <c r="GL346" s="59"/>
      <c r="GM346" s="59"/>
      <c r="GN346" s="59"/>
      <c r="GO346" s="59"/>
      <c r="GP346" s="59"/>
      <c r="GQ346" s="59"/>
      <c r="GR346" s="59"/>
      <c r="GS346" s="59"/>
      <c r="GT346" s="59"/>
      <c r="GU346" s="59"/>
      <c r="GV346" s="59"/>
      <c r="GW346" s="59"/>
      <c r="GX346" s="59"/>
      <c r="GY346" s="59"/>
      <c r="GZ346" s="59"/>
      <c r="HA346" s="59"/>
      <c r="HB346" s="59"/>
      <c r="HC346" s="59"/>
      <c r="HD346" s="59"/>
      <c r="HE346" s="59"/>
      <c r="HF346" s="59"/>
      <c r="HG346" s="59"/>
      <c r="HH346" s="59"/>
      <c r="HI346" s="59"/>
      <c r="HJ346" s="59"/>
      <c r="HK346" s="59"/>
      <c r="HL346" s="59"/>
      <c r="HM346" s="59"/>
      <c r="HN346" s="59"/>
      <c r="HO346" s="59"/>
      <c r="HP346" s="59"/>
      <c r="HQ346" s="59"/>
      <c r="HR346" s="59"/>
      <c r="HS346" s="59"/>
      <c r="HT346" s="59"/>
      <c r="HU346" s="59"/>
      <c r="HV346" s="59"/>
      <c r="HW346" s="59"/>
      <c r="HX346" s="59"/>
      <c r="HY346" s="59"/>
      <c r="HZ346" s="59"/>
      <c r="IA346" s="59"/>
      <c r="IB346" s="59"/>
      <c r="IC346" s="59"/>
      <c r="ID346" s="59"/>
      <c r="IE346" s="59"/>
      <c r="IF346" s="59"/>
    </row>
    <row r="347" spans="2:240" ht="12.75" customHeight="1">
      <c r="B347" s="10"/>
      <c r="D347" s="10"/>
      <c r="E347" s="10"/>
      <c r="F347" s="10"/>
      <c r="N347" s="10"/>
      <c r="P347" s="10"/>
      <c r="Q347" s="10"/>
      <c r="R347" s="10"/>
      <c r="Z347" s="10"/>
      <c r="AB347" s="10"/>
      <c r="AC347" s="10"/>
      <c r="AD347" s="10"/>
      <c r="AL347" s="10"/>
      <c r="AN347" s="10"/>
      <c r="AO347" s="10"/>
      <c r="AP347" s="10"/>
      <c r="AX347" s="10"/>
      <c r="AZ347" s="10"/>
      <c r="BA347" s="10"/>
      <c r="BB347" s="10"/>
      <c r="BJ347" s="10"/>
      <c r="BL347" s="10"/>
      <c r="BM347" s="10"/>
      <c r="BN347" s="10"/>
      <c r="BV347" s="10"/>
      <c r="BX347" s="10"/>
      <c r="BY347" s="10"/>
      <c r="BZ347" s="10"/>
      <c r="CH347" s="10"/>
      <c r="CJ347" s="10"/>
      <c r="CK347" s="10"/>
      <c r="CL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FE347" s="59"/>
      <c r="FF347" s="59"/>
      <c r="FG347" s="59"/>
      <c r="FH347" s="59"/>
      <c r="FI347" s="59"/>
      <c r="FJ347" s="59"/>
      <c r="FK347" s="59"/>
      <c r="FL347" s="59"/>
      <c r="FM347" s="59"/>
      <c r="FN347" s="59"/>
      <c r="FO347" s="59"/>
      <c r="FP347" s="59"/>
      <c r="FQ347" s="59"/>
      <c r="FR347" s="59"/>
      <c r="FS347" s="59"/>
      <c r="FT347" s="59"/>
      <c r="FU347" s="59"/>
      <c r="FV347" s="59"/>
      <c r="FW347" s="59"/>
      <c r="FX347" s="59"/>
      <c r="FY347" s="59"/>
      <c r="FZ347" s="59"/>
      <c r="GA347" s="59"/>
      <c r="GB347" s="59"/>
      <c r="GC347" s="59"/>
      <c r="GD347" s="59"/>
      <c r="GE347" s="59"/>
      <c r="GF347" s="59"/>
      <c r="GG347" s="59"/>
      <c r="GH347" s="59"/>
      <c r="GI347" s="59"/>
      <c r="GJ347" s="59"/>
      <c r="GK347" s="59"/>
      <c r="GL347" s="59"/>
      <c r="GM347" s="59"/>
      <c r="GN347" s="59"/>
      <c r="GO347" s="59"/>
      <c r="GP347" s="59"/>
      <c r="GQ347" s="59"/>
      <c r="GR347" s="59"/>
      <c r="GS347" s="59"/>
      <c r="GT347" s="59"/>
      <c r="GU347" s="59"/>
      <c r="GV347" s="59"/>
      <c r="GW347" s="59"/>
      <c r="GX347" s="59"/>
      <c r="GY347" s="59"/>
      <c r="GZ347" s="59"/>
      <c r="HA347" s="59"/>
      <c r="HB347" s="59"/>
      <c r="HC347" s="59"/>
      <c r="HD347" s="59"/>
      <c r="HE347" s="59"/>
      <c r="HF347" s="59"/>
      <c r="HG347" s="59"/>
      <c r="HH347" s="59"/>
      <c r="HI347" s="59"/>
      <c r="HJ347" s="59"/>
      <c r="HK347" s="59"/>
      <c r="HL347" s="59"/>
      <c r="HM347" s="59"/>
      <c r="HN347" s="59"/>
      <c r="HO347" s="59"/>
      <c r="HP347" s="59"/>
      <c r="HQ347" s="59"/>
      <c r="HR347" s="59"/>
      <c r="HS347" s="59"/>
      <c r="HT347" s="59"/>
      <c r="HU347" s="59"/>
      <c r="HV347" s="59"/>
      <c r="HW347" s="59"/>
      <c r="HX347" s="59"/>
      <c r="HY347" s="59"/>
      <c r="HZ347" s="59"/>
      <c r="IA347" s="59"/>
      <c r="IB347" s="59"/>
      <c r="IC347" s="59"/>
      <c r="ID347" s="59"/>
      <c r="IE347" s="59"/>
      <c r="IF347" s="59"/>
    </row>
    <row r="348" spans="2:240" ht="12.75" customHeight="1">
      <c r="B348" s="10"/>
      <c r="D348" s="10"/>
      <c r="E348" s="10"/>
      <c r="F348" s="10"/>
      <c r="N348" s="10"/>
      <c r="P348" s="10"/>
      <c r="Q348" s="10"/>
      <c r="R348" s="10"/>
      <c r="Z348" s="10"/>
      <c r="AB348" s="10"/>
      <c r="AC348" s="10"/>
      <c r="AD348" s="10"/>
      <c r="AL348" s="10"/>
      <c r="AN348" s="10"/>
      <c r="AO348" s="10"/>
      <c r="AP348" s="10"/>
      <c r="AX348" s="10"/>
      <c r="AZ348" s="10"/>
      <c r="BA348" s="10"/>
      <c r="BB348" s="10"/>
      <c r="BJ348" s="10"/>
      <c r="BL348" s="10"/>
      <c r="BM348" s="10"/>
      <c r="BN348" s="10"/>
      <c r="BV348" s="10"/>
      <c r="BX348" s="10"/>
      <c r="BY348" s="10"/>
      <c r="BZ348" s="10"/>
      <c r="CH348" s="10"/>
      <c r="CJ348" s="10"/>
      <c r="CK348" s="10"/>
      <c r="CL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FE348" s="59"/>
      <c r="FF348" s="59"/>
      <c r="FG348" s="59"/>
      <c r="FH348" s="59"/>
      <c r="FI348" s="59"/>
      <c r="FJ348" s="59"/>
      <c r="FK348" s="59"/>
      <c r="FL348" s="59"/>
      <c r="FM348" s="59"/>
      <c r="FN348" s="59"/>
      <c r="FO348" s="59"/>
      <c r="FP348" s="59"/>
      <c r="FQ348" s="59"/>
      <c r="FR348" s="59"/>
      <c r="FS348" s="59"/>
      <c r="FT348" s="59"/>
      <c r="FU348" s="59"/>
      <c r="FV348" s="59"/>
      <c r="FW348" s="59"/>
      <c r="FX348" s="59"/>
      <c r="FY348" s="59"/>
      <c r="FZ348" s="59"/>
      <c r="GA348" s="59"/>
      <c r="GB348" s="59"/>
      <c r="GC348" s="59"/>
      <c r="GD348" s="59"/>
      <c r="GE348" s="59"/>
      <c r="GF348" s="59"/>
      <c r="GG348" s="59"/>
      <c r="GH348" s="59"/>
      <c r="GI348" s="59"/>
      <c r="GJ348" s="59"/>
      <c r="GK348" s="59"/>
      <c r="GL348" s="59"/>
      <c r="GM348" s="59"/>
      <c r="GN348" s="59"/>
      <c r="GO348" s="59"/>
      <c r="GP348" s="59"/>
      <c r="GQ348" s="59"/>
      <c r="GR348" s="59"/>
      <c r="GS348" s="59"/>
      <c r="GT348" s="59"/>
      <c r="GU348" s="59"/>
      <c r="GV348" s="59"/>
      <c r="GW348" s="59"/>
      <c r="GX348" s="59"/>
      <c r="GY348" s="59"/>
      <c r="GZ348" s="59"/>
      <c r="HA348" s="59"/>
      <c r="HB348" s="59"/>
      <c r="HC348" s="59"/>
      <c r="HD348" s="59"/>
      <c r="HE348" s="59"/>
      <c r="HF348" s="59"/>
      <c r="HG348" s="59"/>
      <c r="HH348" s="59"/>
      <c r="HI348" s="59"/>
      <c r="HJ348" s="59"/>
      <c r="HK348" s="59"/>
      <c r="HL348" s="59"/>
      <c r="HM348" s="59"/>
      <c r="HN348" s="59"/>
      <c r="HO348" s="59"/>
      <c r="HP348" s="59"/>
      <c r="HQ348" s="59"/>
      <c r="HR348" s="59"/>
      <c r="HS348" s="59"/>
      <c r="HT348" s="59"/>
      <c r="HU348" s="59"/>
      <c r="HV348" s="59"/>
      <c r="HW348" s="59"/>
      <c r="HX348" s="59"/>
      <c r="HY348" s="59"/>
      <c r="HZ348" s="59"/>
      <c r="IA348" s="59"/>
      <c r="IB348" s="59"/>
      <c r="IC348" s="59"/>
      <c r="ID348" s="59"/>
      <c r="IE348" s="59"/>
      <c r="IF348" s="59"/>
    </row>
    <row r="349" spans="2:240" ht="12.75" customHeight="1">
      <c r="B349" s="10"/>
      <c r="D349" s="10"/>
      <c r="E349" s="10"/>
      <c r="F349" s="10"/>
      <c r="N349" s="10"/>
      <c r="P349" s="10"/>
      <c r="Q349" s="10"/>
      <c r="R349" s="10"/>
      <c r="Z349" s="10"/>
      <c r="AB349" s="10"/>
      <c r="AC349" s="10"/>
      <c r="AD349" s="10"/>
      <c r="AL349" s="10"/>
      <c r="AN349" s="10"/>
      <c r="AO349" s="10"/>
      <c r="AP349" s="10"/>
      <c r="AX349" s="10"/>
      <c r="AZ349" s="10"/>
      <c r="BA349" s="10"/>
      <c r="BB349" s="10"/>
      <c r="BJ349" s="10"/>
      <c r="BL349" s="10"/>
      <c r="BM349" s="10"/>
      <c r="BN349" s="10"/>
      <c r="BV349" s="10"/>
      <c r="BX349" s="10"/>
      <c r="BY349" s="10"/>
      <c r="BZ349" s="10"/>
      <c r="CH349" s="10"/>
      <c r="CJ349" s="10"/>
      <c r="CK349" s="10"/>
      <c r="CL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FE349" s="59"/>
      <c r="FF349" s="59"/>
      <c r="FG349" s="59"/>
      <c r="FH349" s="59"/>
      <c r="FI349" s="59"/>
      <c r="FJ349" s="59"/>
      <c r="FK349" s="59"/>
      <c r="FL349" s="59"/>
      <c r="FM349" s="59"/>
      <c r="FN349" s="59"/>
      <c r="FO349" s="59"/>
      <c r="FP349" s="59"/>
      <c r="FQ349" s="59"/>
      <c r="FR349" s="59"/>
      <c r="FS349" s="59"/>
      <c r="FT349" s="59"/>
      <c r="FU349" s="59"/>
      <c r="FV349" s="59"/>
      <c r="FW349" s="59"/>
      <c r="FX349" s="59"/>
      <c r="FY349" s="59"/>
      <c r="FZ349" s="59"/>
      <c r="GA349" s="59"/>
      <c r="GB349" s="59"/>
      <c r="GC349" s="59"/>
      <c r="GD349" s="59"/>
      <c r="GE349" s="59"/>
      <c r="GF349" s="59"/>
      <c r="GG349" s="59"/>
      <c r="GH349" s="59"/>
      <c r="GI349" s="59"/>
      <c r="GJ349" s="59"/>
      <c r="GK349" s="59"/>
      <c r="GL349" s="59"/>
      <c r="GM349" s="59"/>
      <c r="GN349" s="59"/>
      <c r="GO349" s="59"/>
      <c r="GP349" s="59"/>
      <c r="GQ349" s="59"/>
      <c r="GR349" s="59"/>
      <c r="GS349" s="59"/>
      <c r="GT349" s="59"/>
      <c r="GU349" s="59"/>
      <c r="GV349" s="59"/>
      <c r="GW349" s="59"/>
      <c r="GX349" s="59"/>
      <c r="GY349" s="59"/>
      <c r="GZ349" s="59"/>
      <c r="HA349" s="59"/>
      <c r="HB349" s="59"/>
      <c r="HC349" s="59"/>
      <c r="HD349" s="59"/>
      <c r="HE349" s="59"/>
      <c r="HF349" s="59"/>
      <c r="HG349" s="59"/>
      <c r="HH349" s="59"/>
      <c r="HI349" s="59"/>
      <c r="HJ349" s="59"/>
      <c r="HK349" s="59"/>
      <c r="HL349" s="59"/>
      <c r="HM349" s="59"/>
      <c r="HN349" s="59"/>
      <c r="HO349" s="59"/>
      <c r="HP349" s="59"/>
      <c r="HQ349" s="59"/>
      <c r="HR349" s="59"/>
      <c r="HS349" s="59"/>
      <c r="HT349" s="59"/>
      <c r="HU349" s="59"/>
      <c r="HV349" s="59"/>
      <c r="HW349" s="59"/>
      <c r="HX349" s="59"/>
      <c r="HY349" s="59"/>
      <c r="HZ349" s="59"/>
      <c r="IA349" s="59"/>
      <c r="IB349" s="59"/>
      <c r="IC349" s="59"/>
      <c r="ID349" s="59"/>
      <c r="IE349" s="59"/>
      <c r="IF349" s="59"/>
    </row>
    <row r="350" spans="2:240" ht="12.75" customHeight="1">
      <c r="B350" s="10"/>
      <c r="D350" s="10"/>
      <c r="E350" s="10"/>
      <c r="F350" s="10"/>
      <c r="N350" s="10"/>
      <c r="P350" s="10"/>
      <c r="Q350" s="10"/>
      <c r="R350" s="10"/>
      <c r="Z350" s="10"/>
      <c r="AB350" s="10"/>
      <c r="AC350" s="10"/>
      <c r="AD350" s="10"/>
      <c r="AL350" s="10"/>
      <c r="AN350" s="10"/>
      <c r="AO350" s="10"/>
      <c r="AP350" s="10"/>
      <c r="AX350" s="10"/>
      <c r="AZ350" s="10"/>
      <c r="BA350" s="10"/>
      <c r="BB350" s="10"/>
      <c r="BJ350" s="10"/>
      <c r="BL350" s="10"/>
      <c r="BM350" s="10"/>
      <c r="BN350" s="10"/>
      <c r="BV350" s="10"/>
      <c r="BX350" s="10"/>
      <c r="BY350" s="10"/>
      <c r="BZ350" s="10"/>
      <c r="CH350" s="10"/>
      <c r="CJ350" s="10"/>
      <c r="CK350" s="10"/>
      <c r="CL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FE350" s="59"/>
      <c r="FF350" s="59"/>
      <c r="FG350" s="59"/>
      <c r="FH350" s="59"/>
      <c r="FI350" s="59"/>
      <c r="FJ350" s="59"/>
      <c r="FK350" s="59"/>
      <c r="FL350" s="59"/>
      <c r="FM350" s="59"/>
      <c r="FN350" s="59"/>
      <c r="FO350" s="59"/>
      <c r="FP350" s="59"/>
      <c r="FQ350" s="59"/>
      <c r="FR350" s="59"/>
      <c r="FS350" s="59"/>
      <c r="FT350" s="59"/>
      <c r="FU350" s="59"/>
      <c r="FV350" s="59"/>
      <c r="FW350" s="59"/>
      <c r="FX350" s="59"/>
      <c r="FY350" s="59"/>
      <c r="FZ350" s="59"/>
      <c r="GA350" s="59"/>
      <c r="GB350" s="59"/>
      <c r="GC350" s="59"/>
      <c r="GD350" s="59"/>
      <c r="GE350" s="59"/>
      <c r="GF350" s="59"/>
      <c r="GG350" s="59"/>
      <c r="GH350" s="59"/>
      <c r="GI350" s="59"/>
      <c r="GJ350" s="59"/>
      <c r="GK350" s="59"/>
      <c r="GL350" s="59"/>
      <c r="GM350" s="59"/>
      <c r="GN350" s="59"/>
      <c r="GO350" s="59"/>
      <c r="GP350" s="59"/>
      <c r="GQ350" s="59"/>
      <c r="GR350" s="59"/>
      <c r="GS350" s="59"/>
      <c r="GT350" s="59"/>
      <c r="GU350" s="59"/>
      <c r="GV350" s="59"/>
      <c r="GW350" s="59"/>
      <c r="GX350" s="59"/>
      <c r="GY350" s="59"/>
      <c r="GZ350" s="59"/>
      <c r="HA350" s="59"/>
      <c r="HB350" s="59"/>
      <c r="HC350" s="59"/>
      <c r="HD350" s="59"/>
      <c r="HE350" s="59"/>
      <c r="HF350" s="59"/>
      <c r="HG350" s="59"/>
      <c r="HH350" s="59"/>
      <c r="HI350" s="59"/>
      <c r="HJ350" s="59"/>
      <c r="HK350" s="59"/>
      <c r="HL350" s="59"/>
      <c r="HM350" s="59"/>
      <c r="HN350" s="59"/>
      <c r="HO350" s="59"/>
      <c r="HP350" s="59"/>
      <c r="HQ350" s="59"/>
      <c r="HR350" s="59"/>
      <c r="HS350" s="59"/>
      <c r="HT350" s="59"/>
      <c r="HU350" s="59"/>
      <c r="HV350" s="59"/>
      <c r="HW350" s="59"/>
      <c r="HX350" s="59"/>
      <c r="HY350" s="59"/>
      <c r="HZ350" s="59"/>
      <c r="IA350" s="59"/>
      <c r="IB350" s="59"/>
      <c r="IC350" s="59"/>
      <c r="ID350" s="59"/>
      <c r="IE350" s="59"/>
      <c r="IF350" s="59"/>
    </row>
    <row r="351" spans="2:240" ht="12.75" customHeight="1">
      <c r="B351" s="10"/>
      <c r="D351" s="10"/>
      <c r="E351" s="10"/>
      <c r="F351" s="10"/>
      <c r="N351" s="10"/>
      <c r="P351" s="10"/>
      <c r="Q351" s="10"/>
      <c r="R351" s="10"/>
      <c r="Z351" s="10"/>
      <c r="AB351" s="10"/>
      <c r="AC351" s="10"/>
      <c r="AD351" s="10"/>
      <c r="AL351" s="10"/>
      <c r="AN351" s="10"/>
      <c r="AO351" s="10"/>
      <c r="AP351" s="10"/>
      <c r="AX351" s="10"/>
      <c r="AZ351" s="10"/>
      <c r="BA351" s="10"/>
      <c r="BB351" s="10"/>
      <c r="BJ351" s="10"/>
      <c r="BL351" s="10"/>
      <c r="BM351" s="10"/>
      <c r="BN351" s="10"/>
      <c r="BV351" s="10"/>
      <c r="BX351" s="10"/>
      <c r="BY351" s="10"/>
      <c r="BZ351" s="10"/>
      <c r="CH351" s="10"/>
      <c r="CJ351" s="10"/>
      <c r="CK351" s="10"/>
      <c r="CL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  <c r="FQ351" s="59"/>
      <c r="FR351" s="59"/>
      <c r="FS351" s="59"/>
      <c r="FT351" s="59"/>
      <c r="FU351" s="59"/>
      <c r="FV351" s="59"/>
      <c r="FW351" s="59"/>
      <c r="FX351" s="59"/>
      <c r="FY351" s="59"/>
      <c r="FZ351" s="59"/>
      <c r="GA351" s="59"/>
      <c r="GB351" s="59"/>
      <c r="GC351" s="59"/>
      <c r="GD351" s="59"/>
      <c r="GE351" s="59"/>
      <c r="GF351" s="59"/>
      <c r="GG351" s="59"/>
      <c r="GH351" s="59"/>
      <c r="GI351" s="59"/>
      <c r="GJ351" s="59"/>
      <c r="GK351" s="59"/>
      <c r="GL351" s="59"/>
      <c r="GM351" s="59"/>
      <c r="GN351" s="59"/>
      <c r="GO351" s="59"/>
      <c r="GP351" s="59"/>
      <c r="GQ351" s="59"/>
      <c r="GR351" s="59"/>
      <c r="GS351" s="59"/>
      <c r="GT351" s="59"/>
      <c r="GU351" s="59"/>
      <c r="GV351" s="59"/>
      <c r="GW351" s="59"/>
      <c r="GX351" s="59"/>
      <c r="GY351" s="59"/>
      <c r="GZ351" s="59"/>
      <c r="HA351" s="59"/>
      <c r="HB351" s="59"/>
      <c r="HC351" s="59"/>
      <c r="HD351" s="59"/>
      <c r="HE351" s="59"/>
      <c r="HF351" s="59"/>
      <c r="HG351" s="59"/>
      <c r="HH351" s="59"/>
      <c r="HI351" s="59"/>
      <c r="HJ351" s="59"/>
      <c r="HK351" s="59"/>
      <c r="HL351" s="59"/>
      <c r="HM351" s="59"/>
      <c r="HN351" s="59"/>
      <c r="HO351" s="59"/>
      <c r="HP351" s="59"/>
      <c r="HQ351" s="59"/>
      <c r="HR351" s="59"/>
      <c r="HS351" s="59"/>
      <c r="HT351" s="59"/>
      <c r="HU351" s="59"/>
      <c r="HV351" s="59"/>
      <c r="HW351" s="59"/>
      <c r="HX351" s="59"/>
      <c r="HY351" s="59"/>
      <c r="HZ351" s="59"/>
      <c r="IA351" s="59"/>
      <c r="IB351" s="59"/>
      <c r="IC351" s="59"/>
      <c r="ID351" s="59"/>
      <c r="IE351" s="59"/>
      <c r="IF351" s="59"/>
    </row>
    <row r="352" spans="2:240" ht="12.75" customHeight="1">
      <c r="B352" s="10"/>
      <c r="D352" s="10"/>
      <c r="E352" s="10"/>
      <c r="F352" s="10"/>
      <c r="N352" s="10"/>
      <c r="P352" s="10"/>
      <c r="Q352" s="10"/>
      <c r="R352" s="10"/>
      <c r="Z352" s="10"/>
      <c r="AB352" s="10"/>
      <c r="AC352" s="10"/>
      <c r="AD352" s="10"/>
      <c r="AL352" s="10"/>
      <c r="AN352" s="10"/>
      <c r="AO352" s="10"/>
      <c r="AP352" s="10"/>
      <c r="AX352" s="10"/>
      <c r="AZ352" s="10"/>
      <c r="BA352" s="10"/>
      <c r="BB352" s="10"/>
      <c r="BJ352" s="10"/>
      <c r="BL352" s="10"/>
      <c r="BM352" s="10"/>
      <c r="BN352" s="10"/>
      <c r="BV352" s="10"/>
      <c r="BX352" s="10"/>
      <c r="BY352" s="10"/>
      <c r="BZ352" s="10"/>
      <c r="CH352" s="10"/>
      <c r="CJ352" s="10"/>
      <c r="CK352" s="10"/>
      <c r="CL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FE352" s="59"/>
      <c r="FF352" s="59"/>
      <c r="FG352" s="59"/>
      <c r="FH352" s="59"/>
      <c r="FI352" s="59"/>
      <c r="FJ352" s="59"/>
      <c r="FK352" s="59"/>
      <c r="FL352" s="59"/>
      <c r="FM352" s="59"/>
      <c r="FN352" s="59"/>
      <c r="FO352" s="59"/>
      <c r="FP352" s="59"/>
      <c r="FQ352" s="59"/>
      <c r="FR352" s="59"/>
      <c r="FS352" s="59"/>
      <c r="FT352" s="59"/>
      <c r="FU352" s="59"/>
      <c r="FV352" s="59"/>
      <c r="FW352" s="59"/>
      <c r="FX352" s="59"/>
      <c r="FY352" s="59"/>
      <c r="FZ352" s="59"/>
      <c r="GA352" s="59"/>
      <c r="GB352" s="59"/>
      <c r="GC352" s="59"/>
      <c r="GD352" s="59"/>
      <c r="GE352" s="59"/>
      <c r="GF352" s="59"/>
      <c r="GG352" s="59"/>
      <c r="GH352" s="59"/>
      <c r="GI352" s="59"/>
      <c r="GJ352" s="59"/>
      <c r="GK352" s="59"/>
      <c r="GL352" s="59"/>
      <c r="GM352" s="59"/>
      <c r="GN352" s="59"/>
      <c r="GO352" s="59"/>
      <c r="GP352" s="59"/>
      <c r="GQ352" s="59"/>
      <c r="GR352" s="59"/>
      <c r="GS352" s="59"/>
      <c r="GT352" s="59"/>
      <c r="GU352" s="59"/>
      <c r="GV352" s="59"/>
      <c r="GW352" s="59"/>
      <c r="GX352" s="59"/>
      <c r="GY352" s="59"/>
      <c r="GZ352" s="59"/>
      <c r="HA352" s="59"/>
      <c r="HB352" s="59"/>
      <c r="HC352" s="59"/>
      <c r="HD352" s="59"/>
      <c r="HE352" s="59"/>
      <c r="HF352" s="59"/>
      <c r="HG352" s="59"/>
      <c r="HH352" s="59"/>
      <c r="HI352" s="59"/>
      <c r="HJ352" s="59"/>
      <c r="HK352" s="59"/>
      <c r="HL352" s="59"/>
      <c r="HM352" s="59"/>
      <c r="HN352" s="59"/>
      <c r="HO352" s="59"/>
      <c r="HP352" s="59"/>
      <c r="HQ352" s="59"/>
      <c r="HR352" s="59"/>
      <c r="HS352" s="59"/>
      <c r="HT352" s="59"/>
      <c r="HU352" s="59"/>
      <c r="HV352" s="59"/>
      <c r="HW352" s="59"/>
      <c r="HX352" s="59"/>
      <c r="HY352" s="59"/>
      <c r="HZ352" s="59"/>
      <c r="IA352" s="59"/>
      <c r="IB352" s="59"/>
      <c r="IC352" s="59"/>
      <c r="ID352" s="59"/>
      <c r="IE352" s="59"/>
      <c r="IF352" s="59"/>
    </row>
    <row r="353" spans="2:240" ht="12.75" customHeight="1">
      <c r="B353" s="10"/>
      <c r="D353" s="10"/>
      <c r="E353" s="10"/>
      <c r="F353" s="10"/>
      <c r="N353" s="10"/>
      <c r="P353" s="10"/>
      <c r="Q353" s="10"/>
      <c r="R353" s="10"/>
      <c r="Z353" s="10"/>
      <c r="AB353" s="10"/>
      <c r="AC353" s="10"/>
      <c r="AD353" s="10"/>
      <c r="AL353" s="10"/>
      <c r="AN353" s="10"/>
      <c r="AO353" s="10"/>
      <c r="AP353" s="10"/>
      <c r="AX353" s="10"/>
      <c r="AZ353" s="10"/>
      <c r="BA353" s="10"/>
      <c r="BB353" s="10"/>
      <c r="BJ353" s="10"/>
      <c r="BL353" s="10"/>
      <c r="BM353" s="10"/>
      <c r="BN353" s="10"/>
      <c r="BV353" s="10"/>
      <c r="BX353" s="10"/>
      <c r="BY353" s="10"/>
      <c r="BZ353" s="10"/>
      <c r="CH353" s="10"/>
      <c r="CJ353" s="10"/>
      <c r="CK353" s="10"/>
      <c r="CL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FE353" s="59"/>
      <c r="FF353" s="59"/>
      <c r="FG353" s="59"/>
      <c r="FH353" s="59"/>
      <c r="FI353" s="59"/>
      <c r="FJ353" s="59"/>
      <c r="FK353" s="59"/>
      <c r="FL353" s="59"/>
      <c r="FM353" s="59"/>
      <c r="FN353" s="59"/>
      <c r="FO353" s="59"/>
      <c r="FP353" s="59"/>
      <c r="FQ353" s="59"/>
      <c r="FR353" s="59"/>
      <c r="FS353" s="59"/>
      <c r="FT353" s="59"/>
      <c r="FU353" s="59"/>
      <c r="FV353" s="59"/>
      <c r="FW353" s="59"/>
      <c r="FX353" s="59"/>
      <c r="FY353" s="59"/>
      <c r="FZ353" s="59"/>
      <c r="GA353" s="59"/>
      <c r="GB353" s="59"/>
      <c r="GC353" s="59"/>
      <c r="GD353" s="59"/>
      <c r="GE353" s="59"/>
      <c r="GF353" s="59"/>
      <c r="GG353" s="59"/>
      <c r="GH353" s="59"/>
      <c r="GI353" s="59"/>
      <c r="GJ353" s="59"/>
      <c r="GK353" s="59"/>
      <c r="GL353" s="59"/>
      <c r="GM353" s="59"/>
      <c r="GN353" s="59"/>
      <c r="GO353" s="59"/>
      <c r="GP353" s="59"/>
      <c r="GQ353" s="59"/>
      <c r="GR353" s="59"/>
      <c r="GS353" s="59"/>
      <c r="GT353" s="59"/>
      <c r="GU353" s="59"/>
      <c r="GV353" s="59"/>
      <c r="GW353" s="59"/>
      <c r="GX353" s="59"/>
      <c r="GY353" s="59"/>
      <c r="GZ353" s="59"/>
      <c r="HA353" s="59"/>
      <c r="HB353" s="59"/>
      <c r="HC353" s="59"/>
      <c r="HD353" s="59"/>
      <c r="HE353" s="59"/>
      <c r="HF353" s="59"/>
      <c r="HG353" s="59"/>
      <c r="HH353" s="59"/>
      <c r="HI353" s="59"/>
      <c r="HJ353" s="59"/>
      <c r="HK353" s="59"/>
      <c r="HL353" s="59"/>
      <c r="HM353" s="59"/>
      <c r="HN353" s="59"/>
      <c r="HO353" s="59"/>
      <c r="HP353" s="59"/>
      <c r="HQ353" s="59"/>
      <c r="HR353" s="59"/>
      <c r="HS353" s="59"/>
      <c r="HT353" s="59"/>
      <c r="HU353" s="59"/>
      <c r="HV353" s="59"/>
      <c r="HW353" s="59"/>
      <c r="HX353" s="59"/>
      <c r="HY353" s="59"/>
      <c r="HZ353" s="59"/>
      <c r="IA353" s="59"/>
      <c r="IB353" s="59"/>
      <c r="IC353" s="59"/>
      <c r="ID353" s="59"/>
      <c r="IE353" s="59"/>
      <c r="IF353" s="59"/>
    </row>
    <row r="354" spans="2:240" ht="12.75" customHeight="1">
      <c r="B354" s="10"/>
      <c r="D354" s="10"/>
      <c r="E354" s="10"/>
      <c r="F354" s="10"/>
      <c r="N354" s="10"/>
      <c r="P354" s="10"/>
      <c r="Q354" s="10"/>
      <c r="R354" s="10"/>
      <c r="Z354" s="10"/>
      <c r="AB354" s="10"/>
      <c r="AC354" s="10"/>
      <c r="AD354" s="10"/>
      <c r="AL354" s="10"/>
      <c r="AN354" s="10"/>
      <c r="AO354" s="10"/>
      <c r="AP354" s="10"/>
      <c r="AX354" s="10"/>
      <c r="AZ354" s="10"/>
      <c r="BA354" s="10"/>
      <c r="BB354" s="10"/>
      <c r="BJ354" s="10"/>
      <c r="BL354" s="10"/>
      <c r="BM354" s="10"/>
      <c r="BN354" s="10"/>
      <c r="BV354" s="10"/>
      <c r="BX354" s="10"/>
      <c r="BY354" s="10"/>
      <c r="BZ354" s="10"/>
      <c r="CH354" s="10"/>
      <c r="CJ354" s="10"/>
      <c r="CK354" s="10"/>
      <c r="CL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FE354" s="59"/>
      <c r="FF354" s="59"/>
      <c r="FG354" s="59"/>
      <c r="FH354" s="59"/>
      <c r="FI354" s="59"/>
      <c r="FJ354" s="59"/>
      <c r="FK354" s="59"/>
      <c r="FL354" s="59"/>
      <c r="FM354" s="59"/>
      <c r="FN354" s="59"/>
      <c r="FO354" s="59"/>
      <c r="FP354" s="59"/>
      <c r="FQ354" s="59"/>
      <c r="FR354" s="59"/>
      <c r="FS354" s="59"/>
      <c r="FT354" s="59"/>
      <c r="FU354" s="59"/>
      <c r="FV354" s="59"/>
      <c r="FW354" s="59"/>
      <c r="FX354" s="59"/>
      <c r="FY354" s="59"/>
      <c r="FZ354" s="59"/>
      <c r="GA354" s="59"/>
      <c r="GB354" s="59"/>
      <c r="GC354" s="59"/>
      <c r="GD354" s="59"/>
      <c r="GE354" s="59"/>
      <c r="GF354" s="59"/>
      <c r="GG354" s="59"/>
      <c r="GH354" s="59"/>
      <c r="GI354" s="59"/>
      <c r="GJ354" s="59"/>
      <c r="GK354" s="59"/>
      <c r="GL354" s="59"/>
      <c r="GM354" s="59"/>
      <c r="GN354" s="59"/>
      <c r="GO354" s="59"/>
      <c r="GP354" s="59"/>
      <c r="GQ354" s="59"/>
      <c r="GR354" s="59"/>
      <c r="GS354" s="59"/>
      <c r="GT354" s="59"/>
      <c r="GU354" s="59"/>
      <c r="GV354" s="59"/>
      <c r="GW354" s="59"/>
      <c r="GX354" s="59"/>
      <c r="GY354" s="59"/>
      <c r="GZ354" s="59"/>
      <c r="HA354" s="59"/>
      <c r="HB354" s="59"/>
      <c r="HC354" s="59"/>
      <c r="HD354" s="59"/>
      <c r="HE354" s="59"/>
      <c r="HF354" s="59"/>
      <c r="HG354" s="59"/>
      <c r="HH354" s="59"/>
      <c r="HI354" s="59"/>
      <c r="HJ354" s="59"/>
      <c r="HK354" s="59"/>
      <c r="HL354" s="59"/>
      <c r="HM354" s="59"/>
      <c r="HN354" s="59"/>
      <c r="HO354" s="59"/>
      <c r="HP354" s="59"/>
      <c r="HQ354" s="59"/>
      <c r="HR354" s="59"/>
      <c r="HS354" s="59"/>
      <c r="HT354" s="59"/>
      <c r="HU354" s="59"/>
      <c r="HV354" s="59"/>
      <c r="HW354" s="59"/>
      <c r="HX354" s="59"/>
      <c r="HY354" s="59"/>
      <c r="HZ354" s="59"/>
      <c r="IA354" s="59"/>
      <c r="IB354" s="59"/>
      <c r="IC354" s="59"/>
      <c r="ID354" s="59"/>
      <c r="IE354" s="59"/>
      <c r="IF354" s="59"/>
    </row>
    <row r="355" spans="2:240" ht="12.75" customHeight="1">
      <c r="B355" s="10"/>
      <c r="D355" s="10"/>
      <c r="E355" s="10"/>
      <c r="F355" s="10"/>
      <c r="N355" s="10"/>
      <c r="P355" s="10"/>
      <c r="Q355" s="10"/>
      <c r="R355" s="10"/>
      <c r="Z355" s="10"/>
      <c r="AB355" s="10"/>
      <c r="AC355" s="10"/>
      <c r="AD355" s="10"/>
      <c r="AL355" s="10"/>
      <c r="AN355" s="10"/>
      <c r="AO355" s="10"/>
      <c r="AP355" s="10"/>
      <c r="AX355" s="10"/>
      <c r="AZ355" s="10"/>
      <c r="BA355" s="10"/>
      <c r="BB355" s="10"/>
      <c r="BJ355" s="10"/>
      <c r="BL355" s="10"/>
      <c r="BM355" s="10"/>
      <c r="BN355" s="10"/>
      <c r="BV355" s="10"/>
      <c r="BX355" s="10"/>
      <c r="BY355" s="10"/>
      <c r="BZ355" s="10"/>
      <c r="CH355" s="10"/>
      <c r="CJ355" s="10"/>
      <c r="CK355" s="10"/>
      <c r="CL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FE355" s="59"/>
      <c r="FF355" s="59"/>
      <c r="FG355" s="59"/>
      <c r="FH355" s="59"/>
      <c r="FI355" s="59"/>
      <c r="FJ355" s="59"/>
      <c r="FK355" s="59"/>
      <c r="FL355" s="59"/>
      <c r="FM355" s="59"/>
      <c r="FN355" s="59"/>
      <c r="FO355" s="59"/>
      <c r="FP355" s="59"/>
      <c r="FQ355" s="59"/>
      <c r="FR355" s="59"/>
      <c r="FS355" s="59"/>
      <c r="FT355" s="59"/>
      <c r="FU355" s="59"/>
      <c r="FV355" s="59"/>
      <c r="FW355" s="59"/>
      <c r="FX355" s="59"/>
      <c r="FY355" s="59"/>
      <c r="FZ355" s="59"/>
      <c r="GA355" s="59"/>
      <c r="GB355" s="59"/>
      <c r="GC355" s="59"/>
      <c r="GD355" s="59"/>
      <c r="GE355" s="59"/>
      <c r="GF355" s="59"/>
      <c r="GG355" s="59"/>
      <c r="GH355" s="59"/>
      <c r="GI355" s="59"/>
      <c r="GJ355" s="59"/>
      <c r="GK355" s="59"/>
      <c r="GL355" s="59"/>
      <c r="GM355" s="59"/>
      <c r="GN355" s="59"/>
      <c r="GO355" s="59"/>
      <c r="GP355" s="59"/>
      <c r="GQ355" s="59"/>
      <c r="GR355" s="59"/>
      <c r="GS355" s="59"/>
      <c r="GT355" s="59"/>
      <c r="GU355" s="59"/>
      <c r="GV355" s="59"/>
      <c r="GW355" s="59"/>
      <c r="GX355" s="59"/>
      <c r="GY355" s="59"/>
      <c r="GZ355" s="59"/>
      <c r="HA355" s="59"/>
      <c r="HB355" s="59"/>
      <c r="HC355" s="59"/>
      <c r="HD355" s="59"/>
      <c r="HE355" s="59"/>
      <c r="HF355" s="59"/>
      <c r="HG355" s="59"/>
      <c r="HH355" s="59"/>
      <c r="HI355" s="59"/>
      <c r="HJ355" s="59"/>
      <c r="HK355" s="59"/>
      <c r="HL355" s="59"/>
      <c r="HM355" s="59"/>
      <c r="HN355" s="59"/>
      <c r="HO355" s="59"/>
      <c r="HP355" s="59"/>
      <c r="HQ355" s="59"/>
      <c r="HR355" s="59"/>
      <c r="HS355" s="59"/>
      <c r="HT355" s="59"/>
      <c r="HU355" s="59"/>
      <c r="HV355" s="59"/>
      <c r="HW355" s="59"/>
      <c r="HX355" s="59"/>
      <c r="HY355" s="59"/>
      <c r="HZ355" s="59"/>
      <c r="IA355" s="59"/>
      <c r="IB355" s="59"/>
      <c r="IC355" s="59"/>
      <c r="ID355" s="59"/>
      <c r="IE355" s="59"/>
      <c r="IF355" s="59"/>
    </row>
    <row r="356" spans="2:240" ht="12.75" customHeight="1">
      <c r="B356" s="10"/>
      <c r="D356" s="10"/>
      <c r="E356" s="10"/>
      <c r="F356" s="10"/>
      <c r="N356" s="10"/>
      <c r="P356" s="10"/>
      <c r="Q356" s="10"/>
      <c r="R356" s="10"/>
      <c r="Z356" s="10"/>
      <c r="AB356" s="10"/>
      <c r="AC356" s="10"/>
      <c r="AD356" s="10"/>
      <c r="AL356" s="10"/>
      <c r="AN356" s="10"/>
      <c r="AO356" s="10"/>
      <c r="AP356" s="10"/>
      <c r="AX356" s="10"/>
      <c r="AZ356" s="10"/>
      <c r="BA356" s="10"/>
      <c r="BB356" s="10"/>
      <c r="BJ356" s="10"/>
      <c r="BL356" s="10"/>
      <c r="BM356" s="10"/>
      <c r="BN356" s="10"/>
      <c r="BV356" s="10"/>
      <c r="BX356" s="10"/>
      <c r="BY356" s="10"/>
      <c r="BZ356" s="10"/>
      <c r="CH356" s="10"/>
      <c r="CJ356" s="10"/>
      <c r="CK356" s="10"/>
      <c r="CL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FE356" s="59"/>
      <c r="FF356" s="59"/>
      <c r="FG356" s="59"/>
      <c r="FH356" s="59"/>
      <c r="FI356" s="59"/>
      <c r="FJ356" s="59"/>
      <c r="FK356" s="59"/>
      <c r="FL356" s="59"/>
      <c r="FM356" s="59"/>
      <c r="FN356" s="59"/>
      <c r="FO356" s="59"/>
      <c r="FP356" s="59"/>
      <c r="FQ356" s="59"/>
      <c r="FR356" s="59"/>
      <c r="FS356" s="59"/>
      <c r="FT356" s="59"/>
      <c r="FU356" s="59"/>
      <c r="FV356" s="59"/>
      <c r="FW356" s="59"/>
      <c r="FX356" s="59"/>
      <c r="FY356" s="59"/>
      <c r="FZ356" s="59"/>
      <c r="GA356" s="59"/>
      <c r="GB356" s="59"/>
      <c r="GC356" s="59"/>
      <c r="GD356" s="59"/>
      <c r="GE356" s="59"/>
      <c r="GF356" s="59"/>
      <c r="GG356" s="59"/>
      <c r="GH356" s="59"/>
      <c r="GI356" s="59"/>
      <c r="GJ356" s="59"/>
      <c r="GK356" s="59"/>
      <c r="GL356" s="59"/>
      <c r="GM356" s="59"/>
      <c r="GN356" s="59"/>
      <c r="GO356" s="59"/>
      <c r="GP356" s="59"/>
      <c r="GQ356" s="59"/>
      <c r="GR356" s="59"/>
      <c r="GS356" s="59"/>
      <c r="GT356" s="59"/>
      <c r="GU356" s="59"/>
      <c r="GV356" s="59"/>
      <c r="GW356" s="59"/>
      <c r="GX356" s="59"/>
      <c r="GY356" s="59"/>
      <c r="GZ356" s="59"/>
      <c r="HA356" s="59"/>
      <c r="HB356" s="59"/>
      <c r="HC356" s="59"/>
      <c r="HD356" s="59"/>
      <c r="HE356" s="59"/>
      <c r="HF356" s="59"/>
      <c r="HG356" s="59"/>
      <c r="HH356" s="59"/>
      <c r="HI356" s="59"/>
      <c r="HJ356" s="59"/>
      <c r="HK356" s="59"/>
      <c r="HL356" s="59"/>
      <c r="HM356" s="59"/>
      <c r="HN356" s="59"/>
      <c r="HO356" s="59"/>
      <c r="HP356" s="59"/>
      <c r="HQ356" s="59"/>
      <c r="HR356" s="59"/>
      <c r="HS356" s="59"/>
      <c r="HT356" s="59"/>
      <c r="HU356" s="59"/>
      <c r="HV356" s="59"/>
      <c r="HW356" s="59"/>
      <c r="HX356" s="59"/>
      <c r="HY356" s="59"/>
      <c r="HZ356" s="59"/>
      <c r="IA356" s="59"/>
      <c r="IB356" s="59"/>
      <c r="IC356" s="59"/>
      <c r="ID356" s="59"/>
      <c r="IE356" s="59"/>
      <c r="IF356" s="59"/>
    </row>
    <row r="357" spans="2:240" ht="12.75" customHeight="1">
      <c r="B357" s="10"/>
      <c r="D357" s="10"/>
      <c r="E357" s="10"/>
      <c r="F357" s="10"/>
      <c r="N357" s="10"/>
      <c r="P357" s="10"/>
      <c r="Q357" s="10"/>
      <c r="R357" s="10"/>
      <c r="Z357" s="10"/>
      <c r="AB357" s="10"/>
      <c r="AC357" s="10"/>
      <c r="AD357" s="10"/>
      <c r="AL357" s="10"/>
      <c r="AN357" s="10"/>
      <c r="AO357" s="10"/>
      <c r="AP357" s="10"/>
      <c r="AX357" s="10"/>
      <c r="AZ357" s="10"/>
      <c r="BA357" s="10"/>
      <c r="BB357" s="10"/>
      <c r="BJ357" s="10"/>
      <c r="BL357" s="10"/>
      <c r="BM357" s="10"/>
      <c r="BN357" s="10"/>
      <c r="BV357" s="10"/>
      <c r="BX357" s="10"/>
      <c r="BY357" s="10"/>
      <c r="BZ357" s="10"/>
      <c r="CH357" s="10"/>
      <c r="CJ357" s="10"/>
      <c r="CK357" s="10"/>
      <c r="CL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</row>
    <row r="358" spans="2:240" ht="12.75" customHeight="1">
      <c r="B358" s="10"/>
      <c r="D358" s="10"/>
      <c r="E358" s="10"/>
      <c r="F358" s="10"/>
      <c r="N358" s="10"/>
      <c r="P358" s="10"/>
      <c r="Q358" s="10"/>
      <c r="R358" s="10"/>
      <c r="Z358" s="10"/>
      <c r="AB358" s="10"/>
      <c r="AC358" s="10"/>
      <c r="AD358" s="10"/>
      <c r="AL358" s="10"/>
      <c r="AN358" s="10"/>
      <c r="AO358" s="10"/>
      <c r="AP358" s="10"/>
      <c r="AX358" s="10"/>
      <c r="AZ358" s="10"/>
      <c r="BA358" s="10"/>
      <c r="BB358" s="10"/>
      <c r="BJ358" s="10"/>
      <c r="BL358" s="10"/>
      <c r="BM358" s="10"/>
      <c r="BN358" s="10"/>
      <c r="BV358" s="10"/>
      <c r="BX358" s="10"/>
      <c r="BY358" s="10"/>
      <c r="BZ358" s="10"/>
      <c r="CH358" s="10"/>
      <c r="CJ358" s="10"/>
      <c r="CK358" s="10"/>
      <c r="CL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</row>
    <row r="359" spans="2:240" ht="12.75" customHeight="1">
      <c r="B359" s="10"/>
      <c r="D359" s="10"/>
      <c r="E359" s="10"/>
      <c r="F359" s="10"/>
      <c r="N359" s="10"/>
      <c r="P359" s="10"/>
      <c r="Q359" s="10"/>
      <c r="R359" s="10"/>
      <c r="Z359" s="10"/>
      <c r="AB359" s="10"/>
      <c r="AC359" s="10"/>
      <c r="AD359" s="10"/>
      <c r="AL359" s="10"/>
      <c r="AN359" s="10"/>
      <c r="AO359" s="10"/>
      <c r="AP359" s="10"/>
      <c r="AX359" s="10"/>
      <c r="AZ359" s="10"/>
      <c r="BA359" s="10"/>
      <c r="BB359" s="10"/>
      <c r="BJ359" s="10"/>
      <c r="BL359" s="10"/>
      <c r="BM359" s="10"/>
      <c r="BN359" s="10"/>
      <c r="BV359" s="10"/>
      <c r="BX359" s="10"/>
      <c r="BY359" s="10"/>
      <c r="BZ359" s="10"/>
      <c r="CH359" s="10"/>
      <c r="CJ359" s="10"/>
      <c r="CK359" s="10"/>
      <c r="CL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</row>
    <row r="360" spans="2:240" ht="12.75" customHeight="1">
      <c r="B360" s="10"/>
      <c r="D360" s="10"/>
      <c r="E360" s="10"/>
      <c r="F360" s="10"/>
      <c r="N360" s="10"/>
      <c r="P360" s="10"/>
      <c r="Q360" s="10"/>
      <c r="R360" s="10"/>
      <c r="Z360" s="10"/>
      <c r="AB360" s="10"/>
      <c r="AC360" s="10"/>
      <c r="AD360" s="10"/>
      <c r="AL360" s="10"/>
      <c r="AN360" s="10"/>
      <c r="AO360" s="10"/>
      <c r="AP360" s="10"/>
      <c r="AX360" s="10"/>
      <c r="AZ360" s="10"/>
      <c r="BA360" s="10"/>
      <c r="BB360" s="10"/>
      <c r="BJ360" s="10"/>
      <c r="BL360" s="10"/>
      <c r="BM360" s="10"/>
      <c r="BN360" s="10"/>
      <c r="BV360" s="10"/>
      <c r="BX360" s="10"/>
      <c r="BY360" s="10"/>
      <c r="BZ360" s="10"/>
      <c r="CH360" s="10"/>
      <c r="CJ360" s="10"/>
      <c r="CK360" s="10"/>
      <c r="CL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</row>
    <row r="361" spans="2:240" ht="12.75" customHeight="1">
      <c r="B361" s="10"/>
      <c r="D361" s="10"/>
      <c r="E361" s="10"/>
      <c r="F361" s="10"/>
      <c r="N361" s="10"/>
      <c r="P361" s="10"/>
      <c r="Q361" s="10"/>
      <c r="R361" s="10"/>
      <c r="Z361" s="10"/>
      <c r="AB361" s="10"/>
      <c r="AC361" s="10"/>
      <c r="AD361" s="10"/>
      <c r="AL361" s="10"/>
      <c r="AN361" s="10"/>
      <c r="AO361" s="10"/>
      <c r="AP361" s="10"/>
      <c r="AX361" s="10"/>
      <c r="AZ361" s="10"/>
      <c r="BA361" s="10"/>
      <c r="BB361" s="10"/>
      <c r="BJ361" s="10"/>
      <c r="BL361" s="10"/>
      <c r="BM361" s="10"/>
      <c r="BN361" s="10"/>
      <c r="BV361" s="10"/>
      <c r="BX361" s="10"/>
      <c r="BY361" s="10"/>
      <c r="BZ361" s="10"/>
      <c r="CH361" s="10"/>
      <c r="CJ361" s="10"/>
      <c r="CK361" s="10"/>
      <c r="CL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</row>
    <row r="362" spans="2:240" ht="12.75" customHeight="1">
      <c r="B362" s="10"/>
      <c r="D362" s="10"/>
      <c r="E362" s="10"/>
      <c r="F362" s="10"/>
      <c r="N362" s="10"/>
      <c r="P362" s="10"/>
      <c r="Q362" s="10"/>
      <c r="R362" s="10"/>
      <c r="Z362" s="10"/>
      <c r="AB362" s="10"/>
      <c r="AC362" s="10"/>
      <c r="AD362" s="10"/>
      <c r="AL362" s="10"/>
      <c r="AN362" s="10"/>
      <c r="AO362" s="10"/>
      <c r="AP362" s="10"/>
      <c r="AX362" s="10"/>
      <c r="AZ362" s="10"/>
      <c r="BA362" s="10"/>
      <c r="BB362" s="10"/>
      <c r="BJ362" s="10"/>
      <c r="BL362" s="10"/>
      <c r="BM362" s="10"/>
      <c r="BN362" s="10"/>
      <c r="BV362" s="10"/>
      <c r="BX362" s="10"/>
      <c r="BY362" s="10"/>
      <c r="BZ362" s="10"/>
      <c r="CH362" s="10"/>
      <c r="CJ362" s="10"/>
      <c r="CK362" s="10"/>
      <c r="CL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</row>
    <row r="363" spans="2:240" ht="12.75" customHeight="1">
      <c r="B363" s="10"/>
      <c r="D363" s="10"/>
      <c r="E363" s="10"/>
      <c r="F363" s="10"/>
      <c r="N363" s="10"/>
      <c r="P363" s="10"/>
      <c r="Q363" s="10"/>
      <c r="R363" s="10"/>
      <c r="Z363" s="10"/>
      <c r="AB363" s="10"/>
      <c r="AC363" s="10"/>
      <c r="AD363" s="10"/>
      <c r="AL363" s="10"/>
      <c r="AN363" s="10"/>
      <c r="AO363" s="10"/>
      <c r="AP363" s="10"/>
      <c r="AX363" s="10"/>
      <c r="AZ363" s="10"/>
      <c r="BA363" s="10"/>
      <c r="BB363" s="10"/>
      <c r="BJ363" s="10"/>
      <c r="BL363" s="10"/>
      <c r="BM363" s="10"/>
      <c r="BN363" s="10"/>
      <c r="BV363" s="10"/>
      <c r="BX363" s="10"/>
      <c r="BY363" s="10"/>
      <c r="BZ363" s="10"/>
      <c r="CH363" s="10"/>
      <c r="CJ363" s="10"/>
      <c r="CK363" s="10"/>
      <c r="CL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</row>
    <row r="364" spans="2:240" ht="12.75" customHeight="1">
      <c r="B364" s="10"/>
      <c r="D364" s="10"/>
      <c r="E364" s="10"/>
      <c r="F364" s="10"/>
      <c r="N364" s="10"/>
      <c r="P364" s="10"/>
      <c r="Q364" s="10"/>
      <c r="R364" s="10"/>
      <c r="Z364" s="10"/>
      <c r="AB364" s="10"/>
      <c r="AC364" s="10"/>
      <c r="AD364" s="10"/>
      <c r="AL364" s="10"/>
      <c r="AN364" s="10"/>
      <c r="AO364" s="10"/>
      <c r="AP364" s="10"/>
      <c r="AX364" s="10"/>
      <c r="AZ364" s="10"/>
      <c r="BA364" s="10"/>
      <c r="BB364" s="10"/>
      <c r="BJ364" s="10"/>
      <c r="BL364" s="10"/>
      <c r="BM364" s="10"/>
      <c r="BN364" s="10"/>
      <c r="BV364" s="10"/>
      <c r="BX364" s="10"/>
      <c r="BY364" s="10"/>
      <c r="BZ364" s="10"/>
      <c r="CH364" s="10"/>
      <c r="CJ364" s="10"/>
      <c r="CK364" s="10"/>
      <c r="CL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</row>
    <row r="365" spans="2:240" ht="12.75" customHeight="1">
      <c r="B365" s="10"/>
      <c r="D365" s="10"/>
      <c r="E365" s="10"/>
      <c r="F365" s="10"/>
      <c r="N365" s="10"/>
      <c r="P365" s="10"/>
      <c r="Q365" s="10"/>
      <c r="R365" s="10"/>
      <c r="Z365" s="10"/>
      <c r="AB365" s="10"/>
      <c r="AC365" s="10"/>
      <c r="AD365" s="10"/>
      <c r="AL365" s="10"/>
      <c r="AN365" s="10"/>
      <c r="AO365" s="10"/>
      <c r="AP365" s="10"/>
      <c r="AX365" s="10"/>
      <c r="AZ365" s="10"/>
      <c r="BA365" s="10"/>
      <c r="BB365" s="10"/>
      <c r="BJ365" s="10"/>
      <c r="BL365" s="10"/>
      <c r="BM365" s="10"/>
      <c r="BN365" s="10"/>
      <c r="BV365" s="10"/>
      <c r="BX365" s="10"/>
      <c r="BY365" s="10"/>
      <c r="BZ365" s="10"/>
      <c r="CH365" s="10"/>
      <c r="CJ365" s="10"/>
      <c r="CK365" s="10"/>
      <c r="CL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</row>
    <row r="366" spans="2:240" ht="12.75" customHeight="1">
      <c r="B366" s="10"/>
      <c r="D366" s="10"/>
      <c r="E366" s="10"/>
      <c r="F366" s="10"/>
      <c r="N366" s="10"/>
      <c r="P366" s="10"/>
      <c r="Q366" s="10"/>
      <c r="R366" s="10"/>
      <c r="Z366" s="10"/>
      <c r="AB366" s="10"/>
      <c r="AC366" s="10"/>
      <c r="AD366" s="10"/>
      <c r="AL366" s="10"/>
      <c r="AN366" s="10"/>
      <c r="AO366" s="10"/>
      <c r="AP366" s="10"/>
      <c r="AX366" s="10"/>
      <c r="AZ366" s="10"/>
      <c r="BA366" s="10"/>
      <c r="BB366" s="10"/>
      <c r="BJ366" s="10"/>
      <c r="BL366" s="10"/>
      <c r="BM366" s="10"/>
      <c r="BN366" s="10"/>
      <c r="BV366" s="10"/>
      <c r="BX366" s="10"/>
      <c r="BY366" s="10"/>
      <c r="BZ366" s="10"/>
      <c r="CH366" s="10"/>
      <c r="CJ366" s="10"/>
      <c r="CK366" s="10"/>
      <c r="CL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</row>
    <row r="367" spans="2:240" ht="12.75" customHeight="1">
      <c r="B367" s="10"/>
      <c r="D367" s="10"/>
      <c r="E367" s="10"/>
      <c r="F367" s="10"/>
      <c r="N367" s="10"/>
      <c r="P367" s="10"/>
      <c r="Q367" s="10"/>
      <c r="R367" s="10"/>
      <c r="Z367" s="10"/>
      <c r="AB367" s="10"/>
      <c r="AC367" s="10"/>
      <c r="AD367" s="10"/>
      <c r="AL367" s="10"/>
      <c r="AN367" s="10"/>
      <c r="AO367" s="10"/>
      <c r="AP367" s="10"/>
      <c r="AX367" s="10"/>
      <c r="AZ367" s="10"/>
      <c r="BA367" s="10"/>
      <c r="BB367" s="10"/>
      <c r="BJ367" s="10"/>
      <c r="BL367" s="10"/>
      <c r="BM367" s="10"/>
      <c r="BN367" s="10"/>
      <c r="BV367" s="10"/>
      <c r="BX367" s="10"/>
      <c r="BY367" s="10"/>
      <c r="BZ367" s="10"/>
      <c r="CH367" s="10"/>
      <c r="CJ367" s="10"/>
      <c r="CK367" s="10"/>
      <c r="CL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</row>
    <row r="368" spans="2:240" ht="12.75" customHeight="1">
      <c r="B368" s="10"/>
      <c r="D368" s="10"/>
      <c r="E368" s="10"/>
      <c r="F368" s="10"/>
      <c r="N368" s="10"/>
      <c r="P368" s="10"/>
      <c r="Q368" s="10"/>
      <c r="R368" s="10"/>
      <c r="Z368" s="10"/>
      <c r="AB368" s="10"/>
      <c r="AC368" s="10"/>
      <c r="AD368" s="10"/>
      <c r="AL368" s="10"/>
      <c r="AN368" s="10"/>
      <c r="AO368" s="10"/>
      <c r="AP368" s="10"/>
      <c r="AX368" s="10"/>
      <c r="AZ368" s="10"/>
      <c r="BA368" s="10"/>
      <c r="BB368" s="10"/>
      <c r="BJ368" s="10"/>
      <c r="BL368" s="10"/>
      <c r="BM368" s="10"/>
      <c r="BN368" s="10"/>
      <c r="BV368" s="10"/>
      <c r="BX368" s="10"/>
      <c r="BY368" s="10"/>
      <c r="BZ368" s="10"/>
      <c r="CH368" s="10"/>
      <c r="CJ368" s="10"/>
      <c r="CK368" s="10"/>
      <c r="CL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</row>
    <row r="369" spans="2:109" s="10" customFormat="1" ht="12.75" customHeight="1"/>
    <row r="370" spans="2:109" s="10" customFormat="1" ht="12.75" customHeight="1"/>
    <row r="371" spans="2:109" s="10" customFormat="1" ht="12.75" customHeight="1"/>
    <row r="372" spans="2:109" s="10" customFormat="1" ht="12.75" customHeight="1"/>
    <row r="373" spans="2:109" s="10" customFormat="1" ht="12.75" customHeight="1"/>
    <row r="374" spans="2:109" s="10" customFormat="1" ht="12.75" customHeight="1"/>
    <row r="375" spans="2:109" s="10" customFormat="1" ht="12.75" customHeight="1"/>
    <row r="376" spans="2:109" s="10" customFormat="1" ht="12.75" customHeight="1"/>
    <row r="377" spans="2:109" s="10" customFormat="1" ht="12.75" customHeight="1"/>
    <row r="378" spans="2:109" s="10" customFormat="1" ht="12.75" customHeight="1"/>
    <row r="379" spans="2:109" s="10" customFormat="1" ht="12.75" customHeight="1"/>
    <row r="380" spans="2:109" s="10" customFormat="1" ht="12.75" customHeight="1"/>
    <row r="381" spans="2:109" s="10" customFormat="1" ht="12.75" customHeight="1"/>
    <row r="382" spans="2:109" s="10" customFormat="1" ht="12.75" customHeight="1"/>
    <row r="383" spans="2:109" s="10" customFormat="1" ht="12.75" customHeight="1"/>
    <row r="384" spans="2:109" ht="12.75" customHeight="1">
      <c r="B384" s="10"/>
      <c r="N384" s="10"/>
      <c r="Z384" s="10"/>
      <c r="AL384" s="10"/>
      <c r="AX384" s="10"/>
      <c r="BJ384" s="10"/>
      <c r="BV384" s="10"/>
      <c r="CH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</row>
    <row r="385" spans="2:109" ht="12.75" customHeight="1">
      <c r="B385" s="10"/>
      <c r="N385" s="10"/>
      <c r="Z385" s="10"/>
      <c r="AL385" s="10"/>
      <c r="AX385" s="10"/>
      <c r="BJ385" s="10"/>
      <c r="BV385" s="10"/>
      <c r="CH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</row>
    <row r="386" spans="2:109" ht="12.75" customHeight="1">
      <c r="B386" s="10"/>
      <c r="N386" s="10"/>
      <c r="Z386" s="10"/>
      <c r="AL386" s="10"/>
      <c r="AX386" s="10"/>
      <c r="BJ386" s="10"/>
      <c r="BV386" s="10"/>
      <c r="CH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</row>
    <row r="387" spans="2:109" ht="12.75" customHeight="1">
      <c r="B387" s="10"/>
      <c r="N387" s="10"/>
      <c r="Z387" s="10"/>
      <c r="AL387" s="10"/>
      <c r="AX387" s="10"/>
      <c r="BJ387" s="10"/>
      <c r="BV387" s="10"/>
      <c r="CH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</row>
    <row r="388" spans="2:109" ht="12.75" customHeight="1">
      <c r="B388" s="10"/>
      <c r="N388" s="10"/>
      <c r="Z388" s="10"/>
      <c r="AL388" s="10"/>
      <c r="AX388" s="10"/>
      <c r="BJ388" s="10"/>
      <c r="BV388" s="10"/>
      <c r="CH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</row>
    <row r="389" spans="2:109" ht="12.75" customHeight="1">
      <c r="B389" s="10"/>
      <c r="N389" s="10"/>
      <c r="Z389" s="10"/>
      <c r="AL389" s="10"/>
      <c r="AX389" s="10"/>
      <c r="BJ389" s="10"/>
      <c r="BV389" s="10"/>
      <c r="CH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</row>
    <row r="390" spans="2:109" ht="12.75" customHeight="1">
      <c r="B390" s="10"/>
      <c r="N390" s="10"/>
      <c r="Z390" s="10"/>
      <c r="AL390" s="10"/>
      <c r="AX390" s="10"/>
      <c r="BJ390" s="10"/>
      <c r="BV390" s="10"/>
      <c r="CH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</row>
    <row r="391" spans="2:109" ht="12.75" customHeight="1">
      <c r="B391" s="10"/>
      <c r="N391" s="10"/>
      <c r="Z391" s="10"/>
      <c r="AL391" s="10"/>
      <c r="AX391" s="10"/>
      <c r="BJ391" s="10"/>
      <c r="BV391" s="10"/>
      <c r="CH391" s="10"/>
    </row>
    <row r="392" spans="2:109" ht="12.75" customHeight="1">
      <c r="B392" s="10"/>
      <c r="D392" s="10"/>
      <c r="E392" s="54"/>
      <c r="F392" s="10"/>
      <c r="N392" s="10"/>
      <c r="P392" s="10"/>
      <c r="Q392" s="54"/>
      <c r="R392" s="10"/>
      <c r="Z392" s="10"/>
      <c r="AB392" s="10"/>
      <c r="AC392" s="54"/>
      <c r="AD392" s="10"/>
      <c r="AL392" s="10"/>
      <c r="AN392" s="10"/>
      <c r="AO392" s="54"/>
      <c r="AP392" s="10"/>
      <c r="AX392" s="10"/>
      <c r="AZ392" s="10"/>
      <c r="BA392" s="54"/>
      <c r="BB392" s="10"/>
      <c r="BJ392" s="10"/>
      <c r="BL392" s="10"/>
      <c r="BM392" s="54"/>
      <c r="BN392" s="10"/>
      <c r="BV392" s="10"/>
      <c r="BX392" s="10"/>
      <c r="BY392" s="54"/>
      <c r="BZ392" s="10"/>
      <c r="CH392" s="10"/>
      <c r="CJ392" s="10"/>
      <c r="CK392" s="54"/>
      <c r="CL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</row>
    <row r="393" spans="2:109" ht="12.75" customHeight="1">
      <c r="B393" s="10"/>
      <c r="D393" s="10"/>
      <c r="E393" s="54"/>
      <c r="F393" s="10"/>
      <c r="N393" s="10"/>
      <c r="P393" s="10"/>
      <c r="Q393" s="54"/>
      <c r="R393" s="10"/>
      <c r="Z393" s="10"/>
      <c r="AB393" s="10"/>
      <c r="AC393" s="54"/>
      <c r="AD393" s="10"/>
      <c r="AL393" s="10"/>
      <c r="AN393" s="10"/>
      <c r="AO393" s="54"/>
      <c r="AP393" s="10"/>
      <c r="AX393" s="10"/>
      <c r="AZ393" s="10"/>
      <c r="BA393" s="54"/>
      <c r="BB393" s="10"/>
      <c r="BJ393" s="10"/>
      <c r="BL393" s="10"/>
      <c r="BM393" s="54"/>
      <c r="BN393" s="10"/>
      <c r="BV393" s="10"/>
      <c r="BX393" s="10"/>
      <c r="BY393" s="54"/>
      <c r="BZ393" s="10"/>
      <c r="CH393" s="10"/>
      <c r="CJ393" s="10"/>
      <c r="CK393" s="54"/>
      <c r="CL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</row>
    <row r="394" spans="2:109" ht="12.75" customHeight="1">
      <c r="B394" s="10"/>
      <c r="D394" s="10"/>
      <c r="E394" s="54"/>
      <c r="F394" s="10"/>
      <c r="N394" s="10"/>
      <c r="P394" s="10"/>
      <c r="Q394" s="54"/>
      <c r="R394" s="10"/>
      <c r="Z394" s="10"/>
      <c r="AB394" s="10"/>
      <c r="AC394" s="54"/>
      <c r="AD394" s="10"/>
      <c r="AL394" s="10"/>
      <c r="AN394" s="10"/>
      <c r="AO394" s="54"/>
      <c r="AP394" s="10"/>
      <c r="AX394" s="10"/>
      <c r="AZ394" s="10"/>
      <c r="BA394" s="54"/>
      <c r="BB394" s="10"/>
      <c r="BJ394" s="10"/>
      <c r="BL394" s="10"/>
      <c r="BM394" s="54"/>
      <c r="BN394" s="10"/>
      <c r="BV394" s="10"/>
      <c r="BX394" s="10"/>
      <c r="BY394" s="54"/>
      <c r="BZ394" s="10"/>
      <c r="CH394" s="10"/>
      <c r="CJ394" s="10"/>
      <c r="CK394" s="54"/>
      <c r="CL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</row>
    <row r="395" spans="2:109" ht="12.75" customHeight="1">
      <c r="B395" s="10"/>
      <c r="D395" s="10"/>
      <c r="E395" s="54"/>
      <c r="F395" s="10"/>
      <c r="N395" s="10"/>
      <c r="P395" s="10"/>
      <c r="Q395" s="54"/>
      <c r="R395" s="10"/>
      <c r="Z395" s="10"/>
      <c r="AB395" s="10"/>
      <c r="AC395" s="54"/>
      <c r="AD395" s="10"/>
      <c r="AL395" s="10"/>
      <c r="AN395" s="10"/>
      <c r="AO395" s="54"/>
      <c r="AP395" s="10"/>
      <c r="AX395" s="10"/>
      <c r="AZ395" s="10"/>
      <c r="BA395" s="54"/>
      <c r="BB395" s="10"/>
      <c r="BJ395" s="10"/>
      <c r="BL395" s="10"/>
      <c r="BM395" s="54"/>
      <c r="BN395" s="10"/>
      <c r="BV395" s="10"/>
      <c r="BX395" s="10"/>
      <c r="BY395" s="54"/>
      <c r="BZ395" s="10"/>
      <c r="CH395" s="10"/>
      <c r="CJ395" s="10"/>
      <c r="CK395" s="54"/>
      <c r="CL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</row>
    <row r="396" spans="2:109" ht="12.75" customHeight="1">
      <c r="B396" s="10"/>
      <c r="D396" s="10"/>
      <c r="E396" s="54"/>
      <c r="F396" s="10"/>
      <c r="N396" s="10"/>
      <c r="P396" s="10"/>
      <c r="Q396" s="54"/>
      <c r="R396" s="10"/>
      <c r="Z396" s="10"/>
      <c r="AB396" s="10"/>
      <c r="AC396" s="54"/>
      <c r="AD396" s="10"/>
      <c r="AL396" s="10"/>
      <c r="AN396" s="10"/>
      <c r="AO396" s="54"/>
      <c r="AP396" s="10"/>
      <c r="AX396" s="10"/>
      <c r="AZ396" s="10"/>
      <c r="BA396" s="54"/>
      <c r="BB396" s="10"/>
      <c r="BJ396" s="10"/>
      <c r="BL396" s="10"/>
      <c r="BM396" s="54"/>
      <c r="BN396" s="10"/>
      <c r="BV396" s="10"/>
      <c r="BX396" s="10"/>
      <c r="BY396" s="54"/>
      <c r="BZ396" s="10"/>
      <c r="CH396" s="10"/>
      <c r="CJ396" s="10"/>
      <c r="CK396" s="54"/>
      <c r="CL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</row>
    <row r="397" spans="2:109" ht="12.75" customHeight="1">
      <c r="B397" s="10"/>
      <c r="D397" s="10"/>
      <c r="E397" s="54"/>
      <c r="F397" s="10"/>
      <c r="N397" s="10"/>
      <c r="P397" s="10"/>
      <c r="Q397" s="54"/>
      <c r="R397" s="10"/>
      <c r="Z397" s="10"/>
      <c r="AB397" s="10"/>
      <c r="AC397" s="54"/>
      <c r="AD397" s="10"/>
      <c r="AL397" s="10"/>
      <c r="AN397" s="10"/>
      <c r="AO397" s="54"/>
      <c r="AP397" s="10"/>
      <c r="AX397" s="10"/>
      <c r="AZ397" s="10"/>
      <c r="BA397" s="54"/>
      <c r="BB397" s="10"/>
      <c r="BJ397" s="10"/>
      <c r="BL397" s="10"/>
      <c r="BM397" s="54"/>
      <c r="BN397" s="10"/>
      <c r="BV397" s="10"/>
      <c r="BX397" s="10"/>
      <c r="BY397" s="54"/>
      <c r="BZ397" s="10"/>
      <c r="CH397" s="10"/>
      <c r="CJ397" s="10"/>
      <c r="CK397" s="54"/>
      <c r="CL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</row>
    <row r="398" spans="2:109" ht="12.75" customHeight="1">
      <c r="B398" s="10"/>
      <c r="D398" s="10"/>
      <c r="E398" s="54"/>
      <c r="F398" s="10"/>
      <c r="N398" s="10"/>
      <c r="P398" s="10"/>
      <c r="Q398" s="54"/>
      <c r="R398" s="10"/>
      <c r="Z398" s="10"/>
      <c r="AB398" s="10"/>
      <c r="AC398" s="54"/>
      <c r="AD398" s="10"/>
      <c r="AL398" s="10"/>
      <c r="AN398" s="10"/>
      <c r="AO398" s="54"/>
      <c r="AP398" s="10"/>
      <c r="AX398" s="10"/>
      <c r="AZ398" s="10"/>
      <c r="BA398" s="54"/>
      <c r="BB398" s="10"/>
      <c r="BJ398" s="10"/>
      <c r="BL398" s="10"/>
      <c r="BM398" s="54"/>
      <c r="BN398" s="10"/>
      <c r="BV398" s="10"/>
      <c r="BX398" s="10"/>
      <c r="BY398" s="54"/>
      <c r="BZ398" s="10"/>
      <c r="CH398" s="10"/>
      <c r="CJ398" s="10"/>
      <c r="CK398" s="54"/>
      <c r="CL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</row>
    <row r="399" spans="2:109" ht="12.75" customHeight="1">
      <c r="B399" s="10"/>
      <c r="D399" s="10"/>
      <c r="E399" s="54"/>
      <c r="F399" s="10"/>
      <c r="N399" s="10"/>
      <c r="P399" s="10"/>
      <c r="Q399" s="54"/>
      <c r="R399" s="10"/>
      <c r="Z399" s="10"/>
      <c r="AB399" s="10"/>
      <c r="AC399" s="54"/>
      <c r="AD399" s="10"/>
      <c r="AL399" s="10"/>
      <c r="AN399" s="10"/>
      <c r="AO399" s="54"/>
      <c r="AP399" s="10"/>
      <c r="AX399" s="10"/>
      <c r="AZ399" s="10"/>
      <c r="BA399" s="54"/>
      <c r="BB399" s="10"/>
      <c r="BJ399" s="10"/>
      <c r="BL399" s="10"/>
      <c r="BM399" s="54"/>
      <c r="BN399" s="10"/>
      <c r="BV399" s="10"/>
      <c r="BX399" s="10"/>
      <c r="BY399" s="54"/>
      <c r="BZ399" s="10"/>
      <c r="CH399" s="10"/>
      <c r="CJ399" s="10"/>
      <c r="CK399" s="54"/>
      <c r="CL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</row>
    <row r="400" spans="2:109" ht="12.75" customHeight="1">
      <c r="B400" s="10"/>
      <c r="D400" s="10"/>
      <c r="E400" s="54"/>
      <c r="F400" s="10"/>
      <c r="N400" s="10"/>
      <c r="P400" s="10"/>
      <c r="Q400" s="54"/>
      <c r="R400" s="10"/>
      <c r="Z400" s="10"/>
      <c r="AB400" s="10"/>
      <c r="AC400" s="54"/>
      <c r="AD400" s="10"/>
      <c r="AL400" s="10"/>
      <c r="AN400" s="10"/>
      <c r="AO400" s="54"/>
      <c r="AP400" s="10"/>
      <c r="AX400" s="10"/>
      <c r="AZ400" s="10"/>
      <c r="BA400" s="54"/>
      <c r="BB400" s="10"/>
      <c r="BJ400" s="10"/>
      <c r="BL400" s="10"/>
      <c r="BM400" s="54"/>
      <c r="BN400" s="10"/>
      <c r="BV400" s="10"/>
      <c r="BX400" s="10"/>
      <c r="BY400" s="54"/>
      <c r="BZ400" s="10"/>
      <c r="CH400" s="10"/>
      <c r="CJ400" s="10"/>
      <c r="CK400" s="54"/>
      <c r="CL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</row>
    <row r="401" spans="5:99" s="10" customFormat="1" ht="12.75" customHeight="1">
      <c r="E401" s="54"/>
      <c r="Q401" s="54"/>
      <c r="AC401" s="54"/>
      <c r="AO401" s="54"/>
      <c r="BA401" s="54"/>
      <c r="BM401" s="54"/>
      <c r="BY401" s="54"/>
      <c r="CK401" s="54"/>
      <c r="CU401" s="72"/>
    </row>
    <row r="402" spans="5:99" s="10" customFormat="1" ht="12.75" customHeight="1">
      <c r="E402" s="54"/>
      <c r="Q402" s="54"/>
      <c r="AC402" s="54"/>
      <c r="AO402" s="54"/>
      <c r="BA402" s="54"/>
      <c r="BM402" s="54"/>
      <c r="BY402" s="54"/>
      <c r="CK402" s="54"/>
      <c r="CU402" s="72"/>
    </row>
    <row r="403" spans="5:99" s="10" customFormat="1" ht="12.75" customHeight="1">
      <c r="E403" s="54"/>
      <c r="Q403" s="54"/>
      <c r="AC403" s="54"/>
      <c r="AO403" s="54"/>
      <c r="BA403" s="54"/>
      <c r="BM403" s="54"/>
      <c r="BY403" s="54"/>
      <c r="CK403" s="54"/>
      <c r="CU403" s="72"/>
    </row>
    <row r="404" spans="5:99" s="10" customFormat="1" ht="12.75" customHeight="1">
      <c r="E404" s="54"/>
      <c r="Q404" s="54"/>
      <c r="AC404" s="54"/>
      <c r="AO404" s="54"/>
      <c r="BA404" s="54"/>
      <c r="BM404" s="54"/>
      <c r="BY404" s="54"/>
      <c r="CK404" s="54"/>
      <c r="CU404" s="72"/>
    </row>
    <row r="405" spans="5:99" s="10" customFormat="1" ht="12.75" customHeight="1">
      <c r="E405" s="54"/>
      <c r="Q405" s="54"/>
      <c r="AC405" s="54"/>
      <c r="AO405" s="54"/>
      <c r="BA405" s="54"/>
      <c r="BM405" s="54"/>
      <c r="BY405" s="54"/>
      <c r="CK405" s="54"/>
      <c r="CU405" s="72"/>
    </row>
    <row r="406" spans="5:99" s="10" customFormat="1" ht="12.75" customHeight="1">
      <c r="E406" s="54"/>
      <c r="Q406" s="54"/>
      <c r="AC406" s="54"/>
      <c r="AO406" s="54"/>
      <c r="BA406" s="54"/>
      <c r="BM406" s="54"/>
      <c r="BY406" s="54"/>
      <c r="CK406" s="54"/>
      <c r="CU406" s="72"/>
    </row>
  </sheetData>
  <mergeCells count="57">
    <mergeCell ref="CH7:CN7"/>
    <mergeCell ref="B7:H7"/>
    <mergeCell ref="N7:T7"/>
    <mergeCell ref="Z7:AF7"/>
    <mergeCell ref="AL7:AR7"/>
    <mergeCell ref="AX7:BD7"/>
    <mergeCell ref="BJ7:BP7"/>
    <mergeCell ref="BV7:CB7"/>
    <mergeCell ref="B6:H6"/>
    <mergeCell ref="N6:T6"/>
    <mergeCell ref="Z6:AF6"/>
    <mergeCell ref="AL6:AR6"/>
    <mergeCell ref="AX6:BD6"/>
    <mergeCell ref="BJ6:BP6"/>
    <mergeCell ref="BV6:CB6"/>
    <mergeCell ref="CH6:CN6"/>
    <mergeCell ref="BJ5:BP5"/>
    <mergeCell ref="BV5:CB5"/>
    <mergeCell ref="CH5:CN5"/>
    <mergeCell ref="B5:H5"/>
    <mergeCell ref="N5:T5"/>
    <mergeCell ref="Z5:AF5"/>
    <mergeCell ref="AL5:AR5"/>
    <mergeCell ref="AX5:BD5"/>
    <mergeCell ref="B4:H4"/>
    <mergeCell ref="N4:T4"/>
    <mergeCell ref="Z4:AF4"/>
    <mergeCell ref="AL4:AR4"/>
    <mergeCell ref="AX4:BD4"/>
    <mergeCell ref="CH4:CN4"/>
    <mergeCell ref="BJ4:BP4"/>
    <mergeCell ref="BV4:CB4"/>
    <mergeCell ref="BV3:CB3"/>
    <mergeCell ref="CH3:CN3"/>
    <mergeCell ref="CU1:DZ1"/>
    <mergeCell ref="B2:H2"/>
    <mergeCell ref="N2:T2"/>
    <mergeCell ref="Z2:AF2"/>
    <mergeCell ref="AL2:AR2"/>
    <mergeCell ref="AX2:BD2"/>
    <mergeCell ref="BJ2:BP2"/>
    <mergeCell ref="BV2:CB2"/>
    <mergeCell ref="CH2:CN2"/>
    <mergeCell ref="BV1:CB1"/>
    <mergeCell ref="CH1:CN1"/>
    <mergeCell ref="B1:H1"/>
    <mergeCell ref="N1:T1"/>
    <mergeCell ref="B3:H3"/>
    <mergeCell ref="Z1:AF1"/>
    <mergeCell ref="AL1:AR1"/>
    <mergeCell ref="AX1:BD1"/>
    <mergeCell ref="BJ1:BP1"/>
    <mergeCell ref="BJ3:BP3"/>
    <mergeCell ref="N3:T3"/>
    <mergeCell ref="Z3:AF3"/>
    <mergeCell ref="AL3:AR3"/>
    <mergeCell ref="AX3:BD3"/>
  </mergeCells>
  <conditionalFormatting sqref="A1">
    <cfRule type="cellIs" dxfId="1" priority="3" stopIfTrue="1" operator="equal">
      <formula>1</formula>
    </cfRule>
  </conditionalFormatting>
  <conditionalFormatting sqref="A12:A29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ORFR</vt:lpstr>
      <vt:lpstr>KPiR</vt:lpstr>
      <vt:lpstr>kredyty i pozyczki</vt:lpstr>
    </vt:vector>
  </TitlesOfParts>
  <Company>OPOLE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JW-1</cp:lastModifiedBy>
  <cp:lastPrinted>2021-01-20T10:48:12Z</cp:lastPrinted>
  <dcterms:created xsi:type="dcterms:W3CDTF">1999-02-17T11:56:26Z</dcterms:created>
  <dcterms:modified xsi:type="dcterms:W3CDTF">2023-07-10T08:12:39Z</dcterms:modified>
</cp:coreProperties>
</file>